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C:\Users\楠原\Desktop\"/>
    </mc:Choice>
  </mc:AlternateContent>
  <xr:revisionPtr revIDLastSave="0" documentId="13_ncr:1_{9A327A6F-E58D-4341-982D-38533C83AC24}" xr6:coauthVersionLast="47" xr6:coauthVersionMax="47" xr10:uidLastSave="{00000000-0000-0000-0000-000000000000}"/>
  <bookViews>
    <workbookView xWindow="5625" yWindow="570" windowWidth="21720" windowHeight="14055" tabRatio="724" xr2:uid="{00000000-000D-0000-FFFF-FFFF00000000}"/>
  </bookViews>
  <sheets>
    <sheet name="ドッグキャリー" sheetId="6" r:id="rId1"/>
    <sheet name="スキンタイト" sheetId="4" r:id="rId2"/>
    <sheet name="ベッド・マット" sheetId="11" r:id="rId3"/>
    <sheet name="ウエア" sheetId="2" r:id="rId4"/>
    <sheet name="リード・アクセサリー" sheetId="7" r:id="rId5"/>
    <sheet name="アイテム" sheetId="5" r:id="rId6"/>
    <sheet name="トイ・販促" sheetId="3" r:id="rId7"/>
    <sheet name="Xlookup set" sheetId="9" r:id="rId8"/>
    <sheet name="CSV Output" sheetId="10" r:id="rId9"/>
  </sheets>
  <definedNames>
    <definedName name="_xlnm._FilterDatabase" localSheetId="5" hidden="1">アイテム!$N$6:$O$6</definedName>
    <definedName name="_xlnm._FilterDatabase" localSheetId="3" hidden="1">ウエア!$N$6:$O$6</definedName>
    <definedName name="_xlnm._FilterDatabase" localSheetId="1" hidden="1">スキンタイト!$N$6:$O$6</definedName>
    <definedName name="_xlnm._FilterDatabase" localSheetId="6" hidden="1">トイ・販促!$N$6:$O$6</definedName>
    <definedName name="_xlnm._FilterDatabase" localSheetId="0" hidden="1">ドッグキャリー!$N$6:$O$6</definedName>
    <definedName name="_xlnm._FilterDatabase" localSheetId="2" hidden="1">ベッド・マット!$N$6:$O$6</definedName>
    <definedName name="_xlnm._FilterDatabase" localSheetId="4" hidden="1">リード・アクセサリー!$N$6:$O$6</definedName>
    <definedName name="_xlnm.Print_Titles" localSheetId="5">アイテム!$6:$6</definedName>
    <definedName name="_xlnm.Print_Titles" localSheetId="3">ウエア!$6:$6</definedName>
    <definedName name="_xlnm.Print_Titles" localSheetId="1">スキンタイト!$6:$6</definedName>
    <definedName name="_xlnm.Print_Titles" localSheetId="6">トイ・販促!$6:$6</definedName>
    <definedName name="_xlnm.Print_Titles" localSheetId="2">ベッド・マット!$6:$6</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86" i="2" l="1"/>
  <c r="L187" i="2"/>
  <c r="L188" i="2"/>
  <c r="L189" i="2"/>
  <c r="L190" i="2"/>
  <c r="L191" i="2"/>
  <c r="L192" i="2"/>
  <c r="L193" i="2"/>
  <c r="L194" i="2"/>
  <c r="L195" i="2"/>
  <c r="L196" i="2"/>
  <c r="L197" i="2"/>
  <c r="L198" i="2"/>
  <c r="L199" i="2"/>
  <c r="L200" i="2"/>
  <c r="L201" i="2"/>
  <c r="L202" i="2"/>
  <c r="L203" i="2"/>
  <c r="L204" i="2"/>
  <c r="L205" i="2"/>
  <c r="L206" i="2"/>
  <c r="L409" i="2"/>
  <c r="L410" i="2"/>
  <c r="L411" i="2"/>
  <c r="L412" i="2"/>
  <c r="L413" i="2"/>
  <c r="L414" i="2"/>
  <c r="L415" i="2"/>
  <c r="L416" i="2"/>
  <c r="L417" i="2"/>
  <c r="L425" i="2"/>
  <c r="L426" i="2"/>
  <c r="L427" i="2"/>
  <c r="L428" i="2"/>
  <c r="L429" i="2"/>
  <c r="L430" i="2"/>
  <c r="L431" i="2"/>
  <c r="L432" i="2"/>
  <c r="L433" i="2"/>
  <c r="L434" i="2"/>
  <c r="L435" i="2"/>
  <c r="L436" i="2"/>
  <c r="L421" i="2"/>
  <c r="L422" i="2"/>
  <c r="L423" i="2"/>
  <c r="L424" i="2"/>
  <c r="L420" i="2"/>
  <c r="L106" i="4"/>
  <c r="L107" i="4"/>
  <c r="L108" i="4"/>
  <c r="L109" i="4"/>
  <c r="L110" i="4"/>
  <c r="L111" i="4"/>
  <c r="L112" i="4"/>
  <c r="L113" i="4"/>
  <c r="L114" i="4"/>
  <c r="L115" i="4"/>
  <c r="L109" i="3"/>
  <c r="L108" i="3"/>
  <c r="L107" i="3"/>
  <c r="L106" i="3"/>
  <c r="L105" i="3"/>
  <c r="L62" i="5"/>
  <c r="L61" i="5"/>
  <c r="L60" i="5"/>
  <c r="L53" i="5"/>
  <c r="L52" i="5"/>
  <c r="L51" i="5"/>
  <c r="L50" i="5"/>
  <c r="L49" i="5"/>
  <c r="L48" i="5"/>
  <c r="L47" i="5"/>
  <c r="L46" i="5"/>
  <c r="L45" i="5"/>
  <c r="L44" i="5"/>
  <c r="L43" i="5"/>
  <c r="L42" i="5"/>
  <c r="L41" i="5"/>
  <c r="L40" i="5"/>
  <c r="L39" i="5"/>
  <c r="L38" i="5"/>
  <c r="L37" i="5"/>
  <c r="L36" i="5"/>
  <c r="L35" i="5"/>
  <c r="L34" i="5"/>
  <c r="L33" i="5"/>
  <c r="L32" i="5"/>
  <c r="L31" i="5"/>
  <c r="L30" i="5"/>
  <c r="L29" i="5"/>
  <c r="L28" i="5"/>
  <c r="L27" i="5"/>
  <c r="L26" i="5"/>
  <c r="L8" i="5"/>
  <c r="L7" i="5"/>
  <c r="L52" i="7"/>
  <c r="L51" i="7"/>
  <c r="L50" i="7"/>
  <c r="L49" i="7"/>
  <c r="L48" i="7"/>
  <c r="L47" i="7"/>
  <c r="L46" i="7"/>
  <c r="L45" i="7"/>
  <c r="L44" i="7"/>
  <c r="L43" i="7"/>
  <c r="L42" i="7"/>
  <c r="L41" i="7"/>
  <c r="L40" i="7"/>
  <c r="L39" i="7"/>
  <c r="L38" i="7"/>
  <c r="L37" i="7"/>
  <c r="L36" i="7"/>
  <c r="L35" i="7"/>
  <c r="L34" i="7"/>
  <c r="L33" i="7"/>
  <c r="L32" i="7"/>
  <c r="L15" i="7"/>
  <c r="L14" i="7"/>
  <c r="L13" i="7"/>
  <c r="L12" i="7"/>
  <c r="L11" i="7"/>
  <c r="L10" i="7"/>
  <c r="L9" i="7"/>
  <c r="L8" i="7"/>
  <c r="L7" i="7"/>
  <c r="L419" i="2"/>
  <c r="L418" i="2"/>
  <c r="L408" i="2"/>
  <c r="L407" i="2"/>
  <c r="L406" i="2"/>
  <c r="L405" i="2"/>
  <c r="L404" i="2"/>
  <c r="L403" i="2"/>
  <c r="L402" i="2"/>
  <c r="L401" i="2"/>
  <c r="L400" i="2"/>
  <c r="L399" i="2"/>
  <c r="L398" i="2"/>
  <c r="L397" i="2"/>
  <c r="L396" i="2"/>
  <c r="L395" i="2"/>
  <c r="L394" i="2"/>
  <c r="L393" i="2"/>
  <c r="L392" i="2"/>
  <c r="L391" i="2"/>
  <c r="L390" i="2"/>
  <c r="L389" i="2"/>
  <c r="L388" i="2"/>
  <c r="L387" i="2"/>
  <c r="L386" i="2"/>
  <c r="L385" i="2"/>
  <c r="L384" i="2"/>
  <c r="L383" i="2"/>
  <c r="L382" i="2"/>
  <c r="L381" i="2"/>
  <c r="L380" i="2"/>
  <c r="L379" i="2"/>
  <c r="L378" i="2"/>
  <c r="L377" i="2"/>
  <c r="L376" i="2"/>
  <c r="L375" i="2"/>
  <c r="L374" i="2"/>
  <c r="L373" i="2"/>
  <c r="L372" i="2"/>
  <c r="L371" i="2"/>
  <c r="L370" i="2"/>
  <c r="L369" i="2"/>
  <c r="L368" i="2"/>
  <c r="L367" i="2"/>
  <c r="L366" i="2"/>
  <c r="L365" i="2"/>
  <c r="L364" i="2"/>
  <c r="L363" i="2"/>
  <c r="L362" i="2"/>
  <c r="L361" i="2"/>
  <c r="L360" i="2"/>
  <c r="L359" i="2"/>
  <c r="L358" i="2"/>
  <c r="L357" i="2"/>
  <c r="L356" i="2"/>
  <c r="L355" i="2"/>
  <c r="L354" i="2"/>
  <c r="L353" i="2"/>
  <c r="L352" i="2"/>
  <c r="L351" i="2"/>
  <c r="L350" i="2"/>
  <c r="L349" i="2"/>
  <c r="L348" i="2"/>
  <c r="L347" i="2"/>
  <c r="L346" i="2"/>
  <c r="L345" i="2"/>
  <c r="L344" i="2"/>
  <c r="L343" i="2"/>
  <c r="L342" i="2"/>
  <c r="L341" i="2"/>
  <c r="L340" i="2"/>
  <c r="L339" i="2"/>
  <c r="L338" i="2"/>
  <c r="L337" i="2"/>
  <c r="L336" i="2"/>
  <c r="L335" i="2"/>
  <c r="L334" i="2"/>
  <c r="L333" i="2"/>
  <c r="L332" i="2"/>
  <c r="L331" i="2"/>
  <c r="L330" i="2"/>
  <c r="L329" i="2"/>
  <c r="L328" i="2"/>
  <c r="L327" i="2"/>
  <c r="L326" i="2"/>
  <c r="L325" i="2"/>
  <c r="L324" i="2"/>
  <c r="L323" i="2"/>
  <c r="L322" i="2"/>
  <c r="L321" i="2"/>
  <c r="L320" i="2"/>
  <c r="L319" i="2"/>
  <c r="L318" i="2"/>
  <c r="L317" i="2"/>
  <c r="L316" i="2"/>
  <c r="L315" i="2"/>
  <c r="L314" i="2"/>
  <c r="L313" i="2"/>
  <c r="L312" i="2"/>
  <c r="L311" i="2"/>
  <c r="L310" i="2"/>
  <c r="L309" i="2"/>
  <c r="L308" i="2"/>
  <c r="L307" i="2"/>
  <c r="L306" i="2"/>
  <c r="L305" i="2"/>
  <c r="L304" i="2"/>
  <c r="L303" i="2"/>
  <c r="L302" i="2"/>
  <c r="L301" i="2"/>
  <c r="L300" i="2"/>
  <c r="L299" i="2"/>
  <c r="L298" i="2"/>
  <c r="L297" i="2"/>
  <c r="L296" i="2"/>
  <c r="L295" i="2"/>
  <c r="L294" i="2"/>
  <c r="L293" i="2"/>
  <c r="L292" i="2"/>
  <c r="L291" i="2"/>
  <c r="L290" i="2"/>
  <c r="L289" i="2"/>
  <c r="L288" i="2"/>
  <c r="L287" i="2"/>
  <c r="L286" i="2"/>
  <c r="L285" i="2"/>
  <c r="L284" i="2"/>
  <c r="L283" i="2"/>
  <c r="L282" i="2"/>
  <c r="L281" i="2"/>
  <c r="L280" i="2"/>
  <c r="L279" i="2"/>
  <c r="L278" i="2"/>
  <c r="L277" i="2"/>
  <c r="L276" i="2"/>
  <c r="L275" i="2"/>
  <c r="L274" i="2"/>
  <c r="L273" i="2"/>
  <c r="L272" i="2"/>
  <c r="L271" i="2"/>
  <c r="L270" i="2"/>
  <c r="L269" i="2"/>
  <c r="L268" i="2"/>
  <c r="L267" i="2"/>
  <c r="L266" i="2"/>
  <c r="L265" i="2"/>
  <c r="L264" i="2"/>
  <c r="L263" i="2"/>
  <c r="L262" i="2"/>
  <c r="L261" i="2"/>
  <c r="L260" i="2"/>
  <c r="L259" i="2"/>
  <c r="L258" i="2"/>
  <c r="L257" i="2"/>
  <c r="L256" i="2"/>
  <c r="L255" i="2"/>
  <c r="L254" i="2"/>
  <c r="L253" i="2"/>
  <c r="L252" i="2"/>
  <c r="L251" i="2"/>
  <c r="L250" i="2"/>
  <c r="L249" i="2"/>
  <c r="L248" i="2"/>
  <c r="L247" i="2"/>
  <c r="L246" i="2"/>
  <c r="L245" i="2"/>
  <c r="L244" i="2"/>
  <c r="L243" i="2"/>
  <c r="L242" i="2"/>
  <c r="L241" i="2"/>
  <c r="L240" i="2"/>
  <c r="L239" i="2"/>
  <c r="L238" i="2"/>
  <c r="L237" i="2"/>
  <c r="L236" i="2"/>
  <c r="L235" i="2"/>
  <c r="L234" i="2"/>
  <c r="L233" i="2"/>
  <c r="L232" i="2"/>
  <c r="L231" i="2"/>
  <c r="L230" i="2"/>
  <c r="L229" i="2"/>
  <c r="L228" i="2"/>
  <c r="L227" i="2"/>
  <c r="L226" i="2"/>
  <c r="L225" i="2"/>
  <c r="L224" i="2"/>
  <c r="L223" i="2"/>
  <c r="L222" i="2"/>
  <c r="L221" i="2"/>
  <c r="L220" i="2"/>
  <c r="L219" i="2"/>
  <c r="L218" i="2"/>
  <c r="L217" i="2"/>
  <c r="L216" i="2"/>
  <c r="L215" i="2"/>
  <c r="L214" i="2"/>
  <c r="L213" i="2"/>
  <c r="L212" i="2"/>
  <c r="L211" i="2"/>
  <c r="L210" i="2"/>
  <c r="L209" i="2"/>
  <c r="L208" i="2"/>
  <c r="L207" i="2"/>
  <c r="L185" i="2"/>
  <c r="L184" i="2"/>
  <c r="L183" i="2"/>
  <c r="L182" i="2"/>
  <c r="L181" i="2"/>
  <c r="L180" i="2"/>
  <c r="L179" i="2"/>
  <c r="L178" i="2"/>
  <c r="L177" i="2"/>
  <c r="L176" i="2"/>
  <c r="L175" i="2"/>
  <c r="L174" i="2"/>
  <c r="L173" i="2"/>
  <c r="L172" i="2"/>
  <c r="L171" i="2"/>
  <c r="L170" i="2"/>
  <c r="L169" i="2"/>
  <c r="L168" i="2"/>
  <c r="L167" i="2"/>
  <c r="L166" i="2"/>
  <c r="L165" i="2"/>
  <c r="L164" i="2"/>
  <c r="L163" i="2"/>
  <c r="L162" i="2"/>
  <c r="L161" i="2"/>
  <c r="L160" i="2"/>
  <c r="L159" i="2"/>
  <c r="L158" i="2"/>
  <c r="L157" i="2"/>
  <c r="L156" i="2"/>
  <c r="L155" i="2"/>
  <c r="L154" i="2"/>
  <c r="L153" i="2"/>
  <c r="L152" i="2"/>
  <c r="L151" i="2"/>
  <c r="L150" i="2"/>
  <c r="L149" i="2"/>
  <c r="L148" i="2"/>
  <c r="L147" i="2"/>
  <c r="L146" i="2"/>
  <c r="L145" i="2"/>
  <c r="L144" i="2"/>
  <c r="L143" i="2"/>
  <c r="L142" i="2"/>
  <c r="L141" i="2"/>
  <c r="L140" i="2"/>
  <c r="L139" i="2"/>
  <c r="L138" i="2"/>
  <c r="L137" i="2"/>
  <c r="L136" i="2"/>
  <c r="L135" i="2"/>
  <c r="L134" i="2"/>
  <c r="L133" i="2"/>
  <c r="L132" i="2"/>
  <c r="L131" i="2"/>
  <c r="L130" i="2"/>
  <c r="L129" i="2"/>
  <c r="L128" i="2"/>
  <c r="L127" i="2"/>
  <c r="L126" i="2"/>
  <c r="L125" i="2"/>
  <c r="L124" i="2"/>
  <c r="L123" i="2"/>
  <c r="L122" i="2"/>
  <c r="L121" i="2"/>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L7" i="11"/>
  <c r="L295" i="4"/>
  <c r="L294" i="4"/>
  <c r="L293" i="4"/>
  <c r="L292" i="4"/>
  <c r="L291" i="4"/>
  <c r="L290" i="4"/>
  <c r="L289" i="4"/>
  <c r="L288" i="4"/>
  <c r="L287" i="4"/>
  <c r="L286" i="4"/>
  <c r="L285" i="4"/>
  <c r="L284" i="4"/>
  <c r="L283" i="4"/>
  <c r="L282" i="4"/>
  <c r="L281" i="4"/>
  <c r="L280" i="4"/>
  <c r="L279" i="4"/>
  <c r="L278" i="4"/>
  <c r="L277" i="4"/>
  <c r="L276" i="4"/>
  <c r="L275" i="4"/>
  <c r="L274" i="4"/>
  <c r="L273" i="4"/>
  <c r="L272" i="4"/>
  <c r="L271" i="4"/>
  <c r="L270" i="4"/>
  <c r="L269" i="4"/>
  <c r="L268" i="4"/>
  <c r="L267" i="4"/>
  <c r="L266" i="4"/>
  <c r="L265" i="4"/>
  <c r="L264" i="4"/>
  <c r="L263" i="4"/>
  <c r="L262" i="4"/>
  <c r="L261" i="4"/>
  <c r="L260" i="4"/>
  <c r="L259" i="4"/>
  <c r="L258" i="4"/>
  <c r="L257" i="4"/>
  <c r="L256" i="4"/>
  <c r="L255" i="4"/>
  <c r="L254" i="4"/>
  <c r="L253" i="4"/>
  <c r="L252" i="4"/>
  <c r="L251" i="4"/>
  <c r="L250" i="4"/>
  <c r="L249" i="4"/>
  <c r="L248" i="4"/>
  <c r="L247" i="4"/>
  <c r="L246" i="4"/>
  <c r="L245" i="4"/>
  <c r="L244" i="4"/>
  <c r="L243" i="4"/>
  <c r="L242" i="4"/>
  <c r="L241" i="4"/>
  <c r="L240" i="4"/>
  <c r="L239" i="4"/>
  <c r="L238" i="4"/>
  <c r="L237" i="4"/>
  <c r="L236" i="4"/>
  <c r="L235" i="4"/>
  <c r="L234" i="4"/>
  <c r="L233" i="4"/>
  <c r="L232" i="4"/>
  <c r="L231" i="4"/>
  <c r="L230" i="4"/>
  <c r="L229" i="4"/>
  <c r="L228" i="4"/>
  <c r="L227" i="4"/>
  <c r="L226" i="4"/>
  <c r="L225" i="4"/>
  <c r="L224" i="4"/>
  <c r="L223" i="4"/>
  <c r="L222" i="4"/>
  <c r="L221" i="4"/>
  <c r="L220" i="4"/>
  <c r="L219" i="4"/>
  <c r="L218" i="4"/>
  <c r="L217" i="4"/>
  <c r="L216" i="4"/>
  <c r="L215" i="4"/>
  <c r="L214" i="4"/>
  <c r="L213" i="4"/>
  <c r="L212" i="4"/>
  <c r="L211" i="4"/>
  <c r="L210" i="4"/>
  <c r="L209" i="4"/>
  <c r="L208" i="4"/>
  <c r="L207" i="4"/>
  <c r="L206" i="4"/>
  <c r="L205" i="4"/>
  <c r="L204" i="4"/>
  <c r="L203" i="4"/>
  <c r="L202" i="4"/>
  <c r="L201" i="4"/>
  <c r="L200" i="4"/>
  <c r="L199" i="4"/>
  <c r="L198" i="4"/>
  <c r="L197" i="4"/>
  <c r="L196" i="4"/>
  <c r="L195" i="4"/>
  <c r="L194" i="4"/>
  <c r="L193" i="4"/>
  <c r="L192" i="4"/>
  <c r="L191" i="4"/>
  <c r="L190" i="4"/>
  <c r="L189" i="4"/>
  <c r="L188" i="4"/>
  <c r="L187" i="4"/>
  <c r="L186" i="4"/>
  <c r="L185" i="4"/>
  <c r="L184" i="4"/>
  <c r="L183" i="4"/>
  <c r="L182" i="4"/>
  <c r="L181" i="4"/>
  <c r="L180" i="4"/>
  <c r="L179" i="4"/>
  <c r="L178" i="4"/>
  <c r="L177" i="4"/>
  <c r="L176" i="4"/>
  <c r="L175" i="4"/>
  <c r="L174" i="4"/>
  <c r="L173" i="4"/>
  <c r="L172" i="4"/>
  <c r="L171" i="4"/>
  <c r="L170" i="4"/>
  <c r="L169" i="4"/>
  <c r="L168" i="4"/>
  <c r="L167" i="4"/>
  <c r="L166" i="4"/>
  <c r="L165" i="4"/>
  <c r="L164" i="4"/>
  <c r="L163" i="4"/>
  <c r="L162" i="4"/>
  <c r="L161" i="4"/>
  <c r="L160" i="4"/>
  <c r="L159" i="4"/>
  <c r="L158" i="4"/>
  <c r="L157" i="4"/>
  <c r="L156" i="4"/>
  <c r="L155" i="4"/>
  <c r="L154" i="4"/>
  <c r="L153" i="4"/>
  <c r="L152" i="4"/>
  <c r="L151" i="4"/>
  <c r="L150" i="4"/>
  <c r="L149" i="4"/>
  <c r="L148" i="4"/>
  <c r="L147" i="4"/>
  <c r="L146" i="4"/>
  <c r="L145" i="4"/>
  <c r="L144" i="4"/>
  <c r="L143" i="4"/>
  <c r="L142" i="4"/>
  <c r="L141" i="4"/>
  <c r="L140" i="4"/>
  <c r="L139" i="4"/>
  <c r="L138" i="4"/>
  <c r="L137" i="4"/>
  <c r="L136" i="4"/>
  <c r="L135" i="4"/>
  <c r="L134" i="4"/>
  <c r="L133" i="4"/>
  <c r="L132" i="4"/>
  <c r="L131" i="4"/>
  <c r="L130" i="4"/>
  <c r="L129" i="4"/>
  <c r="L128" i="4"/>
  <c r="L127" i="4"/>
  <c r="L126" i="4"/>
  <c r="L125" i="4"/>
  <c r="L124" i="4"/>
  <c r="L123" i="4"/>
  <c r="L122" i="4"/>
  <c r="L121" i="4"/>
  <c r="L120" i="4"/>
  <c r="L119" i="4"/>
  <c r="L118" i="4"/>
  <c r="L117" i="4"/>
  <c r="L116" i="4"/>
  <c r="L105" i="4"/>
  <c r="L104" i="4"/>
  <c r="L103" i="4"/>
  <c r="L102" i="4"/>
  <c r="L101" i="4"/>
  <c r="L100" i="4"/>
  <c r="L99" i="4"/>
  <c r="L98" i="4"/>
  <c r="L97" i="4"/>
  <c r="L96" i="4"/>
  <c r="L95" i="4"/>
  <c r="L94" i="4"/>
  <c r="L93" i="4"/>
  <c r="L92" i="4"/>
  <c r="L91" i="4"/>
  <c r="L90" i="4"/>
  <c r="L89" i="4"/>
  <c r="L88" i="4"/>
  <c r="L87" i="4"/>
  <c r="L86" i="4"/>
  <c r="L85" i="4"/>
  <c r="L84" i="4"/>
  <c r="L83" i="4"/>
  <c r="L82" i="4"/>
  <c r="L81" i="4"/>
  <c r="L80" i="4"/>
  <c r="L79" i="4"/>
  <c r="L78" i="4"/>
  <c r="L77" i="4"/>
  <c r="L76" i="4"/>
  <c r="L75" i="4"/>
  <c r="L74" i="4"/>
  <c r="L73" i="4"/>
  <c r="L72" i="4"/>
  <c r="L71" i="4"/>
  <c r="L70" i="4"/>
  <c r="L69" i="4"/>
  <c r="L68" i="4"/>
  <c r="L67" i="4"/>
  <c r="L66" i="4"/>
  <c r="L65" i="4"/>
  <c r="L64" i="4"/>
  <c r="L63" i="4"/>
  <c r="L62" i="4"/>
  <c r="L61" i="4"/>
  <c r="L60" i="4"/>
  <c r="L59" i="4"/>
  <c r="L58" i="4"/>
  <c r="L57" i="4"/>
  <c r="L56" i="4"/>
  <c r="L55" i="4"/>
  <c r="L54" i="4"/>
  <c r="L53" i="4"/>
  <c r="L52" i="4"/>
  <c r="L51" i="4"/>
  <c r="L50" i="4"/>
  <c r="L49" i="4"/>
  <c r="L48" i="4"/>
  <c r="L47" i="4"/>
  <c r="L46" i="4"/>
  <c r="L45" i="4"/>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47" i="6"/>
  <c r="L46" i="6"/>
  <c r="L45" i="6"/>
  <c r="L44" i="6"/>
  <c r="L43" i="6"/>
  <c r="L42" i="6"/>
  <c r="L41" i="6"/>
  <c r="L40" i="6"/>
  <c r="L39" i="6"/>
  <c r="L38" i="6"/>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16" i="7"/>
  <c r="L17" i="7"/>
  <c r="L18" i="7"/>
  <c r="L19" i="7"/>
  <c r="L20" i="7"/>
  <c r="L21" i="7"/>
  <c r="L22" i="7"/>
  <c r="L23" i="7"/>
  <c r="N110" i="3"/>
  <c r="L17" i="3"/>
  <c r="L16" i="3"/>
  <c r="L63" i="5"/>
  <c r="L59" i="5"/>
  <c r="L58" i="5"/>
  <c r="L57" i="5"/>
  <c r="L56" i="5"/>
  <c r="L55" i="5"/>
  <c r="L54" i="5"/>
  <c r="L25" i="5"/>
  <c r="L24" i="5"/>
  <c r="L23" i="5"/>
  <c r="L19" i="5"/>
  <c r="L20" i="5"/>
  <c r="L21" i="5"/>
  <c r="L22" i="5"/>
  <c r="L18" i="5"/>
  <c r="L61" i="7"/>
  <c r="L60" i="7"/>
  <c r="L59" i="7"/>
  <c r="L58" i="7"/>
  <c r="L57" i="7"/>
  <c r="L56" i="7"/>
  <c r="I1003" i="9"/>
  <c r="J1003" i="9"/>
  <c r="I1096" i="9"/>
  <c r="J1096" i="9"/>
  <c r="B1096" i="9" s="1"/>
  <c r="B1097" i="9"/>
  <c r="I1098" i="9"/>
  <c r="J1098" i="9"/>
  <c r="B1098" i="9" s="1"/>
  <c r="I1099" i="9"/>
  <c r="J1099" i="9"/>
  <c r="B1099" i="9" s="1"/>
  <c r="I1100" i="9"/>
  <c r="J1100" i="9"/>
  <c r="B1100" i="9" s="1"/>
  <c r="I1101" i="9"/>
  <c r="J1101" i="9"/>
  <c r="I994" i="9"/>
  <c r="J994" i="9"/>
  <c r="B994" i="9" s="1"/>
  <c r="B974" i="9"/>
  <c r="B975" i="9"/>
  <c r="B976" i="9"/>
  <c r="B977" i="9"/>
  <c r="I918" i="9"/>
  <c r="J918" i="9"/>
  <c r="B918" i="9" s="1"/>
  <c r="I939" i="9"/>
  <c r="J939" i="9"/>
  <c r="B939" i="9" s="1"/>
  <c r="I917" i="9"/>
  <c r="J917" i="9"/>
  <c r="B917" i="9" s="1"/>
  <c r="I831" i="9"/>
  <c r="J831" i="9"/>
  <c r="B831" i="9" s="1"/>
  <c r="I832" i="9"/>
  <c r="J832" i="9"/>
  <c r="I833" i="9"/>
  <c r="J833" i="9"/>
  <c r="B833" i="9" s="1"/>
  <c r="I834" i="9"/>
  <c r="J834" i="9"/>
  <c r="B834" i="9" s="1"/>
  <c r="I835" i="9"/>
  <c r="J835" i="9"/>
  <c r="I836" i="9"/>
  <c r="J836" i="9"/>
  <c r="I837" i="9"/>
  <c r="J837" i="9"/>
  <c r="B837" i="9" s="1"/>
  <c r="I838" i="9"/>
  <c r="J838" i="9"/>
  <c r="B838" i="9" s="1"/>
  <c r="I789" i="9"/>
  <c r="J789" i="9"/>
  <c r="B789" i="9" s="1"/>
  <c r="J790" i="9"/>
  <c r="B790" i="9" s="1"/>
  <c r="B819" i="9"/>
  <c r="B775" i="9"/>
  <c r="A776" i="9"/>
  <c r="A777" i="9"/>
  <c r="B778" i="9"/>
  <c r="B779" i="9"/>
  <c r="I344" i="9"/>
  <c r="J344" i="9"/>
  <c r="B344" i="9" s="1"/>
  <c r="I343" i="9"/>
  <c r="J343" i="9"/>
  <c r="I275" i="9"/>
  <c r="J275" i="9"/>
  <c r="B275" i="9" s="1"/>
  <c r="I276" i="9"/>
  <c r="J276" i="9"/>
  <c r="B276" i="9" s="1"/>
  <c r="I277" i="9"/>
  <c r="J277" i="9"/>
  <c r="B277" i="9" s="1"/>
  <c r="I278" i="9"/>
  <c r="J278" i="9"/>
  <c r="B278" i="9" s="1"/>
  <c r="I279" i="9"/>
  <c r="J279" i="9"/>
  <c r="I280" i="9"/>
  <c r="J280" i="9"/>
  <c r="I281" i="9"/>
  <c r="J281" i="9"/>
  <c r="B281" i="9" s="1"/>
  <c r="I282" i="9"/>
  <c r="J282" i="9"/>
  <c r="I283" i="9"/>
  <c r="J283" i="9"/>
  <c r="B283" i="9" s="1"/>
  <c r="I284" i="9"/>
  <c r="J284" i="9"/>
  <c r="B284" i="9" s="1"/>
  <c r="I285" i="9"/>
  <c r="J285" i="9"/>
  <c r="I286" i="9"/>
  <c r="J286" i="9"/>
  <c r="B286" i="9" s="1"/>
  <c r="I287" i="9"/>
  <c r="J287" i="9"/>
  <c r="B287" i="9" s="1"/>
  <c r="I288" i="9"/>
  <c r="J288" i="9"/>
  <c r="I289" i="9"/>
  <c r="J289" i="9"/>
  <c r="B289" i="9" s="1"/>
  <c r="I290" i="9"/>
  <c r="J290" i="9"/>
  <c r="B290" i="9" s="1"/>
  <c r="I291" i="9"/>
  <c r="J291" i="9"/>
  <c r="B291" i="9" s="1"/>
  <c r="I292" i="9"/>
  <c r="J292" i="9"/>
  <c r="B292" i="9" s="1"/>
  <c r="I293" i="9"/>
  <c r="J293" i="9"/>
  <c r="B293" i="9" s="1"/>
  <c r="I294" i="9"/>
  <c r="J294" i="9"/>
  <c r="I295" i="9"/>
  <c r="J295" i="9"/>
  <c r="B295" i="9" s="1"/>
  <c r="I296" i="9"/>
  <c r="J296" i="9"/>
  <c r="B296" i="9" s="1"/>
  <c r="I297" i="9"/>
  <c r="J297" i="9"/>
  <c r="B297" i="9" s="1"/>
  <c r="I298" i="9"/>
  <c r="J298" i="9"/>
  <c r="I299" i="9"/>
  <c r="J299" i="9"/>
  <c r="B299" i="9" s="1"/>
  <c r="I300" i="9"/>
  <c r="J300" i="9"/>
  <c r="B300" i="9" s="1"/>
  <c r="I301" i="9"/>
  <c r="J301" i="9"/>
  <c r="B301" i="9" s="1"/>
  <c r="I302" i="9"/>
  <c r="J302" i="9"/>
  <c r="B302" i="9" s="1"/>
  <c r="I303" i="9"/>
  <c r="J303" i="9"/>
  <c r="I304" i="9"/>
  <c r="J304" i="9"/>
  <c r="I305" i="9"/>
  <c r="J305" i="9"/>
  <c r="B305" i="9" s="1"/>
  <c r="I306" i="9"/>
  <c r="J306" i="9"/>
  <c r="B306" i="9" s="1"/>
  <c r="I307" i="9"/>
  <c r="J307" i="9"/>
  <c r="B307" i="9" s="1"/>
  <c r="B341" i="9"/>
  <c r="I254" i="9"/>
  <c r="J254" i="9"/>
  <c r="B254" i="9" s="1"/>
  <c r="I255" i="9"/>
  <c r="J255" i="9"/>
  <c r="B255" i="9" s="1"/>
  <c r="I256" i="9"/>
  <c r="J256" i="9"/>
  <c r="B256" i="9" s="1"/>
  <c r="I257" i="9"/>
  <c r="J257" i="9"/>
  <c r="B257" i="9" s="1"/>
  <c r="I258" i="9"/>
  <c r="J258" i="9"/>
  <c r="B258" i="9" s="1"/>
  <c r="I259" i="9"/>
  <c r="J259" i="9"/>
  <c r="B259" i="9" s="1"/>
  <c r="I260" i="9"/>
  <c r="J260" i="9"/>
  <c r="B260" i="9" s="1"/>
  <c r="I261" i="9"/>
  <c r="J261" i="9"/>
  <c r="B261" i="9" s="1"/>
  <c r="I262" i="9"/>
  <c r="J262" i="9"/>
  <c r="B262" i="9" s="1"/>
  <c r="I263" i="9"/>
  <c r="J263" i="9"/>
  <c r="B263" i="9" s="1"/>
  <c r="I264" i="9"/>
  <c r="J264" i="9"/>
  <c r="B264" i="9" s="1"/>
  <c r="I265" i="9"/>
  <c r="J265" i="9"/>
  <c r="B265" i="9" s="1"/>
  <c r="I266" i="9"/>
  <c r="J266" i="9"/>
  <c r="B266" i="9" s="1"/>
  <c r="I267" i="9"/>
  <c r="J267" i="9"/>
  <c r="B267" i="9" s="1"/>
  <c r="I268" i="9"/>
  <c r="J268" i="9"/>
  <c r="B268" i="9" s="1"/>
  <c r="I269" i="9"/>
  <c r="J269" i="9"/>
  <c r="B269" i="9" s="1"/>
  <c r="I270" i="9"/>
  <c r="J270" i="9"/>
  <c r="B270" i="9" s="1"/>
  <c r="I271" i="9"/>
  <c r="J271" i="9"/>
  <c r="B271" i="9" s="1"/>
  <c r="I272" i="9"/>
  <c r="J272" i="9"/>
  <c r="B272" i="9" s="1"/>
  <c r="I273" i="9"/>
  <c r="J273" i="9"/>
  <c r="B273" i="9" s="1"/>
  <c r="I274" i="9"/>
  <c r="J274" i="9"/>
  <c r="B274" i="9" s="1"/>
  <c r="I215" i="9"/>
  <c r="J215" i="9"/>
  <c r="B215" i="9" s="1"/>
  <c r="I216" i="9"/>
  <c r="J216" i="9"/>
  <c r="B216" i="9" s="1"/>
  <c r="I217" i="9"/>
  <c r="J217" i="9"/>
  <c r="B217" i="9" s="1"/>
  <c r="I218" i="9"/>
  <c r="J218" i="9"/>
  <c r="I219" i="9"/>
  <c r="J219" i="9"/>
  <c r="I220" i="9"/>
  <c r="J220" i="9"/>
  <c r="B220" i="9" s="1"/>
  <c r="I221" i="9"/>
  <c r="J221" i="9"/>
  <c r="B221" i="9" s="1"/>
  <c r="I222" i="9"/>
  <c r="J222" i="9"/>
  <c r="B222" i="9" s="1"/>
  <c r="I223" i="9"/>
  <c r="J223" i="9"/>
  <c r="B223" i="9" s="1"/>
  <c r="I224" i="9"/>
  <c r="J224" i="9"/>
  <c r="B224" i="9" s="1"/>
  <c r="I225" i="9"/>
  <c r="J225" i="9"/>
  <c r="I226" i="9"/>
  <c r="J226" i="9"/>
  <c r="B226" i="9" s="1"/>
  <c r="I227" i="9"/>
  <c r="J227" i="9"/>
  <c r="B227" i="9" s="1"/>
  <c r="I228" i="9"/>
  <c r="J228" i="9"/>
  <c r="B228" i="9" s="1"/>
  <c r="I229" i="9"/>
  <c r="J229" i="9"/>
  <c r="B229" i="9" s="1"/>
  <c r="I230" i="9"/>
  <c r="J230" i="9"/>
  <c r="B230" i="9" s="1"/>
  <c r="I231" i="9"/>
  <c r="J231" i="9"/>
  <c r="B231" i="9" s="1"/>
  <c r="I232" i="9"/>
  <c r="J232" i="9"/>
  <c r="B232" i="9" s="1"/>
  <c r="I233" i="9"/>
  <c r="J233" i="9"/>
  <c r="B233" i="9" s="1"/>
  <c r="I234" i="9"/>
  <c r="J234" i="9"/>
  <c r="B234" i="9" s="1"/>
  <c r="I235" i="9"/>
  <c r="J235" i="9"/>
  <c r="B235" i="9" s="1"/>
  <c r="I236" i="9"/>
  <c r="J236" i="9"/>
  <c r="B236" i="9" s="1"/>
  <c r="I237" i="9"/>
  <c r="J237" i="9"/>
  <c r="B237" i="9" s="1"/>
  <c r="I238" i="9"/>
  <c r="J238" i="9"/>
  <c r="B238" i="9" s="1"/>
  <c r="I239" i="9"/>
  <c r="J239" i="9"/>
  <c r="B239" i="9" s="1"/>
  <c r="I240" i="9"/>
  <c r="J240" i="9"/>
  <c r="B240" i="9" s="1"/>
  <c r="I241" i="9"/>
  <c r="J241" i="9"/>
  <c r="B241" i="9" s="1"/>
  <c r="I242" i="9"/>
  <c r="J242" i="9"/>
  <c r="B242" i="9" s="1"/>
  <c r="I243" i="9"/>
  <c r="J243" i="9"/>
  <c r="I244" i="9"/>
  <c r="J244" i="9"/>
  <c r="B244" i="9" s="1"/>
  <c r="I245" i="9"/>
  <c r="J245" i="9"/>
  <c r="B245" i="9" s="1"/>
  <c r="I246" i="9"/>
  <c r="J246" i="9"/>
  <c r="B246" i="9" s="1"/>
  <c r="I247" i="9"/>
  <c r="J247" i="9"/>
  <c r="B247" i="9" s="1"/>
  <c r="I248" i="9"/>
  <c r="J248" i="9"/>
  <c r="B248" i="9" s="1"/>
  <c r="I249" i="9"/>
  <c r="J249" i="9"/>
  <c r="B249" i="9" s="1"/>
  <c r="I250" i="9"/>
  <c r="J250" i="9"/>
  <c r="B250" i="9" s="1"/>
  <c r="I251" i="9"/>
  <c r="J251" i="9"/>
  <c r="B251" i="9" s="1"/>
  <c r="I252" i="9"/>
  <c r="J252" i="9"/>
  <c r="B252" i="9" s="1"/>
  <c r="I253" i="9"/>
  <c r="J253" i="9"/>
  <c r="B253" i="9" s="1"/>
  <c r="I190" i="9"/>
  <c r="J190" i="9"/>
  <c r="B190" i="9" s="1"/>
  <c r="I191" i="9"/>
  <c r="J191" i="9"/>
  <c r="B191" i="9" s="1"/>
  <c r="I192" i="9"/>
  <c r="J192" i="9"/>
  <c r="B192" i="9" s="1"/>
  <c r="I193" i="9"/>
  <c r="J193" i="9"/>
  <c r="B193" i="9" s="1"/>
  <c r="I194" i="9"/>
  <c r="J194" i="9"/>
  <c r="B194" i="9" s="1"/>
  <c r="I195" i="9"/>
  <c r="J195" i="9"/>
  <c r="B195" i="9" s="1"/>
  <c r="I196" i="9"/>
  <c r="J196" i="9"/>
  <c r="B196" i="9" s="1"/>
  <c r="I197" i="9"/>
  <c r="J197" i="9"/>
  <c r="B197" i="9" s="1"/>
  <c r="I198" i="9"/>
  <c r="J198" i="9"/>
  <c r="B198" i="9" s="1"/>
  <c r="I199" i="9"/>
  <c r="J199" i="9"/>
  <c r="B199" i="9" s="1"/>
  <c r="I200" i="9"/>
  <c r="J200" i="9"/>
  <c r="B200" i="9" s="1"/>
  <c r="I201" i="9"/>
  <c r="J201" i="9"/>
  <c r="B201" i="9" s="1"/>
  <c r="I202" i="9"/>
  <c r="J202" i="9"/>
  <c r="B202" i="9" s="1"/>
  <c r="I203" i="9"/>
  <c r="J203" i="9"/>
  <c r="I204" i="9"/>
  <c r="J204" i="9"/>
  <c r="B204" i="9" s="1"/>
  <c r="I205" i="9"/>
  <c r="J205" i="9"/>
  <c r="B205" i="9" s="1"/>
  <c r="I206" i="9"/>
  <c r="J206" i="9"/>
  <c r="B206" i="9" s="1"/>
  <c r="I207" i="9"/>
  <c r="J207" i="9"/>
  <c r="B207" i="9" s="1"/>
  <c r="I208" i="9"/>
  <c r="J208" i="9"/>
  <c r="B208" i="9" s="1"/>
  <c r="I209" i="9"/>
  <c r="J209" i="9"/>
  <c r="I210" i="9"/>
  <c r="J210" i="9"/>
  <c r="B210" i="9" s="1"/>
  <c r="I211" i="9"/>
  <c r="J211" i="9"/>
  <c r="B211" i="9" s="1"/>
  <c r="I212" i="9"/>
  <c r="J212" i="9"/>
  <c r="B212" i="9" s="1"/>
  <c r="I213" i="9"/>
  <c r="J213" i="9"/>
  <c r="B213" i="9" s="1"/>
  <c r="I214" i="9"/>
  <c r="J214" i="9"/>
  <c r="B214" i="9" s="1"/>
  <c r="I53" i="9"/>
  <c r="J53" i="9"/>
  <c r="B53" i="9" s="1"/>
  <c r="I54" i="9"/>
  <c r="J54" i="9"/>
  <c r="B54" i="9" s="1"/>
  <c r="I55" i="9"/>
  <c r="J55" i="9"/>
  <c r="B55" i="9" s="1"/>
  <c r="I56" i="9"/>
  <c r="J56" i="9"/>
  <c r="B56" i="9" s="1"/>
  <c r="I57" i="9"/>
  <c r="J57" i="9"/>
  <c r="B57" i="9" s="1"/>
  <c r="I58" i="9"/>
  <c r="J58" i="9"/>
  <c r="B58" i="9" s="1"/>
  <c r="I59" i="9"/>
  <c r="J59" i="9"/>
  <c r="I60" i="9"/>
  <c r="J60" i="9"/>
  <c r="B60" i="9" s="1"/>
  <c r="I61" i="9"/>
  <c r="J61" i="9"/>
  <c r="B61" i="9" s="1"/>
  <c r="I62" i="9"/>
  <c r="J62" i="9"/>
  <c r="B62" i="9" s="1"/>
  <c r="I63" i="9"/>
  <c r="J63" i="9"/>
  <c r="B63" i="9" s="1"/>
  <c r="I64" i="9"/>
  <c r="J64" i="9"/>
  <c r="I65" i="9"/>
  <c r="J65" i="9"/>
  <c r="I66" i="9"/>
  <c r="J66" i="9"/>
  <c r="B66" i="9" s="1"/>
  <c r="I67" i="9"/>
  <c r="J67" i="9"/>
  <c r="B67" i="9" s="1"/>
  <c r="I68" i="9"/>
  <c r="J68" i="9"/>
  <c r="B68" i="9" s="1"/>
  <c r="I69" i="9"/>
  <c r="J69" i="9"/>
  <c r="B69" i="9" s="1"/>
  <c r="I70" i="9"/>
  <c r="J70" i="9"/>
  <c r="B70" i="9" s="1"/>
  <c r="I71" i="9"/>
  <c r="J71" i="9"/>
  <c r="B71" i="9" s="1"/>
  <c r="I72" i="9"/>
  <c r="J72" i="9"/>
  <c r="B72" i="9" s="1"/>
  <c r="I73" i="9"/>
  <c r="J73" i="9"/>
  <c r="B73" i="9" s="1"/>
  <c r="I74" i="9"/>
  <c r="J74" i="9"/>
  <c r="B74" i="9" s="1"/>
  <c r="I75" i="9"/>
  <c r="J75" i="9"/>
  <c r="B75" i="9" s="1"/>
  <c r="I76" i="9"/>
  <c r="J76" i="9"/>
  <c r="B76" i="9" s="1"/>
  <c r="I77" i="9"/>
  <c r="J77" i="9"/>
  <c r="I78" i="9"/>
  <c r="J78" i="9"/>
  <c r="B78" i="9" s="1"/>
  <c r="I79" i="9"/>
  <c r="J79" i="9"/>
  <c r="B79" i="9" s="1"/>
  <c r="I80" i="9"/>
  <c r="J80" i="9"/>
  <c r="B80" i="9" s="1"/>
  <c r="I81" i="9"/>
  <c r="J81" i="9"/>
  <c r="B81" i="9" s="1"/>
  <c r="I82" i="9"/>
  <c r="J82" i="9"/>
  <c r="B82" i="9" s="1"/>
  <c r="I83" i="9"/>
  <c r="J83" i="9"/>
  <c r="I84" i="9"/>
  <c r="J84" i="9"/>
  <c r="B84" i="9" s="1"/>
  <c r="I85" i="9"/>
  <c r="J85" i="9"/>
  <c r="B85" i="9" s="1"/>
  <c r="I86" i="9"/>
  <c r="J86" i="9"/>
  <c r="B86" i="9" s="1"/>
  <c r="I87" i="9"/>
  <c r="J87" i="9"/>
  <c r="B87" i="9" s="1"/>
  <c r="I88" i="9"/>
  <c r="J88" i="9"/>
  <c r="B88" i="9" s="1"/>
  <c r="I89" i="9"/>
  <c r="J89" i="9"/>
  <c r="I90" i="9"/>
  <c r="J90" i="9"/>
  <c r="B90" i="9" s="1"/>
  <c r="I91" i="9"/>
  <c r="J91" i="9"/>
  <c r="B91" i="9" s="1"/>
  <c r="I92" i="9"/>
  <c r="J92" i="9"/>
  <c r="B92" i="9" s="1"/>
  <c r="I93" i="9"/>
  <c r="J93" i="9"/>
  <c r="B93" i="9" s="1"/>
  <c r="I94" i="9"/>
  <c r="J94" i="9"/>
  <c r="B94" i="9" s="1"/>
  <c r="I95" i="9"/>
  <c r="J95" i="9"/>
  <c r="B95" i="9" s="1"/>
  <c r="I96" i="9"/>
  <c r="J96" i="9"/>
  <c r="B96" i="9" s="1"/>
  <c r="I97" i="9"/>
  <c r="J97" i="9"/>
  <c r="B97" i="9" s="1"/>
  <c r="I98" i="9"/>
  <c r="J98" i="9"/>
  <c r="B98" i="9" s="1"/>
  <c r="I99" i="9"/>
  <c r="J99" i="9"/>
  <c r="B99" i="9" s="1"/>
  <c r="I100" i="9"/>
  <c r="J100" i="9"/>
  <c r="B100" i="9" s="1"/>
  <c r="I101" i="9"/>
  <c r="J101" i="9"/>
  <c r="B101" i="9" s="1"/>
  <c r="I102" i="9"/>
  <c r="J102" i="9"/>
  <c r="B102" i="9" s="1"/>
  <c r="I103" i="9"/>
  <c r="J103" i="9"/>
  <c r="B103" i="9" s="1"/>
  <c r="I104" i="9"/>
  <c r="J104" i="9"/>
  <c r="B104" i="9" s="1"/>
  <c r="I105" i="9"/>
  <c r="J105" i="9"/>
  <c r="B105" i="9" s="1"/>
  <c r="I106" i="9"/>
  <c r="J106" i="9"/>
  <c r="B106" i="9" s="1"/>
  <c r="I107" i="9"/>
  <c r="J107" i="9"/>
  <c r="I108" i="9"/>
  <c r="J108" i="9"/>
  <c r="B108" i="9" s="1"/>
  <c r="I109" i="9"/>
  <c r="J109" i="9"/>
  <c r="B109" i="9" s="1"/>
  <c r="I110" i="9"/>
  <c r="J110" i="9"/>
  <c r="I111" i="9"/>
  <c r="J111" i="9"/>
  <c r="B111" i="9" s="1"/>
  <c r="I112" i="9"/>
  <c r="J112" i="9"/>
  <c r="B112" i="9" s="1"/>
  <c r="I113" i="9"/>
  <c r="J113" i="9"/>
  <c r="I114" i="9"/>
  <c r="J114" i="9"/>
  <c r="B114" i="9" s="1"/>
  <c r="I115" i="9"/>
  <c r="J115" i="9"/>
  <c r="B115" i="9" s="1"/>
  <c r="I116" i="9"/>
  <c r="J116" i="9"/>
  <c r="B116" i="9" s="1"/>
  <c r="I117" i="9"/>
  <c r="J117" i="9"/>
  <c r="B117" i="9" s="1"/>
  <c r="I118" i="9"/>
  <c r="J118" i="9"/>
  <c r="B118" i="9" s="1"/>
  <c r="I119" i="9"/>
  <c r="J119" i="9"/>
  <c r="B119" i="9" s="1"/>
  <c r="I120" i="9"/>
  <c r="J120" i="9"/>
  <c r="B120" i="9" s="1"/>
  <c r="I121" i="9"/>
  <c r="J121" i="9"/>
  <c r="B121" i="9" s="1"/>
  <c r="I122" i="9"/>
  <c r="J122" i="9"/>
  <c r="B122" i="9" s="1"/>
  <c r="I123" i="9"/>
  <c r="J123" i="9"/>
  <c r="B123" i="9" s="1"/>
  <c r="I124" i="9"/>
  <c r="J124" i="9"/>
  <c r="B124" i="9" s="1"/>
  <c r="I125" i="9"/>
  <c r="J125" i="9"/>
  <c r="B125" i="9" s="1"/>
  <c r="I126" i="9"/>
  <c r="J126" i="9"/>
  <c r="B126" i="9" s="1"/>
  <c r="I127" i="9"/>
  <c r="J127" i="9"/>
  <c r="B127" i="9" s="1"/>
  <c r="I128" i="9"/>
  <c r="J128" i="9"/>
  <c r="B128" i="9" s="1"/>
  <c r="I129" i="9"/>
  <c r="J129" i="9"/>
  <c r="B129" i="9" s="1"/>
  <c r="I130" i="9"/>
  <c r="J130" i="9"/>
  <c r="B130" i="9" s="1"/>
  <c r="I131" i="9"/>
  <c r="J131" i="9"/>
  <c r="B131" i="9" s="1"/>
  <c r="I132" i="9"/>
  <c r="J132" i="9"/>
  <c r="B132" i="9" s="1"/>
  <c r="I133" i="9"/>
  <c r="J133" i="9"/>
  <c r="B133" i="9" s="1"/>
  <c r="I134" i="9"/>
  <c r="J134" i="9"/>
  <c r="B134" i="9" s="1"/>
  <c r="I135" i="9"/>
  <c r="J135" i="9"/>
  <c r="B135" i="9" s="1"/>
  <c r="I136" i="9"/>
  <c r="J136" i="9"/>
  <c r="B136" i="9" s="1"/>
  <c r="I137" i="9"/>
  <c r="J137" i="9"/>
  <c r="I138" i="9"/>
  <c r="J138" i="9"/>
  <c r="B138" i="9" s="1"/>
  <c r="I139" i="9"/>
  <c r="J139" i="9"/>
  <c r="B139" i="9" s="1"/>
  <c r="I140" i="9"/>
  <c r="J140" i="9"/>
  <c r="B140" i="9" s="1"/>
  <c r="I141" i="9"/>
  <c r="J141" i="9"/>
  <c r="B141" i="9" s="1"/>
  <c r="I142" i="9"/>
  <c r="J142" i="9"/>
  <c r="B142" i="9" s="1"/>
  <c r="I143" i="9"/>
  <c r="J143" i="9"/>
  <c r="B143" i="9" s="1"/>
  <c r="I144" i="9"/>
  <c r="J144" i="9"/>
  <c r="B144" i="9" s="1"/>
  <c r="I145" i="9"/>
  <c r="J145" i="9"/>
  <c r="B145" i="9" s="1"/>
  <c r="I146" i="9"/>
  <c r="J146" i="9"/>
  <c r="B146" i="9" s="1"/>
  <c r="I147" i="9"/>
  <c r="J147" i="9"/>
  <c r="B147" i="9" s="1"/>
  <c r="I148" i="9"/>
  <c r="J148" i="9"/>
  <c r="B148" i="9" s="1"/>
  <c r="I149" i="9"/>
  <c r="J149" i="9"/>
  <c r="B149" i="9" s="1"/>
  <c r="I150" i="9"/>
  <c r="J150" i="9"/>
  <c r="B150" i="9" s="1"/>
  <c r="I151" i="9"/>
  <c r="J151" i="9"/>
  <c r="B151" i="9" s="1"/>
  <c r="I152" i="9"/>
  <c r="J152" i="9"/>
  <c r="B152" i="9" s="1"/>
  <c r="I153" i="9"/>
  <c r="J153" i="9"/>
  <c r="B153" i="9" s="1"/>
  <c r="I154" i="9"/>
  <c r="J154" i="9"/>
  <c r="B154" i="9" s="1"/>
  <c r="I155" i="9"/>
  <c r="J155" i="9"/>
  <c r="B155" i="9" s="1"/>
  <c r="I156" i="9"/>
  <c r="J156" i="9"/>
  <c r="B156" i="9" s="1"/>
  <c r="I157" i="9"/>
  <c r="J157" i="9"/>
  <c r="B157" i="9" s="1"/>
  <c r="I158" i="9"/>
  <c r="J158" i="9"/>
  <c r="B158" i="9" s="1"/>
  <c r="I159" i="9"/>
  <c r="J159" i="9"/>
  <c r="B159" i="9" s="1"/>
  <c r="I160" i="9"/>
  <c r="J160" i="9"/>
  <c r="B160" i="9" s="1"/>
  <c r="I161" i="9"/>
  <c r="J161" i="9"/>
  <c r="B161" i="9" s="1"/>
  <c r="I162" i="9"/>
  <c r="J162" i="9"/>
  <c r="B162" i="9" s="1"/>
  <c r="I163" i="9"/>
  <c r="J163" i="9"/>
  <c r="B163" i="9" s="1"/>
  <c r="I164" i="9"/>
  <c r="J164" i="9"/>
  <c r="B164" i="9" s="1"/>
  <c r="I165" i="9"/>
  <c r="J165" i="9"/>
  <c r="B165" i="9" s="1"/>
  <c r="I166" i="9"/>
  <c r="J166" i="9"/>
  <c r="B166" i="9" s="1"/>
  <c r="I167" i="9"/>
  <c r="J167" i="9"/>
  <c r="B167" i="9" s="1"/>
  <c r="I168" i="9"/>
  <c r="J168" i="9"/>
  <c r="B168" i="9" s="1"/>
  <c r="I169" i="9"/>
  <c r="J169" i="9"/>
  <c r="B169" i="9" s="1"/>
  <c r="I170" i="9"/>
  <c r="J170" i="9"/>
  <c r="B170" i="9" s="1"/>
  <c r="I171" i="9"/>
  <c r="J171" i="9"/>
  <c r="B171" i="9" s="1"/>
  <c r="I172" i="9"/>
  <c r="J172" i="9"/>
  <c r="B172" i="9" s="1"/>
  <c r="I173" i="9"/>
  <c r="J173" i="9"/>
  <c r="B173" i="9" s="1"/>
  <c r="I174" i="9"/>
  <c r="J174" i="9"/>
  <c r="B174" i="9" s="1"/>
  <c r="I175" i="9"/>
  <c r="J175" i="9"/>
  <c r="B175" i="9" s="1"/>
  <c r="I176" i="9"/>
  <c r="J176" i="9"/>
  <c r="B176" i="9" s="1"/>
  <c r="I177" i="9"/>
  <c r="J177" i="9"/>
  <c r="B177" i="9" s="1"/>
  <c r="I178" i="9"/>
  <c r="J178" i="9"/>
  <c r="B178" i="9" s="1"/>
  <c r="I179" i="9"/>
  <c r="J179" i="9"/>
  <c r="B179" i="9" s="1"/>
  <c r="I180" i="9"/>
  <c r="J180" i="9"/>
  <c r="B180" i="9" s="1"/>
  <c r="I181" i="9"/>
  <c r="J181" i="9"/>
  <c r="B181" i="9" s="1"/>
  <c r="I182" i="9"/>
  <c r="J182" i="9"/>
  <c r="B182" i="9" s="1"/>
  <c r="I183" i="9"/>
  <c r="J183" i="9"/>
  <c r="B183" i="9" s="1"/>
  <c r="I184" i="9"/>
  <c r="J184" i="9"/>
  <c r="B184" i="9" s="1"/>
  <c r="I185" i="9"/>
  <c r="J185" i="9"/>
  <c r="B185" i="9" s="1"/>
  <c r="I186" i="9"/>
  <c r="J186" i="9"/>
  <c r="B186" i="9" s="1"/>
  <c r="I187" i="9"/>
  <c r="J187" i="9"/>
  <c r="B187" i="9" s="1"/>
  <c r="I188" i="9"/>
  <c r="J188" i="9"/>
  <c r="B188" i="9" s="1"/>
  <c r="I189" i="9"/>
  <c r="J189" i="9"/>
  <c r="B189" i="9" s="1"/>
  <c r="I52" i="9"/>
  <c r="B1107" i="9"/>
  <c r="B1106" i="9"/>
  <c r="B1105" i="9"/>
  <c r="B1104" i="9"/>
  <c r="B1103" i="9"/>
  <c r="B1102" i="9"/>
  <c r="B1101" i="9"/>
  <c r="B1003" i="9"/>
  <c r="B993" i="9"/>
  <c r="B992" i="9"/>
  <c r="B991" i="9"/>
  <c r="B990" i="9"/>
  <c r="B989" i="9"/>
  <c r="B988" i="9"/>
  <c r="B987" i="9"/>
  <c r="B986" i="9"/>
  <c r="B985" i="9"/>
  <c r="B984" i="9"/>
  <c r="B983" i="9"/>
  <c r="B982" i="9"/>
  <c r="B981" i="9"/>
  <c r="B980" i="9"/>
  <c r="B979" i="9"/>
  <c r="B978" i="9"/>
  <c r="B916" i="9"/>
  <c r="B915" i="9"/>
  <c r="B914" i="9"/>
  <c r="B913" i="9"/>
  <c r="B912" i="9"/>
  <c r="B911" i="9"/>
  <c r="B910" i="9"/>
  <c r="B909" i="9"/>
  <c r="B908" i="9"/>
  <c r="B836" i="9"/>
  <c r="B835" i="9"/>
  <c r="B832" i="9"/>
  <c r="B829" i="9"/>
  <c r="B828" i="9"/>
  <c r="B827" i="9"/>
  <c r="B826" i="9"/>
  <c r="B825" i="9"/>
  <c r="B824" i="9"/>
  <c r="B823" i="9"/>
  <c r="B822" i="9"/>
  <c r="B821" i="9"/>
  <c r="B820" i="9"/>
  <c r="B787" i="9"/>
  <c r="B786" i="9"/>
  <c r="B785" i="9"/>
  <c r="B784" i="9"/>
  <c r="B783" i="9"/>
  <c r="B782" i="9"/>
  <c r="B781" i="9"/>
  <c r="B780" i="9"/>
  <c r="B774" i="9"/>
  <c r="B773" i="9"/>
  <c r="B343" i="9"/>
  <c r="B342" i="9"/>
  <c r="B304" i="9"/>
  <c r="B303" i="9"/>
  <c r="B298" i="9"/>
  <c r="B294" i="9"/>
  <c r="B288" i="9"/>
  <c r="B285" i="9"/>
  <c r="B282" i="9"/>
  <c r="B280" i="9"/>
  <c r="B279" i="9"/>
  <c r="B243" i="9"/>
  <c r="B225" i="9"/>
  <c r="B219" i="9"/>
  <c r="B218" i="9"/>
  <c r="B209" i="9"/>
  <c r="B203" i="9"/>
  <c r="B137" i="9"/>
  <c r="B113" i="9"/>
  <c r="B110" i="9"/>
  <c r="B107" i="9"/>
  <c r="B89" i="9"/>
  <c r="B83" i="9"/>
  <c r="B77" i="9"/>
  <c r="B65" i="9"/>
  <c r="B64" i="9"/>
  <c r="B59" i="9"/>
  <c r="B51" i="9"/>
  <c r="B50" i="9"/>
  <c r="B49" i="9"/>
  <c r="B48" i="9"/>
  <c r="B47" i="9"/>
  <c r="B46" i="9"/>
  <c r="B45" i="9"/>
  <c r="B44" i="9"/>
  <c r="B43" i="9"/>
  <c r="J52" i="9"/>
  <c r="B52" i="9" s="1"/>
  <c r="J3" i="9"/>
  <c r="I3" i="9" s="1"/>
  <c r="J4" i="9"/>
  <c r="I4" i="9" s="1"/>
  <c r="G4" i="9" s="1"/>
  <c r="J5" i="9"/>
  <c r="I5" i="9" s="1"/>
  <c r="G5" i="9" s="1"/>
  <c r="J6" i="9"/>
  <c r="I6" i="9" s="1"/>
  <c r="G6" i="9" s="1"/>
  <c r="J7" i="9"/>
  <c r="I7" i="9" s="1"/>
  <c r="G7" i="9" s="1"/>
  <c r="J8" i="9"/>
  <c r="I8" i="9" s="1"/>
  <c r="J9" i="9"/>
  <c r="I9" i="9" s="1"/>
  <c r="G9" i="9" s="1"/>
  <c r="J2" i="9"/>
  <c r="B2" i="9" s="1"/>
  <c r="I922" i="9"/>
  <c r="L9" i="5"/>
  <c r="I995" i="9"/>
  <c r="L7" i="3"/>
  <c r="N1" i="3"/>
  <c r="N1" i="5"/>
  <c r="N1" i="7"/>
  <c r="N1" i="2"/>
  <c r="N1" i="11"/>
  <c r="N1" i="4"/>
  <c r="A1107" i="9"/>
  <c r="A1106" i="9"/>
  <c r="A1105" i="9"/>
  <c r="A1104" i="9"/>
  <c r="A1103" i="9"/>
  <c r="A1102" i="9"/>
  <c r="A993" i="9"/>
  <c r="A992" i="9"/>
  <c r="A991" i="9"/>
  <c r="A990" i="9"/>
  <c r="A989" i="9"/>
  <c r="A988" i="9"/>
  <c r="A987" i="9"/>
  <c r="A986" i="9"/>
  <c r="A985" i="9"/>
  <c r="A984" i="9"/>
  <c r="A983" i="9"/>
  <c r="A982" i="9"/>
  <c r="A981" i="9"/>
  <c r="A980" i="9"/>
  <c r="A979" i="9"/>
  <c r="A978" i="9"/>
  <c r="A975" i="9"/>
  <c r="A916" i="9"/>
  <c r="A915" i="9"/>
  <c r="A914" i="9"/>
  <c r="A826" i="9"/>
  <c r="A825" i="9"/>
  <c r="A824" i="9"/>
  <c r="A823" i="9"/>
  <c r="A787" i="9"/>
  <c r="A786" i="9"/>
  <c r="A785" i="9"/>
  <c r="A784" i="9"/>
  <c r="A783" i="9"/>
  <c r="A782" i="9"/>
  <c r="A781" i="9"/>
  <c r="A780" i="9"/>
  <c r="A779" i="9"/>
  <c r="A778" i="9"/>
  <c r="A774" i="9"/>
  <c r="I830" i="9"/>
  <c r="J830" i="9"/>
  <c r="B830" i="9" s="1"/>
  <c r="G8" i="9" l="1"/>
  <c r="H8" i="9"/>
  <c r="G3" i="9"/>
  <c r="H3" i="9"/>
  <c r="H9" i="9"/>
  <c r="H7" i="9"/>
  <c r="H6" i="9"/>
  <c r="H5" i="9"/>
  <c r="H4" i="9"/>
  <c r="J995" i="9"/>
  <c r="B995" i="9" s="1"/>
  <c r="J922" i="9"/>
  <c r="B922" i="9" s="1"/>
  <c r="J921" i="9"/>
  <c r="B921" i="9" s="1"/>
  <c r="I921" i="9"/>
  <c r="J920" i="9"/>
  <c r="B920" i="9" s="1"/>
  <c r="I920" i="9"/>
  <c r="J919" i="9"/>
  <c r="B919" i="9" s="1"/>
  <c r="L10" i="5"/>
  <c r="I919" i="9"/>
  <c r="I345" i="9"/>
  <c r="J345" i="9"/>
  <c r="B345" i="9" s="1"/>
  <c r="I791" i="9"/>
  <c r="J791" i="9"/>
  <c r="B791" i="9" s="1"/>
  <c r="I790" i="9"/>
  <c r="I792" i="9"/>
  <c r="J792" i="9"/>
  <c r="B792" i="9" s="1"/>
  <c r="B8" i="9"/>
  <c r="B6" i="9"/>
  <c r="B7" i="9"/>
  <c r="I2" i="9"/>
  <c r="B5" i="9"/>
  <c r="B4" i="9"/>
  <c r="B3" i="9"/>
  <c r="B9" i="9"/>
  <c r="A974" i="9"/>
  <c r="A977" i="9"/>
  <c r="A976" i="9"/>
  <c r="A775" i="9"/>
  <c r="B776" i="9"/>
  <c r="B777" i="9"/>
  <c r="L12" i="5"/>
  <c r="L11" i="5"/>
  <c r="L8" i="3"/>
  <c r="G2" i="9" l="1"/>
  <c r="H2" i="9"/>
  <c r="I996" i="9"/>
  <c r="J996" i="9"/>
  <c r="B996" i="9" s="1"/>
  <c r="L9" i="3"/>
  <c r="I923" i="9"/>
  <c r="J923" i="9"/>
  <c r="B923" i="9" s="1"/>
  <c r="I347" i="9"/>
  <c r="J347" i="9"/>
  <c r="B347" i="9" s="1"/>
  <c r="I346" i="9"/>
  <c r="J346" i="9"/>
  <c r="B346" i="9" s="1"/>
  <c r="I793" i="9"/>
  <c r="J793" i="9"/>
  <c r="B793" i="9" s="1"/>
  <c r="L13" i="5"/>
  <c r="I788" i="9"/>
  <c r="J788" i="9"/>
  <c r="B788" i="9" s="1"/>
  <c r="I997" i="9" l="1"/>
  <c r="J997" i="9"/>
  <c r="B997" i="9" s="1"/>
  <c r="L10" i="3"/>
  <c r="J924" i="9"/>
  <c r="B924" i="9" s="1"/>
  <c r="I924" i="9"/>
  <c r="J348" i="9"/>
  <c r="B348" i="9" s="1"/>
  <c r="I348" i="9"/>
  <c r="I794" i="9"/>
  <c r="J794" i="9"/>
  <c r="B794" i="9" s="1"/>
  <c r="L14" i="5"/>
  <c r="A2" i="9"/>
  <c r="I998" i="9" l="1"/>
  <c r="J998" i="9"/>
  <c r="B998" i="9" s="1"/>
  <c r="L11" i="3"/>
  <c r="I925" i="9"/>
  <c r="J925" i="9"/>
  <c r="B925" i="9" s="1"/>
  <c r="I349" i="9"/>
  <c r="J349" i="9"/>
  <c r="B349" i="9" s="1"/>
  <c r="I795" i="9"/>
  <c r="J795" i="9"/>
  <c r="B795" i="9" s="1"/>
  <c r="A3" i="9"/>
  <c r="A4" i="9" s="1"/>
  <c r="L15" i="5"/>
  <c r="J999" i="9" l="1"/>
  <c r="B999" i="9" s="1"/>
  <c r="I999" i="9"/>
  <c r="L12" i="3"/>
  <c r="I926" i="9"/>
  <c r="J926" i="9"/>
  <c r="B926" i="9" s="1"/>
  <c r="I350" i="9"/>
  <c r="J350" i="9"/>
  <c r="B350" i="9" s="1"/>
  <c r="J796" i="9"/>
  <c r="B796" i="9" s="1"/>
  <c r="I796" i="9"/>
  <c r="A5" i="9"/>
  <c r="L16" i="5"/>
  <c r="I1000" i="9" l="1"/>
  <c r="J1000" i="9"/>
  <c r="B1000" i="9" s="1"/>
  <c r="L13" i="3"/>
  <c r="I927" i="9"/>
  <c r="J927" i="9"/>
  <c r="B927" i="9" s="1"/>
  <c r="I351" i="9"/>
  <c r="J351" i="9"/>
  <c r="B351" i="9" s="1"/>
  <c r="I797" i="9"/>
  <c r="J797" i="9"/>
  <c r="B797" i="9" s="1"/>
  <c r="J10" i="9"/>
  <c r="A6" i="9"/>
  <c r="L17" i="5"/>
  <c r="I1001" i="9" l="1"/>
  <c r="J1001" i="9"/>
  <c r="B1001" i="9" s="1"/>
  <c r="L14" i="3"/>
  <c r="I928" i="9"/>
  <c r="J928" i="9"/>
  <c r="B928" i="9" s="1"/>
  <c r="I352" i="9"/>
  <c r="J352" i="9"/>
  <c r="B352" i="9" s="1"/>
  <c r="I798" i="9"/>
  <c r="J798" i="9"/>
  <c r="B798" i="9" s="1"/>
  <c r="J11" i="9"/>
  <c r="B10" i="9"/>
  <c r="I10" i="9"/>
  <c r="A7" i="9"/>
  <c r="G10" i="9" l="1"/>
  <c r="H10" i="9"/>
  <c r="I1002" i="9"/>
  <c r="J1002" i="9"/>
  <c r="B1002" i="9" s="1"/>
  <c r="L15" i="3"/>
  <c r="I929" i="9"/>
  <c r="J929" i="9"/>
  <c r="B929" i="9" s="1"/>
  <c r="I839" i="9"/>
  <c r="J839" i="9"/>
  <c r="B839" i="9" s="1"/>
  <c r="I353" i="9"/>
  <c r="J353" i="9"/>
  <c r="B353" i="9" s="1"/>
  <c r="I799" i="9"/>
  <c r="J799" i="9"/>
  <c r="B799" i="9" s="1"/>
  <c r="J12" i="9"/>
  <c r="B11" i="9"/>
  <c r="I11" i="9"/>
  <c r="A8" i="9"/>
  <c r="G11" i="9" l="1"/>
  <c r="H11" i="9"/>
  <c r="I1004" i="9"/>
  <c r="J1004" i="9"/>
  <c r="B1004" i="9" s="1"/>
  <c r="J930" i="9"/>
  <c r="B930" i="9" s="1"/>
  <c r="I930" i="9"/>
  <c r="J840" i="9"/>
  <c r="B840" i="9" s="1"/>
  <c r="I840" i="9"/>
  <c r="J354" i="9"/>
  <c r="B354" i="9" s="1"/>
  <c r="I354" i="9"/>
  <c r="I800" i="9"/>
  <c r="J800" i="9"/>
  <c r="B800" i="9" s="1"/>
  <c r="I12" i="9"/>
  <c r="B12" i="9"/>
  <c r="J13" i="9"/>
  <c r="A9" i="9"/>
  <c r="G12" i="9" l="1"/>
  <c r="H12" i="9"/>
  <c r="I1005" i="9"/>
  <c r="J1005" i="9"/>
  <c r="B1005" i="9" s="1"/>
  <c r="L18" i="3"/>
  <c r="I931" i="9"/>
  <c r="J931" i="9"/>
  <c r="B931" i="9" s="1"/>
  <c r="I841" i="9"/>
  <c r="J841" i="9"/>
  <c r="B841" i="9" s="1"/>
  <c r="I355" i="9"/>
  <c r="J355" i="9"/>
  <c r="B355" i="9" s="1"/>
  <c r="I801" i="9"/>
  <c r="J801" i="9"/>
  <c r="B801" i="9" s="1"/>
  <c r="B13" i="9"/>
  <c r="I13" i="9"/>
  <c r="J14" i="9"/>
  <c r="H13" i="9" l="1"/>
  <c r="G13" i="9"/>
  <c r="J1006" i="9"/>
  <c r="B1006" i="9" s="1"/>
  <c r="I1006" i="9"/>
  <c r="L19" i="3"/>
  <c r="I932" i="9"/>
  <c r="J932" i="9"/>
  <c r="B932" i="9" s="1"/>
  <c r="I842" i="9"/>
  <c r="J842" i="9"/>
  <c r="B842" i="9" s="1"/>
  <c r="I356" i="9"/>
  <c r="J356" i="9"/>
  <c r="B356" i="9" s="1"/>
  <c r="J802" i="9"/>
  <c r="B802" i="9" s="1"/>
  <c r="I802" i="9"/>
  <c r="J15" i="9"/>
  <c r="B14" i="9"/>
  <c r="I14" i="9"/>
  <c r="H14" i="9" l="1"/>
  <c r="G14" i="9"/>
  <c r="I1007" i="9"/>
  <c r="J1007" i="9"/>
  <c r="B1007" i="9" s="1"/>
  <c r="L20" i="3"/>
  <c r="I933" i="9"/>
  <c r="J933" i="9"/>
  <c r="B933" i="9" s="1"/>
  <c r="I843" i="9"/>
  <c r="J843" i="9"/>
  <c r="B843" i="9" s="1"/>
  <c r="I357" i="9"/>
  <c r="J357" i="9"/>
  <c r="B357" i="9" s="1"/>
  <c r="I803" i="9"/>
  <c r="J803" i="9"/>
  <c r="B803" i="9" s="1"/>
  <c r="J16" i="9"/>
  <c r="B15" i="9"/>
  <c r="I15" i="9"/>
  <c r="H15" i="9" l="1"/>
  <c r="G15" i="9"/>
  <c r="J1008" i="9"/>
  <c r="B1008" i="9" s="1"/>
  <c r="I1008" i="9"/>
  <c r="L21" i="3"/>
  <c r="I934" i="9"/>
  <c r="J934" i="9"/>
  <c r="B934" i="9" s="1"/>
  <c r="I844" i="9"/>
  <c r="J844" i="9"/>
  <c r="B844" i="9" s="1"/>
  <c r="I358" i="9"/>
  <c r="J358" i="9"/>
  <c r="B358" i="9" s="1"/>
  <c r="I804" i="9"/>
  <c r="J804" i="9"/>
  <c r="B804" i="9" s="1"/>
  <c r="J17" i="9"/>
  <c r="B16" i="9"/>
  <c r="I16" i="9"/>
  <c r="H16" i="9" l="1"/>
  <c r="G16" i="9"/>
  <c r="I1009" i="9"/>
  <c r="J1009" i="9"/>
  <c r="B1009" i="9" s="1"/>
  <c r="L22" i="3"/>
  <c r="I935" i="9"/>
  <c r="J935" i="9"/>
  <c r="B935" i="9" s="1"/>
  <c r="I845" i="9"/>
  <c r="J845" i="9"/>
  <c r="B845" i="9" s="1"/>
  <c r="I359" i="9"/>
  <c r="J359" i="9"/>
  <c r="B359" i="9" s="1"/>
  <c r="I805" i="9"/>
  <c r="J805" i="9"/>
  <c r="B805" i="9" s="1"/>
  <c r="B17" i="9"/>
  <c r="I17" i="9"/>
  <c r="J18" i="9"/>
  <c r="H17" i="9" l="1"/>
  <c r="G17" i="9"/>
  <c r="J1010" i="9"/>
  <c r="B1010" i="9" s="1"/>
  <c r="I1010" i="9"/>
  <c r="L23" i="3"/>
  <c r="J936" i="9"/>
  <c r="B936" i="9" s="1"/>
  <c r="I936" i="9"/>
  <c r="J846" i="9"/>
  <c r="B846" i="9" s="1"/>
  <c r="I846" i="9"/>
  <c r="J360" i="9"/>
  <c r="B360" i="9" s="1"/>
  <c r="I360" i="9"/>
  <c r="I806" i="9"/>
  <c r="J806" i="9"/>
  <c r="B806" i="9" s="1"/>
  <c r="B18" i="9"/>
  <c r="I18" i="9"/>
  <c r="J19" i="9"/>
  <c r="H18" i="9" l="1"/>
  <c r="G18" i="9"/>
  <c r="J1011" i="9"/>
  <c r="B1011" i="9" s="1"/>
  <c r="I1011" i="9"/>
  <c r="L24" i="3"/>
  <c r="I937" i="9"/>
  <c r="J937" i="9"/>
  <c r="B937" i="9" s="1"/>
  <c r="I847" i="9"/>
  <c r="J847" i="9"/>
  <c r="B847" i="9" s="1"/>
  <c r="I361" i="9"/>
  <c r="J361" i="9"/>
  <c r="B361" i="9" s="1"/>
  <c r="I807" i="9"/>
  <c r="J807" i="9"/>
  <c r="B807" i="9" s="1"/>
  <c r="J20" i="9"/>
  <c r="B19" i="9"/>
  <c r="I19" i="9"/>
  <c r="L24" i="7"/>
  <c r="H19" i="9" l="1"/>
  <c r="G19" i="9"/>
  <c r="I1012" i="9"/>
  <c r="J1012" i="9"/>
  <c r="B1012" i="9" s="1"/>
  <c r="L25" i="3"/>
  <c r="I938" i="9"/>
  <c r="J938" i="9"/>
  <c r="B938" i="9" s="1"/>
  <c r="I848" i="9"/>
  <c r="J848" i="9"/>
  <c r="B848" i="9" s="1"/>
  <c r="I362" i="9"/>
  <c r="J362" i="9"/>
  <c r="B362" i="9" s="1"/>
  <c r="J808" i="9"/>
  <c r="B808" i="9" s="1"/>
  <c r="I808" i="9"/>
  <c r="J21" i="9"/>
  <c r="I20" i="9"/>
  <c r="B20" i="9"/>
  <c r="L25" i="7"/>
  <c r="G20" i="9" l="1"/>
  <c r="H20" i="9"/>
  <c r="I1013" i="9"/>
  <c r="J1013" i="9"/>
  <c r="B1013" i="9" s="1"/>
  <c r="L26" i="3"/>
  <c r="I849" i="9"/>
  <c r="J849" i="9"/>
  <c r="B849" i="9" s="1"/>
  <c r="I363" i="9"/>
  <c r="J363" i="9"/>
  <c r="B363" i="9" s="1"/>
  <c r="I809" i="9"/>
  <c r="J809" i="9"/>
  <c r="B809" i="9" s="1"/>
  <c r="I21" i="9"/>
  <c r="B21" i="9"/>
  <c r="J22" i="9"/>
  <c r="L26" i="7"/>
  <c r="G21" i="9" l="1"/>
  <c r="H21" i="9"/>
  <c r="I1014" i="9"/>
  <c r="J1014" i="9"/>
  <c r="B1014" i="9" s="1"/>
  <c r="L27" i="3"/>
  <c r="I850" i="9"/>
  <c r="J850" i="9"/>
  <c r="B850" i="9" s="1"/>
  <c r="I364" i="9"/>
  <c r="J364" i="9"/>
  <c r="B364" i="9" s="1"/>
  <c r="I810" i="9"/>
  <c r="J810" i="9"/>
  <c r="B810" i="9" s="1"/>
  <c r="I940" i="9"/>
  <c r="J940" i="9"/>
  <c r="B940" i="9" s="1"/>
  <c r="J23" i="9"/>
  <c r="I22" i="9"/>
  <c r="B22" i="9"/>
  <c r="L27" i="7"/>
  <c r="G22" i="9" l="1"/>
  <c r="H22" i="9"/>
  <c r="I1015" i="9"/>
  <c r="J1015" i="9"/>
  <c r="B1015" i="9" s="1"/>
  <c r="L28" i="3"/>
  <c r="I851" i="9"/>
  <c r="J851" i="9"/>
  <c r="B851" i="9" s="1"/>
  <c r="I365" i="9"/>
  <c r="J365" i="9"/>
  <c r="B365" i="9" s="1"/>
  <c r="I811" i="9"/>
  <c r="J811" i="9"/>
  <c r="B811" i="9" s="1"/>
  <c r="I941" i="9"/>
  <c r="J941" i="9"/>
  <c r="B941" i="9" s="1"/>
  <c r="J24" i="9"/>
  <c r="I23" i="9"/>
  <c r="B23" i="9"/>
  <c r="L28" i="7"/>
  <c r="G23" i="9" l="1"/>
  <c r="H23" i="9"/>
  <c r="I1016" i="9"/>
  <c r="J1016" i="9"/>
  <c r="B1016" i="9" s="1"/>
  <c r="L29" i="3"/>
  <c r="J852" i="9"/>
  <c r="B852" i="9" s="1"/>
  <c r="I852" i="9"/>
  <c r="J366" i="9"/>
  <c r="B366" i="9" s="1"/>
  <c r="I366" i="9"/>
  <c r="I812" i="9"/>
  <c r="J812" i="9"/>
  <c r="B812" i="9" s="1"/>
  <c r="I942" i="9"/>
  <c r="J942" i="9"/>
  <c r="B942" i="9" s="1"/>
  <c r="J25" i="9"/>
  <c r="I24" i="9"/>
  <c r="B24" i="9"/>
  <c r="L29" i="7"/>
  <c r="G24" i="9" l="1"/>
  <c r="H24" i="9"/>
  <c r="J1017" i="9"/>
  <c r="B1017" i="9" s="1"/>
  <c r="I1017" i="9"/>
  <c r="L30" i="3"/>
  <c r="I853" i="9"/>
  <c r="J853" i="9"/>
  <c r="B853" i="9" s="1"/>
  <c r="I367" i="9"/>
  <c r="J367" i="9"/>
  <c r="B367" i="9" s="1"/>
  <c r="I813" i="9"/>
  <c r="J813" i="9"/>
  <c r="B813" i="9" s="1"/>
  <c r="J943" i="9"/>
  <c r="B943" i="9" s="1"/>
  <c r="I943" i="9"/>
  <c r="J26" i="9"/>
  <c r="I25" i="9"/>
  <c r="B25" i="9"/>
  <c r="L30" i="7"/>
  <c r="G25" i="9" l="1"/>
  <c r="H25" i="9"/>
  <c r="I1018" i="9"/>
  <c r="J1018" i="9"/>
  <c r="B1018" i="9" s="1"/>
  <c r="L31" i="3"/>
  <c r="I854" i="9"/>
  <c r="J854" i="9"/>
  <c r="B854" i="9" s="1"/>
  <c r="I368" i="9"/>
  <c r="J368" i="9"/>
  <c r="B368" i="9" s="1"/>
  <c r="J814" i="9"/>
  <c r="B814" i="9" s="1"/>
  <c r="I814" i="9"/>
  <c r="I944" i="9"/>
  <c r="J944" i="9"/>
  <c r="B944" i="9" s="1"/>
  <c r="J27" i="9"/>
  <c r="B26" i="9"/>
  <c r="I26" i="9"/>
  <c r="L31" i="7"/>
  <c r="G26" i="9" l="1"/>
  <c r="H26" i="9"/>
  <c r="I1019" i="9"/>
  <c r="J1019" i="9"/>
  <c r="B1019" i="9" s="1"/>
  <c r="L32" i="3"/>
  <c r="I855" i="9"/>
  <c r="J855" i="9"/>
  <c r="B855" i="9" s="1"/>
  <c r="I369" i="9"/>
  <c r="J369" i="9"/>
  <c r="B369" i="9" s="1"/>
  <c r="I815" i="9"/>
  <c r="J815" i="9"/>
  <c r="B815" i="9" s="1"/>
  <c r="I945" i="9"/>
  <c r="J945" i="9"/>
  <c r="B945" i="9" s="1"/>
  <c r="J28" i="9"/>
  <c r="B27" i="9"/>
  <c r="I27" i="9"/>
  <c r="G27" i="9" l="1"/>
  <c r="H27" i="9"/>
  <c r="J1020" i="9"/>
  <c r="B1020" i="9" s="1"/>
  <c r="I1020" i="9"/>
  <c r="L33" i="3"/>
  <c r="I856" i="9"/>
  <c r="J856" i="9"/>
  <c r="B856" i="9" s="1"/>
  <c r="I370" i="9"/>
  <c r="J370" i="9"/>
  <c r="B370" i="9" s="1"/>
  <c r="I816" i="9"/>
  <c r="J816" i="9"/>
  <c r="B816" i="9" s="1"/>
  <c r="I946" i="9"/>
  <c r="J946" i="9"/>
  <c r="B946" i="9" s="1"/>
  <c r="J29" i="9"/>
  <c r="B28" i="9"/>
  <c r="I28" i="9"/>
  <c r="G28" i="9" l="1"/>
  <c r="H28" i="9"/>
  <c r="I1021" i="9"/>
  <c r="J1021" i="9"/>
  <c r="B1021" i="9" s="1"/>
  <c r="L34" i="3"/>
  <c r="I857" i="9"/>
  <c r="J857" i="9"/>
  <c r="B857" i="9" s="1"/>
  <c r="I371" i="9"/>
  <c r="J371" i="9"/>
  <c r="B371" i="9" s="1"/>
  <c r="I817" i="9"/>
  <c r="J817" i="9"/>
  <c r="B817" i="9" s="1"/>
  <c r="I947" i="9"/>
  <c r="J947" i="9"/>
  <c r="B947" i="9" s="1"/>
  <c r="J30" i="9"/>
  <c r="B29" i="9"/>
  <c r="I29" i="9"/>
  <c r="H29" i="9" l="1"/>
  <c r="G29" i="9"/>
  <c r="I1022" i="9"/>
  <c r="J1022" i="9"/>
  <c r="B1022" i="9" s="1"/>
  <c r="L35" i="3"/>
  <c r="J858" i="9"/>
  <c r="B858" i="9" s="1"/>
  <c r="I858" i="9"/>
  <c r="J372" i="9"/>
  <c r="B372" i="9" s="1"/>
  <c r="I372" i="9"/>
  <c r="I818" i="9"/>
  <c r="J818" i="9"/>
  <c r="B818" i="9" s="1"/>
  <c r="I948" i="9"/>
  <c r="J948" i="9"/>
  <c r="B948" i="9" s="1"/>
  <c r="B30" i="9"/>
  <c r="I30" i="9"/>
  <c r="J31" i="9"/>
  <c r="H30" i="9" l="1"/>
  <c r="G30" i="9"/>
  <c r="I1023" i="9"/>
  <c r="J1023" i="9"/>
  <c r="B1023" i="9" s="1"/>
  <c r="L36" i="3"/>
  <c r="I859" i="9"/>
  <c r="J859" i="9"/>
  <c r="B859" i="9" s="1"/>
  <c r="I373" i="9"/>
  <c r="J373" i="9"/>
  <c r="B373" i="9" s="1"/>
  <c r="J949" i="9"/>
  <c r="B949" i="9" s="1"/>
  <c r="I949" i="9"/>
  <c r="B31" i="9"/>
  <c r="I31" i="9"/>
  <c r="J32" i="9"/>
  <c r="H31" i="9" l="1"/>
  <c r="G31" i="9"/>
  <c r="J1024" i="9"/>
  <c r="B1024" i="9" s="1"/>
  <c r="I1024" i="9"/>
  <c r="L37" i="3"/>
  <c r="I860" i="9"/>
  <c r="J860" i="9"/>
  <c r="B860" i="9" s="1"/>
  <c r="I374" i="9"/>
  <c r="J374" i="9"/>
  <c r="B374" i="9" s="1"/>
  <c r="I950" i="9"/>
  <c r="J950" i="9"/>
  <c r="B950" i="9" s="1"/>
  <c r="J33" i="9"/>
  <c r="I32" i="9"/>
  <c r="B32" i="9"/>
  <c r="H32" i="9" l="1"/>
  <c r="G32" i="9"/>
  <c r="J1025" i="9"/>
  <c r="B1025" i="9" s="1"/>
  <c r="I1025" i="9"/>
  <c r="L38" i="3"/>
  <c r="I861" i="9"/>
  <c r="J861" i="9"/>
  <c r="B861" i="9" s="1"/>
  <c r="I375" i="9"/>
  <c r="J375" i="9"/>
  <c r="B375" i="9" s="1"/>
  <c r="I951" i="9"/>
  <c r="J951" i="9"/>
  <c r="B951" i="9" s="1"/>
  <c r="I33" i="9"/>
  <c r="B33" i="9"/>
  <c r="J34" i="9"/>
  <c r="H33" i="9" l="1"/>
  <c r="G33" i="9"/>
  <c r="I1026" i="9"/>
  <c r="J1026" i="9"/>
  <c r="B1026" i="9" s="1"/>
  <c r="L39" i="3"/>
  <c r="I862" i="9"/>
  <c r="J862" i="9"/>
  <c r="B862" i="9" s="1"/>
  <c r="I376" i="9"/>
  <c r="J376" i="9"/>
  <c r="B376" i="9" s="1"/>
  <c r="I952" i="9"/>
  <c r="J952" i="9"/>
  <c r="B952" i="9" s="1"/>
  <c r="I34" i="9"/>
  <c r="B34" i="9"/>
  <c r="J35" i="9"/>
  <c r="A10" i="9"/>
  <c r="H34" i="9" l="1"/>
  <c r="G34" i="9"/>
  <c r="I1027" i="9"/>
  <c r="J1027" i="9"/>
  <c r="B1027" i="9" s="1"/>
  <c r="L40" i="3"/>
  <c r="I863" i="9"/>
  <c r="J863" i="9"/>
  <c r="B863" i="9" s="1"/>
  <c r="I377" i="9"/>
  <c r="J377" i="9"/>
  <c r="B377" i="9" s="1"/>
  <c r="I953" i="9"/>
  <c r="J953" i="9"/>
  <c r="B953" i="9" s="1"/>
  <c r="I35" i="9"/>
  <c r="B35" i="9"/>
  <c r="J36" i="9"/>
  <c r="A11" i="9"/>
  <c r="H35" i="9" l="1"/>
  <c r="G35" i="9"/>
  <c r="I1028" i="9"/>
  <c r="J1028" i="9"/>
  <c r="B1028" i="9" s="1"/>
  <c r="L41" i="3"/>
  <c r="J864" i="9"/>
  <c r="B864" i="9" s="1"/>
  <c r="I864" i="9"/>
  <c r="J378" i="9"/>
  <c r="B378" i="9" s="1"/>
  <c r="I378" i="9"/>
  <c r="I954" i="9"/>
  <c r="J954" i="9"/>
  <c r="B954" i="9" s="1"/>
  <c r="I36" i="9"/>
  <c r="B36" i="9"/>
  <c r="J37" i="9"/>
  <c r="A12" i="9"/>
  <c r="G36" i="9" l="1"/>
  <c r="H36" i="9"/>
  <c r="J1029" i="9"/>
  <c r="B1029" i="9" s="1"/>
  <c r="I1029" i="9"/>
  <c r="L42" i="3"/>
  <c r="I865" i="9"/>
  <c r="J865" i="9"/>
  <c r="B865" i="9" s="1"/>
  <c r="I379" i="9"/>
  <c r="J379" i="9"/>
  <c r="B379" i="9" s="1"/>
  <c r="J955" i="9"/>
  <c r="B955" i="9" s="1"/>
  <c r="I955" i="9"/>
  <c r="A13" i="9"/>
  <c r="I37" i="9"/>
  <c r="B37" i="9"/>
  <c r="J38" i="9"/>
  <c r="G37" i="9" l="1"/>
  <c r="H37" i="9"/>
  <c r="J1030" i="9"/>
  <c r="B1030" i="9" s="1"/>
  <c r="I1030" i="9"/>
  <c r="L43" i="3"/>
  <c r="I866" i="9"/>
  <c r="J866" i="9"/>
  <c r="B866" i="9" s="1"/>
  <c r="I380" i="9"/>
  <c r="J380" i="9"/>
  <c r="B380" i="9" s="1"/>
  <c r="I956" i="9"/>
  <c r="J956" i="9"/>
  <c r="B956" i="9" s="1"/>
  <c r="A14" i="9"/>
  <c r="J39" i="9"/>
  <c r="B38" i="9"/>
  <c r="I38" i="9"/>
  <c r="G38" i="9" l="1"/>
  <c r="H38" i="9"/>
  <c r="J1031" i="9"/>
  <c r="B1031" i="9" s="1"/>
  <c r="I1031" i="9"/>
  <c r="L44" i="3"/>
  <c r="I867" i="9"/>
  <c r="J867" i="9"/>
  <c r="B867" i="9" s="1"/>
  <c r="I381" i="9"/>
  <c r="J381" i="9"/>
  <c r="B381" i="9" s="1"/>
  <c r="I957" i="9"/>
  <c r="J957" i="9"/>
  <c r="B957" i="9" s="1"/>
  <c r="B39" i="9"/>
  <c r="I39" i="9"/>
  <c r="A15" i="9"/>
  <c r="J40" i="9"/>
  <c r="G39" i="9" l="1"/>
  <c r="H39" i="9"/>
  <c r="J1032" i="9"/>
  <c r="B1032" i="9" s="1"/>
  <c r="I1032" i="9"/>
  <c r="L45" i="3"/>
  <c r="I868" i="9"/>
  <c r="J868" i="9"/>
  <c r="B868" i="9" s="1"/>
  <c r="I382" i="9"/>
  <c r="J382" i="9"/>
  <c r="B382" i="9" s="1"/>
  <c r="I958" i="9"/>
  <c r="J958" i="9"/>
  <c r="B958" i="9" s="1"/>
  <c r="A16" i="9"/>
  <c r="B40" i="9"/>
  <c r="I40" i="9"/>
  <c r="J41" i="9"/>
  <c r="A49" i="9"/>
  <c r="A50" i="9" s="1"/>
  <c r="G40" i="9" l="1"/>
  <c r="H40" i="9"/>
  <c r="J1033" i="9"/>
  <c r="B1033" i="9" s="1"/>
  <c r="I1033" i="9"/>
  <c r="L46" i="3"/>
  <c r="I869" i="9"/>
  <c r="J869" i="9"/>
  <c r="B869" i="9" s="1"/>
  <c r="I383" i="9"/>
  <c r="J383" i="9"/>
  <c r="B383" i="9" s="1"/>
  <c r="I959" i="9"/>
  <c r="J959" i="9"/>
  <c r="B959" i="9" s="1"/>
  <c r="J42" i="9"/>
  <c r="N48" i="6"/>
  <c r="B41" i="9"/>
  <c r="I41" i="9"/>
  <c r="A17" i="9"/>
  <c r="A18" i="9" s="1"/>
  <c r="A19" i="9" s="1"/>
  <c r="A20" i="9" s="1"/>
  <c r="A21" i="9" s="1"/>
  <c r="A22" i="9" s="1"/>
  <c r="A23" i="9" s="1"/>
  <c r="A24" i="9" s="1"/>
  <c r="A25" i="9" s="1"/>
  <c r="A26" i="9" s="1"/>
  <c r="A27" i="9" s="1"/>
  <c r="A28" i="9" s="1"/>
  <c r="G41" i="9" l="1"/>
  <c r="H41" i="9"/>
  <c r="J1034" i="9"/>
  <c r="B1034" i="9" s="1"/>
  <c r="I1034" i="9"/>
  <c r="J870" i="9"/>
  <c r="B870" i="9" s="1"/>
  <c r="I870" i="9"/>
  <c r="J384" i="9"/>
  <c r="B384" i="9" s="1"/>
  <c r="I384" i="9"/>
  <c r="I960" i="9"/>
  <c r="J960" i="9"/>
  <c r="B960" i="9" s="1"/>
  <c r="A29" i="9"/>
  <c r="A30" i="9" s="1"/>
  <c r="A31" i="9" s="1"/>
  <c r="A32" i="9" s="1"/>
  <c r="A33" i="9" s="1"/>
  <c r="A34" i="9" s="1"/>
  <c r="A35" i="9" s="1"/>
  <c r="A36" i="9" s="1"/>
  <c r="A37" i="9" s="1"/>
  <c r="A38" i="9" s="1"/>
  <c r="A39" i="9" s="1"/>
  <c r="A40" i="9" s="1"/>
  <c r="A41" i="9" s="1"/>
  <c r="A42" i="9" s="1"/>
  <c r="A43" i="9" s="1"/>
  <c r="A44" i="9" s="1"/>
  <c r="A45" i="9" s="1"/>
  <c r="A46" i="9" s="1"/>
  <c r="A47" i="9" s="1"/>
  <c r="A48" i="9" s="1"/>
  <c r="B42" i="9"/>
  <c r="I42" i="9"/>
  <c r="U42" i="9"/>
  <c r="A51" i="9"/>
  <c r="H42" i="9" l="1"/>
  <c r="G42" i="9"/>
  <c r="I1035" i="9"/>
  <c r="J1035" i="9"/>
  <c r="B1035" i="9" s="1"/>
  <c r="L48" i="3"/>
  <c r="I871" i="9"/>
  <c r="J871" i="9"/>
  <c r="B871" i="9" s="1"/>
  <c r="I385" i="9"/>
  <c r="J385" i="9"/>
  <c r="B385" i="9" s="1"/>
  <c r="J961" i="9"/>
  <c r="B961" i="9" s="1"/>
  <c r="I961" i="9"/>
  <c r="A52" i="9"/>
  <c r="A53" i="9" s="1"/>
  <c r="A54" i="9" s="1"/>
  <c r="A55" i="9" s="1"/>
  <c r="A56" i="9" s="1"/>
  <c r="A57" i="9" s="1"/>
  <c r="A58" i="9" s="1"/>
  <c r="A59" i="9" s="1"/>
  <c r="A60" i="9" s="1"/>
  <c r="J1036" i="9" l="1"/>
  <c r="B1036" i="9" s="1"/>
  <c r="I1036" i="9"/>
  <c r="L49" i="3"/>
  <c r="I872" i="9"/>
  <c r="J872" i="9"/>
  <c r="B872" i="9" s="1"/>
  <c r="I386" i="9"/>
  <c r="J386" i="9"/>
  <c r="B386" i="9" s="1"/>
  <c r="I962" i="9"/>
  <c r="J962" i="9"/>
  <c r="B962" i="9" s="1"/>
  <c r="A61" i="9"/>
  <c r="A62" i="9" s="1"/>
  <c r="I1037" i="9" l="1"/>
  <c r="J1037" i="9"/>
  <c r="B1037" i="9" s="1"/>
  <c r="L50" i="3"/>
  <c r="I873" i="9"/>
  <c r="J873" i="9"/>
  <c r="B873" i="9" s="1"/>
  <c r="I387" i="9"/>
  <c r="J387" i="9"/>
  <c r="B387" i="9" s="1"/>
  <c r="I963" i="9"/>
  <c r="J963" i="9"/>
  <c r="B963" i="9" s="1"/>
  <c r="I1038" i="9" l="1"/>
  <c r="J1038" i="9"/>
  <c r="B1038" i="9" s="1"/>
  <c r="L51" i="3"/>
  <c r="I874" i="9"/>
  <c r="J874" i="9"/>
  <c r="B874" i="9" s="1"/>
  <c r="I388" i="9"/>
  <c r="J388" i="9"/>
  <c r="B388" i="9" s="1"/>
  <c r="I964" i="9"/>
  <c r="J964" i="9"/>
  <c r="B964" i="9" s="1"/>
  <c r="A63" i="9"/>
  <c r="A64" i="9" s="1"/>
  <c r="J1039" i="9" l="1"/>
  <c r="B1039" i="9" s="1"/>
  <c r="I1039" i="9"/>
  <c r="L52" i="3"/>
  <c r="I875" i="9"/>
  <c r="J875" i="9"/>
  <c r="B875" i="9" s="1"/>
  <c r="I389" i="9"/>
  <c r="J389" i="9"/>
  <c r="B389" i="9" s="1"/>
  <c r="I965" i="9"/>
  <c r="J965" i="9"/>
  <c r="B965" i="9" s="1"/>
  <c r="J1040" i="9" l="1"/>
  <c r="B1040" i="9" s="1"/>
  <c r="I1040" i="9"/>
  <c r="L53" i="3"/>
  <c r="J876" i="9"/>
  <c r="B876" i="9" s="1"/>
  <c r="I876" i="9"/>
  <c r="J390" i="9"/>
  <c r="B390" i="9" s="1"/>
  <c r="I390" i="9"/>
  <c r="I966" i="9"/>
  <c r="J966" i="9"/>
  <c r="B966" i="9" s="1"/>
  <c r="L53" i="7"/>
  <c r="A65" i="9"/>
  <c r="A66" i="9" s="1"/>
  <c r="I1041" i="9" l="1"/>
  <c r="J1041" i="9"/>
  <c r="B1041" i="9" s="1"/>
  <c r="L54" i="3"/>
  <c r="I877" i="9"/>
  <c r="J877" i="9"/>
  <c r="B877" i="9" s="1"/>
  <c r="I391" i="9"/>
  <c r="J391" i="9"/>
  <c r="B391" i="9" s="1"/>
  <c r="J967" i="9"/>
  <c r="B967" i="9" s="1"/>
  <c r="I967" i="9"/>
  <c r="L54" i="7"/>
  <c r="J1042" i="9" l="1"/>
  <c r="B1042" i="9" s="1"/>
  <c r="I1042" i="9"/>
  <c r="L55" i="3"/>
  <c r="I878" i="9"/>
  <c r="J878" i="9"/>
  <c r="B878" i="9" s="1"/>
  <c r="I392" i="9"/>
  <c r="J392" i="9"/>
  <c r="B392" i="9" s="1"/>
  <c r="I968" i="9"/>
  <c r="J968" i="9"/>
  <c r="B968" i="9" s="1"/>
  <c r="L55" i="7"/>
  <c r="A67" i="9"/>
  <c r="A68" i="9" s="1"/>
  <c r="J1043" i="9" l="1"/>
  <c r="B1043" i="9" s="1"/>
  <c r="I1043" i="9"/>
  <c r="L56" i="3"/>
  <c r="I879" i="9"/>
  <c r="J879" i="9"/>
  <c r="B879" i="9" s="1"/>
  <c r="I393" i="9"/>
  <c r="J393" i="9"/>
  <c r="B393" i="9" s="1"/>
  <c r="I969" i="9"/>
  <c r="J969" i="9"/>
  <c r="B969" i="9" s="1"/>
  <c r="J1044" i="9" l="1"/>
  <c r="B1044" i="9" s="1"/>
  <c r="I1044" i="9"/>
  <c r="L57" i="3"/>
  <c r="I880" i="9"/>
  <c r="J880" i="9"/>
  <c r="B880" i="9" s="1"/>
  <c r="I394" i="9"/>
  <c r="J394" i="9"/>
  <c r="B394" i="9" s="1"/>
  <c r="I970" i="9"/>
  <c r="J970" i="9"/>
  <c r="B970" i="9" s="1"/>
  <c r="A69" i="9"/>
  <c r="A70" i="9" s="1"/>
  <c r="J1045" i="9" l="1"/>
  <c r="B1045" i="9" s="1"/>
  <c r="I1045" i="9"/>
  <c r="L58" i="3"/>
  <c r="I881" i="9"/>
  <c r="J881" i="9"/>
  <c r="B881" i="9" s="1"/>
  <c r="I395" i="9"/>
  <c r="J395" i="9"/>
  <c r="B395" i="9" s="1"/>
  <c r="J971" i="9"/>
  <c r="B971" i="9" s="1"/>
  <c r="I971" i="9"/>
  <c r="A71" i="9"/>
  <c r="J1046" i="9" l="1"/>
  <c r="B1046" i="9" s="1"/>
  <c r="I1046" i="9"/>
  <c r="L59" i="3"/>
  <c r="J882" i="9"/>
  <c r="B882" i="9" s="1"/>
  <c r="I882" i="9"/>
  <c r="J396" i="9"/>
  <c r="B396" i="9" s="1"/>
  <c r="I396" i="9"/>
  <c r="I972" i="9"/>
  <c r="J972" i="9"/>
  <c r="B972" i="9" s="1"/>
  <c r="I1047" i="9" l="1"/>
  <c r="J1047" i="9"/>
  <c r="B1047" i="9" s="1"/>
  <c r="L60" i="3"/>
  <c r="I883" i="9"/>
  <c r="J883" i="9"/>
  <c r="B883" i="9" s="1"/>
  <c r="I397" i="9"/>
  <c r="J397" i="9"/>
  <c r="B397" i="9" s="1"/>
  <c r="I973" i="9"/>
  <c r="J973" i="9"/>
  <c r="B973" i="9" s="1"/>
  <c r="N64" i="5"/>
  <c r="A72" i="9"/>
  <c r="A73" i="9" s="1"/>
  <c r="J1048" i="9" l="1"/>
  <c r="B1048" i="9" s="1"/>
  <c r="I1048" i="9"/>
  <c r="L61" i="3"/>
  <c r="I884" i="9"/>
  <c r="J884" i="9"/>
  <c r="B884" i="9" s="1"/>
  <c r="I398" i="9"/>
  <c r="J398" i="9"/>
  <c r="B398" i="9" s="1"/>
  <c r="J1049" i="9" l="1"/>
  <c r="B1049" i="9" s="1"/>
  <c r="I1049" i="9"/>
  <c r="L62" i="3"/>
  <c r="I885" i="9"/>
  <c r="J885" i="9"/>
  <c r="B885" i="9" s="1"/>
  <c r="I399" i="9"/>
  <c r="J399" i="9"/>
  <c r="B399" i="9" s="1"/>
  <c r="L62" i="7"/>
  <c r="A74" i="9"/>
  <c r="A75" i="9" s="1"/>
  <c r="J1050" i="9" l="1"/>
  <c r="B1050" i="9" s="1"/>
  <c r="I1050" i="9"/>
  <c r="L63" i="3"/>
  <c r="I886" i="9"/>
  <c r="J886" i="9"/>
  <c r="B886" i="9" s="1"/>
  <c r="I400" i="9"/>
  <c r="J400" i="9"/>
  <c r="B400" i="9" s="1"/>
  <c r="L63" i="7"/>
  <c r="A76" i="9"/>
  <c r="J1051" i="9" l="1"/>
  <c r="B1051" i="9" s="1"/>
  <c r="I1051" i="9"/>
  <c r="L64" i="3"/>
  <c r="I887" i="9"/>
  <c r="J887" i="9"/>
  <c r="B887" i="9" s="1"/>
  <c r="I401" i="9"/>
  <c r="J401" i="9"/>
  <c r="B401" i="9" s="1"/>
  <c r="L64" i="7"/>
  <c r="A77" i="9"/>
  <c r="I1052" i="9" l="1"/>
  <c r="J1052" i="9"/>
  <c r="B1052" i="9" s="1"/>
  <c r="L65" i="3"/>
  <c r="J888" i="9"/>
  <c r="B888" i="9" s="1"/>
  <c r="I888" i="9"/>
  <c r="J402" i="9"/>
  <c r="B402" i="9" s="1"/>
  <c r="I402" i="9"/>
  <c r="L65" i="7"/>
  <c r="A78" i="9"/>
  <c r="I1053" i="9" l="1"/>
  <c r="J1053" i="9"/>
  <c r="B1053" i="9" s="1"/>
  <c r="L66" i="3"/>
  <c r="I889" i="9"/>
  <c r="J889" i="9"/>
  <c r="B889" i="9" s="1"/>
  <c r="I403" i="9"/>
  <c r="J403" i="9"/>
  <c r="B403" i="9" s="1"/>
  <c r="L66" i="7"/>
  <c r="A79" i="9"/>
  <c r="I1054" i="9" l="1"/>
  <c r="J1054" i="9"/>
  <c r="B1054" i="9" s="1"/>
  <c r="L67" i="3"/>
  <c r="I890" i="9"/>
  <c r="J890" i="9"/>
  <c r="B890" i="9" s="1"/>
  <c r="I404" i="9"/>
  <c r="J404" i="9"/>
  <c r="B404" i="9" s="1"/>
  <c r="L67" i="7"/>
  <c r="J1055" i="9" l="1"/>
  <c r="B1055" i="9" s="1"/>
  <c r="I1055" i="9"/>
  <c r="L68" i="3"/>
  <c r="I891" i="9"/>
  <c r="J891" i="9"/>
  <c r="B891" i="9" s="1"/>
  <c r="I405" i="9"/>
  <c r="J405" i="9"/>
  <c r="B405" i="9" s="1"/>
  <c r="L68" i="7"/>
  <c r="A80" i="9"/>
  <c r="A81" i="9" s="1"/>
  <c r="I1056" i="9" l="1"/>
  <c r="J1056" i="9"/>
  <c r="B1056" i="9" s="1"/>
  <c r="L69" i="3"/>
  <c r="I892" i="9"/>
  <c r="J892" i="9"/>
  <c r="B892" i="9" s="1"/>
  <c r="I406" i="9"/>
  <c r="J406" i="9"/>
  <c r="B406" i="9" s="1"/>
  <c r="L69" i="7"/>
  <c r="I1057" i="9" l="1"/>
  <c r="J1057" i="9"/>
  <c r="B1057" i="9" s="1"/>
  <c r="L70" i="3"/>
  <c r="I893" i="9"/>
  <c r="J893" i="9"/>
  <c r="B893" i="9" s="1"/>
  <c r="I407" i="9"/>
  <c r="J407" i="9"/>
  <c r="B407" i="9" s="1"/>
  <c r="L70" i="7"/>
  <c r="A82" i="9"/>
  <c r="A83" i="9" s="1"/>
  <c r="I1058" i="9" l="1"/>
  <c r="J1058" i="9"/>
  <c r="B1058" i="9" s="1"/>
  <c r="L71" i="3"/>
  <c r="J894" i="9"/>
  <c r="B894" i="9" s="1"/>
  <c r="I894" i="9"/>
  <c r="J408" i="9"/>
  <c r="B408" i="9" s="1"/>
  <c r="I408" i="9"/>
  <c r="L71" i="7"/>
  <c r="J1059" i="9" l="1"/>
  <c r="B1059" i="9" s="1"/>
  <c r="I1059" i="9"/>
  <c r="L72" i="3"/>
  <c r="I895" i="9"/>
  <c r="J895" i="9"/>
  <c r="B895" i="9" s="1"/>
  <c r="I409" i="9"/>
  <c r="J409" i="9"/>
  <c r="B409" i="9" s="1"/>
  <c r="L72" i="7"/>
  <c r="A84" i="9"/>
  <c r="A85" i="9" s="1"/>
  <c r="A86" i="9" s="1"/>
  <c r="A87" i="9" s="1"/>
  <c r="A88" i="9" s="1"/>
  <c r="A89" i="9" s="1"/>
  <c r="A90" i="9" s="1"/>
  <c r="A91" i="9" s="1"/>
  <c r="A92" i="9" s="1"/>
  <c r="A93" i="9" s="1"/>
  <c r="A94" i="9" s="1"/>
  <c r="A95" i="9" s="1"/>
  <c r="A96" i="9" s="1"/>
  <c r="J1060" i="9" l="1"/>
  <c r="B1060" i="9" s="1"/>
  <c r="I1060" i="9"/>
  <c r="L73" i="3"/>
  <c r="I896" i="9"/>
  <c r="J896" i="9"/>
  <c r="B896" i="9" s="1"/>
  <c r="I410" i="9"/>
  <c r="J410" i="9"/>
  <c r="B410" i="9" s="1"/>
  <c r="L73" i="7"/>
  <c r="J1061" i="9" l="1"/>
  <c r="B1061" i="9" s="1"/>
  <c r="I1061" i="9"/>
  <c r="L74" i="3"/>
  <c r="I897" i="9"/>
  <c r="J897" i="9"/>
  <c r="B897" i="9" s="1"/>
  <c r="I411" i="9"/>
  <c r="J411" i="9"/>
  <c r="B411" i="9" s="1"/>
  <c r="L74" i="7"/>
  <c r="A97" i="9"/>
  <c r="A98" i="9" s="1"/>
  <c r="J1062" i="9" l="1"/>
  <c r="B1062" i="9" s="1"/>
  <c r="I1062" i="9"/>
  <c r="L75" i="3"/>
  <c r="I898" i="9"/>
  <c r="J898" i="9"/>
  <c r="B898" i="9" s="1"/>
  <c r="I412" i="9"/>
  <c r="J412" i="9"/>
  <c r="B412" i="9" s="1"/>
  <c r="L75" i="7"/>
  <c r="J1063" i="9" l="1"/>
  <c r="B1063" i="9" s="1"/>
  <c r="I1063" i="9"/>
  <c r="L76" i="3"/>
  <c r="I899" i="9"/>
  <c r="J899" i="9"/>
  <c r="B899" i="9" s="1"/>
  <c r="I413" i="9"/>
  <c r="J413" i="9"/>
  <c r="B413" i="9" s="1"/>
  <c r="L76" i="7"/>
  <c r="A99" i="9"/>
  <c r="A100" i="9" s="1"/>
  <c r="I1064" i="9" l="1"/>
  <c r="J1064" i="9"/>
  <c r="B1064" i="9" s="1"/>
  <c r="L77" i="3"/>
  <c r="J900" i="9"/>
  <c r="B900" i="9" s="1"/>
  <c r="I900" i="9"/>
  <c r="J414" i="9"/>
  <c r="B414" i="9" s="1"/>
  <c r="I414" i="9"/>
  <c r="L77" i="7"/>
  <c r="J1065" i="9" l="1"/>
  <c r="B1065" i="9" s="1"/>
  <c r="I1065" i="9"/>
  <c r="L78" i="3"/>
  <c r="I901" i="9"/>
  <c r="J901" i="9"/>
  <c r="B901" i="9" s="1"/>
  <c r="I415" i="9"/>
  <c r="J415" i="9"/>
  <c r="B415" i="9" s="1"/>
  <c r="L78" i="7"/>
  <c r="A101" i="9"/>
  <c r="A102" i="9" s="1"/>
  <c r="I1066" i="9" l="1"/>
  <c r="J1066" i="9"/>
  <c r="B1066" i="9" s="1"/>
  <c r="L79" i="3"/>
  <c r="I902" i="9"/>
  <c r="J902" i="9"/>
  <c r="B902" i="9" s="1"/>
  <c r="I416" i="9"/>
  <c r="J416" i="9"/>
  <c r="B416" i="9" s="1"/>
  <c r="L79" i="7"/>
  <c r="J1067" i="9" l="1"/>
  <c r="B1067" i="9" s="1"/>
  <c r="I1067" i="9"/>
  <c r="L80" i="3"/>
  <c r="I903" i="9"/>
  <c r="J903" i="9"/>
  <c r="B903" i="9" s="1"/>
  <c r="I417" i="9"/>
  <c r="J417" i="9"/>
  <c r="B417" i="9" s="1"/>
  <c r="L80" i="7"/>
  <c r="A103" i="9"/>
  <c r="A104" i="9" s="1"/>
  <c r="J1068" i="9" l="1"/>
  <c r="B1068" i="9" s="1"/>
  <c r="I1068" i="9"/>
  <c r="L81" i="3"/>
  <c r="I904" i="9"/>
  <c r="J904" i="9"/>
  <c r="B904" i="9" s="1"/>
  <c r="I418" i="9"/>
  <c r="J418" i="9"/>
  <c r="B418" i="9" s="1"/>
  <c r="L81" i="7"/>
  <c r="A105" i="9"/>
  <c r="J1069" i="9" l="1"/>
  <c r="B1069" i="9" s="1"/>
  <c r="I1069" i="9"/>
  <c r="L82" i="3"/>
  <c r="I905" i="9"/>
  <c r="J905" i="9"/>
  <c r="B905" i="9" s="1"/>
  <c r="I419" i="9"/>
  <c r="J419" i="9"/>
  <c r="B419" i="9" s="1"/>
  <c r="L82" i="7"/>
  <c r="A106" i="9"/>
  <c r="I1070" i="9" l="1"/>
  <c r="J1070" i="9"/>
  <c r="B1070" i="9" s="1"/>
  <c r="L83" i="3"/>
  <c r="J906" i="9"/>
  <c r="B906" i="9" s="1"/>
  <c r="I906" i="9"/>
  <c r="J420" i="9"/>
  <c r="B420" i="9" s="1"/>
  <c r="I420" i="9"/>
  <c r="L83" i="7"/>
  <c r="I1071" i="9" l="1"/>
  <c r="J1071" i="9"/>
  <c r="B1071" i="9" s="1"/>
  <c r="L84" i="3"/>
  <c r="I907" i="9"/>
  <c r="J907" i="9"/>
  <c r="B907" i="9" s="1"/>
  <c r="I421" i="9"/>
  <c r="J421" i="9"/>
  <c r="B421" i="9" s="1"/>
  <c r="L84" i="7"/>
  <c r="N85" i="7"/>
  <c r="A107" i="9"/>
  <c r="A108" i="9" s="1"/>
  <c r="I1072" i="9" l="1"/>
  <c r="J1072" i="9"/>
  <c r="B1072" i="9" s="1"/>
  <c r="L85" i="3"/>
  <c r="I422" i="9"/>
  <c r="J422" i="9"/>
  <c r="B422" i="9" s="1"/>
  <c r="J1073" i="9" l="1"/>
  <c r="B1073" i="9" s="1"/>
  <c r="I1073" i="9"/>
  <c r="L86" i="3"/>
  <c r="I423" i="9"/>
  <c r="J423" i="9"/>
  <c r="B423" i="9" s="1"/>
  <c r="A109" i="9"/>
  <c r="I1074" i="9" l="1"/>
  <c r="J1074" i="9"/>
  <c r="B1074" i="9" s="1"/>
  <c r="L87" i="3"/>
  <c r="I424" i="9"/>
  <c r="J424" i="9"/>
  <c r="B424" i="9" s="1"/>
  <c r="A110" i="9"/>
  <c r="A111" i="9" s="1"/>
  <c r="N38" i="11"/>
  <c r="J1075" i="9" l="1"/>
  <c r="B1075" i="9" s="1"/>
  <c r="I1075" i="9"/>
  <c r="L88" i="3"/>
  <c r="I425" i="9"/>
  <c r="J425" i="9"/>
  <c r="B425" i="9" s="1"/>
  <c r="J1076" i="9" l="1"/>
  <c r="B1076" i="9" s="1"/>
  <c r="I1076" i="9"/>
  <c r="L89" i="3"/>
  <c r="J426" i="9"/>
  <c r="B426" i="9" s="1"/>
  <c r="I426" i="9"/>
  <c r="A112" i="9"/>
  <c r="A113" i="9" s="1"/>
  <c r="J1077" i="9" l="1"/>
  <c r="B1077" i="9" s="1"/>
  <c r="I1077" i="9"/>
  <c r="L90" i="3"/>
  <c r="I427" i="9"/>
  <c r="J427" i="9"/>
  <c r="B427" i="9" s="1"/>
  <c r="I1078" i="9" l="1"/>
  <c r="J1078" i="9"/>
  <c r="B1078" i="9" s="1"/>
  <c r="L91" i="3"/>
  <c r="I428" i="9"/>
  <c r="J428" i="9"/>
  <c r="B428" i="9" s="1"/>
  <c r="A114" i="9"/>
  <c r="A115" i="9" s="1"/>
  <c r="J1079" i="9" l="1"/>
  <c r="B1079" i="9" s="1"/>
  <c r="I1079" i="9"/>
  <c r="L92" i="3"/>
  <c r="I429" i="9"/>
  <c r="J429" i="9"/>
  <c r="B429" i="9" s="1"/>
  <c r="I1080" i="9" l="1"/>
  <c r="J1080" i="9"/>
  <c r="B1080" i="9" s="1"/>
  <c r="L93" i="3"/>
  <c r="I430" i="9"/>
  <c r="J430" i="9"/>
  <c r="B430" i="9" s="1"/>
  <c r="A116" i="9"/>
  <c r="A117" i="9" s="1"/>
  <c r="J1081" i="9" l="1"/>
  <c r="B1081" i="9" s="1"/>
  <c r="I1081" i="9"/>
  <c r="L94" i="3"/>
  <c r="I431" i="9"/>
  <c r="J431" i="9"/>
  <c r="B431" i="9" s="1"/>
  <c r="J1082" i="9" l="1"/>
  <c r="B1082" i="9" s="1"/>
  <c r="I1082" i="9"/>
  <c r="L95" i="3"/>
  <c r="J432" i="9"/>
  <c r="B432" i="9" s="1"/>
  <c r="I432" i="9"/>
  <c r="A118" i="9"/>
  <c r="J1083" i="9" l="1"/>
  <c r="B1083" i="9" s="1"/>
  <c r="I1083" i="9"/>
  <c r="L96" i="3"/>
  <c r="I433" i="9"/>
  <c r="J433" i="9"/>
  <c r="B433" i="9" s="1"/>
  <c r="A119" i="9"/>
  <c r="J1084" i="9" l="1"/>
  <c r="B1084" i="9" s="1"/>
  <c r="I1084" i="9"/>
  <c r="L97" i="3"/>
  <c r="I434" i="9"/>
  <c r="J434" i="9"/>
  <c r="B434" i="9" s="1"/>
  <c r="A120" i="9"/>
  <c r="A121" i="9" s="1"/>
  <c r="I1085" i="9" l="1"/>
  <c r="J1085" i="9"/>
  <c r="B1085" i="9" s="1"/>
  <c r="L98" i="3"/>
  <c r="I435" i="9"/>
  <c r="J435" i="9"/>
  <c r="B435" i="9" s="1"/>
  <c r="J1086" i="9" l="1"/>
  <c r="B1086" i="9" s="1"/>
  <c r="I1086" i="9"/>
  <c r="L99" i="3"/>
  <c r="I436" i="9"/>
  <c r="J436" i="9"/>
  <c r="B436" i="9" s="1"/>
  <c r="A122" i="9"/>
  <c r="A123" i="9" s="1"/>
  <c r="J1087" i="9" l="1"/>
  <c r="B1087" i="9" s="1"/>
  <c r="I1087" i="9"/>
  <c r="L100" i="3"/>
  <c r="I437" i="9"/>
  <c r="J437" i="9"/>
  <c r="B437" i="9" s="1"/>
  <c r="J1088" i="9" l="1"/>
  <c r="B1088" i="9" s="1"/>
  <c r="I1088" i="9"/>
  <c r="L101" i="3"/>
  <c r="J438" i="9"/>
  <c r="B438" i="9" s="1"/>
  <c r="I438" i="9"/>
  <c r="A124" i="9"/>
  <c r="A125" i="9" s="1"/>
  <c r="J1089" i="9" l="1"/>
  <c r="B1089" i="9" s="1"/>
  <c r="I1089" i="9"/>
  <c r="L102" i="3"/>
  <c r="I439" i="9"/>
  <c r="J439" i="9"/>
  <c r="B439" i="9" s="1"/>
  <c r="I1090" i="9" l="1"/>
  <c r="J1090" i="9"/>
  <c r="B1090" i="9" s="1"/>
  <c r="L103" i="3"/>
  <c r="I440" i="9"/>
  <c r="J440" i="9"/>
  <c r="B440" i="9" s="1"/>
  <c r="A126" i="9"/>
  <c r="I1091" i="9" l="1"/>
  <c r="J1091" i="9"/>
  <c r="B1091" i="9" s="1"/>
  <c r="L104" i="3"/>
  <c r="I441" i="9"/>
  <c r="J441" i="9"/>
  <c r="B441" i="9" s="1"/>
  <c r="A127" i="9"/>
  <c r="A128" i="9" s="1"/>
  <c r="A129" i="9" s="1"/>
  <c r="A130" i="9" s="1"/>
  <c r="A131" i="9" s="1"/>
  <c r="A132" i="9" s="1"/>
  <c r="A133" i="9" s="1"/>
  <c r="A134" i="9" s="1"/>
  <c r="A135" i="9" s="1"/>
  <c r="A136" i="9" s="1"/>
  <c r="A137" i="9" s="1"/>
  <c r="A138" i="9" s="1"/>
  <c r="A139" i="9" s="1"/>
  <c r="I1092" i="9" l="1"/>
  <c r="J1092" i="9"/>
  <c r="B1092" i="9" s="1"/>
  <c r="I442" i="9"/>
  <c r="J442" i="9"/>
  <c r="B442" i="9" s="1"/>
  <c r="I1093" i="9" l="1"/>
  <c r="J1093" i="9"/>
  <c r="B1093" i="9" s="1"/>
  <c r="I443" i="9"/>
  <c r="J443" i="9"/>
  <c r="B443" i="9" s="1"/>
  <c r="A140" i="9"/>
  <c r="A141" i="9" s="1"/>
  <c r="J1094" i="9" l="1"/>
  <c r="B1094" i="9" s="1"/>
  <c r="I1094" i="9"/>
  <c r="J444" i="9"/>
  <c r="B444" i="9" s="1"/>
  <c r="I444" i="9"/>
  <c r="A142" i="9"/>
  <c r="I1095" i="9" l="1"/>
  <c r="J1095" i="9"/>
  <c r="B1095" i="9" s="1"/>
  <c r="I445" i="9"/>
  <c r="J445" i="9"/>
  <c r="B445" i="9" s="1"/>
  <c r="I308" i="9"/>
  <c r="J308" i="9"/>
  <c r="B308" i="9" s="1"/>
  <c r="I446" i="9" l="1"/>
  <c r="J446" i="9"/>
  <c r="B446" i="9" s="1"/>
  <c r="I309" i="9"/>
  <c r="J309" i="9"/>
  <c r="B309" i="9" s="1"/>
  <c r="A143" i="9"/>
  <c r="A144" i="9" s="1"/>
  <c r="I447" i="9" l="1"/>
  <c r="J447" i="9"/>
  <c r="B447" i="9" s="1"/>
  <c r="I310" i="9"/>
  <c r="J310" i="9"/>
  <c r="B310" i="9" s="1"/>
  <c r="I448" i="9" l="1"/>
  <c r="J448" i="9"/>
  <c r="B448" i="9" s="1"/>
  <c r="I311" i="9"/>
  <c r="J311" i="9"/>
  <c r="B311" i="9" s="1"/>
  <c r="A145" i="9"/>
  <c r="A146" i="9" s="1"/>
  <c r="I449" i="9" l="1"/>
  <c r="J449" i="9"/>
  <c r="B449" i="9" s="1"/>
  <c r="I312" i="9"/>
  <c r="J312" i="9"/>
  <c r="B312" i="9" s="1"/>
  <c r="J450" i="9" l="1"/>
  <c r="B450" i="9" s="1"/>
  <c r="I450" i="9"/>
  <c r="I313" i="9"/>
  <c r="J313" i="9"/>
  <c r="B313" i="9" s="1"/>
  <c r="A147" i="9"/>
  <c r="A148" i="9" s="1"/>
  <c r="I451" i="9" l="1"/>
  <c r="J451" i="9"/>
  <c r="B451" i="9" s="1"/>
  <c r="I314" i="9"/>
  <c r="J314" i="9"/>
  <c r="B314" i="9" s="1"/>
  <c r="I452" i="9" l="1"/>
  <c r="J452" i="9"/>
  <c r="B452" i="9" s="1"/>
  <c r="I315" i="9"/>
  <c r="J315" i="9"/>
  <c r="B315" i="9" s="1"/>
  <c r="A149" i="9"/>
  <c r="A150" i="9" s="1"/>
  <c r="I453" i="9" l="1"/>
  <c r="J453" i="9"/>
  <c r="B453" i="9" s="1"/>
  <c r="I316" i="9"/>
  <c r="J316" i="9"/>
  <c r="B316" i="9" s="1"/>
  <c r="I454" i="9" l="1"/>
  <c r="J454" i="9"/>
  <c r="B454" i="9" s="1"/>
  <c r="I317" i="9"/>
  <c r="J317" i="9"/>
  <c r="B317" i="9" s="1"/>
  <c r="A151" i="9"/>
  <c r="A152" i="9" l="1"/>
  <c r="I455" i="9"/>
  <c r="J455" i="9"/>
  <c r="B455" i="9" s="1"/>
  <c r="I318" i="9"/>
  <c r="J318" i="9"/>
  <c r="B318" i="9" s="1"/>
  <c r="J456" i="9" l="1"/>
  <c r="B456" i="9" s="1"/>
  <c r="I456" i="9"/>
  <c r="I319" i="9"/>
  <c r="J319" i="9"/>
  <c r="B319" i="9" s="1"/>
  <c r="A153" i="9"/>
  <c r="A154" i="9" l="1"/>
  <c r="I457" i="9"/>
  <c r="J457" i="9"/>
  <c r="B457" i="9" s="1"/>
  <c r="I320" i="9"/>
  <c r="J320" i="9"/>
  <c r="B320" i="9" s="1"/>
  <c r="I458" i="9" l="1"/>
  <c r="J458" i="9"/>
  <c r="B458" i="9" s="1"/>
  <c r="I321" i="9"/>
  <c r="J321" i="9"/>
  <c r="B321" i="9" s="1"/>
  <c r="A155" i="9"/>
  <c r="A156" i="9" l="1"/>
  <c r="I459" i="9"/>
  <c r="J459" i="9"/>
  <c r="B459" i="9" s="1"/>
  <c r="I322" i="9"/>
  <c r="J322" i="9"/>
  <c r="B322" i="9" s="1"/>
  <c r="I460" i="9" l="1"/>
  <c r="J460" i="9"/>
  <c r="B460" i="9" s="1"/>
  <c r="I323" i="9"/>
  <c r="J323" i="9"/>
  <c r="B323" i="9" s="1"/>
  <c r="A157" i="9"/>
  <c r="A158" i="9" l="1"/>
  <c r="I461" i="9"/>
  <c r="J461" i="9"/>
  <c r="B461" i="9" s="1"/>
  <c r="I324" i="9"/>
  <c r="J324" i="9"/>
  <c r="B324" i="9" s="1"/>
  <c r="J462" i="9" l="1"/>
  <c r="B462" i="9" s="1"/>
  <c r="I462" i="9"/>
  <c r="I325" i="9"/>
  <c r="J325" i="9"/>
  <c r="B325" i="9" s="1"/>
  <c r="A159" i="9"/>
  <c r="A160" i="9" l="1"/>
  <c r="I463" i="9"/>
  <c r="J463" i="9"/>
  <c r="B463" i="9" s="1"/>
  <c r="I326" i="9"/>
  <c r="J326" i="9"/>
  <c r="B326" i="9" s="1"/>
  <c r="A161" i="9"/>
  <c r="A162" i="9" s="1"/>
  <c r="A163" i="9" s="1"/>
  <c r="A164" i="9" s="1"/>
  <c r="A165" i="9" s="1"/>
  <c r="A166" i="9" s="1"/>
  <c r="A167" i="9" s="1"/>
  <c r="A168" i="9" s="1"/>
  <c r="A169" i="9" s="1"/>
  <c r="A170" i="9" s="1"/>
  <c r="A171" i="9" s="1"/>
  <c r="A172" i="9" s="1"/>
  <c r="A173" i="9" s="1"/>
  <c r="A174" i="9" s="1"/>
  <c r="A175" i="9" s="1"/>
  <c r="A176" i="9" s="1"/>
  <c r="A177" i="9" s="1"/>
  <c r="A178" i="9" s="1"/>
  <c r="A179" i="9" s="1"/>
  <c r="A180" i="9" s="1"/>
  <c r="A181" i="9" s="1"/>
  <c r="A182" i="9" s="1"/>
  <c r="A183" i="9" s="1"/>
  <c r="A184" i="9" s="1"/>
  <c r="A185" i="9" s="1"/>
  <c r="A186" i="9" s="1"/>
  <c r="A187" i="9" s="1"/>
  <c r="A188" i="9" s="1"/>
  <c r="A189" i="9" s="1"/>
  <c r="A190" i="9" s="1"/>
  <c r="A191" i="9" s="1"/>
  <c r="A192" i="9" s="1"/>
  <c r="A193" i="9" s="1"/>
  <c r="A194" i="9" s="1"/>
  <c r="A195" i="9" s="1"/>
  <c r="A196" i="9" s="1"/>
  <c r="A197" i="9" s="1"/>
  <c r="A198" i="9" s="1"/>
  <c r="A199" i="9" s="1"/>
  <c r="A200" i="9" s="1"/>
  <c r="A201" i="9" s="1"/>
  <c r="A202" i="9" s="1"/>
  <c r="A203" i="9" s="1"/>
  <c r="A204" i="9" s="1"/>
  <c r="A205" i="9" s="1"/>
  <c r="A206" i="9" s="1"/>
  <c r="A207" i="9" s="1"/>
  <c r="A208" i="9" s="1"/>
  <c r="A209" i="9" s="1"/>
  <c r="A210"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I464" i="9" l="1"/>
  <c r="J464" i="9"/>
  <c r="B464" i="9" s="1"/>
  <c r="I327" i="9"/>
  <c r="J327" i="9"/>
  <c r="B327" i="9" s="1"/>
  <c r="A255" i="9"/>
  <c r="A256" i="9" s="1"/>
  <c r="A257" i="9" s="1"/>
  <c r="A258" i="9" s="1"/>
  <c r="A259" i="9" s="1"/>
  <c r="A260" i="9" s="1"/>
  <c r="A261" i="9" s="1"/>
  <c r="A262" i="9" s="1"/>
  <c r="A263" i="9" s="1"/>
  <c r="A264" i="9" s="1"/>
  <c r="A265" i="9" s="1"/>
  <c r="A266" i="9" s="1"/>
  <c r="A267" i="9" s="1"/>
  <c r="A268" i="9" s="1"/>
  <c r="A269" i="9" s="1"/>
  <c r="A270" i="9" s="1"/>
  <c r="A271" i="9" s="1"/>
  <c r="A272" i="9" s="1"/>
  <c r="A273" i="9" s="1"/>
  <c r="I465" i="9" l="1"/>
  <c r="J465" i="9"/>
  <c r="B465" i="9" s="1"/>
  <c r="I328" i="9"/>
  <c r="J328" i="9"/>
  <c r="B328" i="9" s="1"/>
  <c r="A274" i="9"/>
  <c r="A275" i="9" s="1"/>
  <c r="A276" i="9" s="1"/>
  <c r="I466" i="9" l="1"/>
  <c r="J466" i="9"/>
  <c r="B466" i="9" s="1"/>
  <c r="I329" i="9"/>
  <c r="J329" i="9"/>
  <c r="B329" i="9" s="1"/>
  <c r="A277" i="9"/>
  <c r="A278" i="9" s="1"/>
  <c r="A279" i="9" s="1"/>
  <c r="A280" i="9" s="1"/>
  <c r="A281" i="9" s="1"/>
  <c r="A282" i="9" s="1"/>
  <c r="A283" i="9" s="1"/>
  <c r="A284" i="9" s="1"/>
  <c r="A285" i="9" s="1"/>
  <c r="A286" i="9" s="1"/>
  <c r="A287" i="9" s="1"/>
  <c r="A288" i="9" s="1"/>
  <c r="A289" i="9" s="1"/>
  <c r="A290" i="9" s="1"/>
  <c r="A291" i="9" s="1"/>
  <c r="A292" i="9" s="1"/>
  <c r="A293" i="9" s="1"/>
  <c r="A294" i="9" s="1"/>
  <c r="A295" i="9" s="1"/>
  <c r="A296" i="9" s="1"/>
  <c r="A297" i="9" s="1"/>
  <c r="A298" i="9" s="1"/>
  <c r="A299" i="9" s="1"/>
  <c r="A300" i="9" s="1"/>
  <c r="A301" i="9" s="1"/>
  <c r="A302" i="9" s="1"/>
  <c r="A303" i="9" s="1"/>
  <c r="A304" i="9" s="1"/>
  <c r="A305" i="9" s="1"/>
  <c r="A306" i="9" s="1"/>
  <c r="A307" i="9" s="1"/>
  <c r="A308" i="9" s="1"/>
  <c r="A309" i="9" s="1"/>
  <c r="A310" i="9" s="1"/>
  <c r="A311" i="9" s="1"/>
  <c r="A312" i="9" s="1"/>
  <c r="A313" i="9" s="1"/>
  <c r="A314" i="9" s="1"/>
  <c r="A315" i="9" s="1"/>
  <c r="A316" i="9" s="1"/>
  <c r="A317" i="9" s="1"/>
  <c r="A318" i="9" s="1"/>
  <c r="A319" i="9" s="1"/>
  <c r="A320" i="9" s="1"/>
  <c r="A321" i="9" s="1"/>
  <c r="A322" i="9" s="1"/>
  <c r="A323" i="9" s="1"/>
  <c r="A324" i="9" s="1"/>
  <c r="A325" i="9" s="1"/>
  <c r="A326" i="9" s="1"/>
  <c r="A327" i="9" s="1"/>
  <c r="A328" i="9" s="1"/>
  <c r="A329" i="9" s="1"/>
  <c r="I467" i="9" l="1"/>
  <c r="J467" i="9"/>
  <c r="B467" i="9" s="1"/>
  <c r="J330" i="9"/>
  <c r="B330" i="9" s="1"/>
  <c r="I330" i="9"/>
  <c r="J468" i="9" l="1"/>
  <c r="B468" i="9" s="1"/>
  <c r="I468" i="9"/>
  <c r="I331" i="9"/>
  <c r="J331" i="9"/>
  <c r="B331" i="9" s="1"/>
  <c r="A330" i="9"/>
  <c r="I469" i="9" l="1"/>
  <c r="J469" i="9"/>
  <c r="B469" i="9" s="1"/>
  <c r="A331" i="9"/>
  <c r="I332" i="9"/>
  <c r="J332" i="9"/>
  <c r="B332" i="9" s="1"/>
  <c r="I470" i="9" l="1"/>
  <c r="J470" i="9"/>
  <c r="B470" i="9" s="1"/>
  <c r="I333" i="9"/>
  <c r="J333" i="9"/>
  <c r="B333" i="9" s="1"/>
  <c r="A332" i="9"/>
  <c r="I471" i="9" l="1"/>
  <c r="J471" i="9"/>
  <c r="B471" i="9" s="1"/>
  <c r="A333" i="9"/>
  <c r="I334" i="9"/>
  <c r="J334" i="9"/>
  <c r="B334" i="9" s="1"/>
  <c r="I472" i="9" l="1"/>
  <c r="J472" i="9"/>
  <c r="B472" i="9" s="1"/>
  <c r="I335" i="9"/>
  <c r="J335" i="9"/>
  <c r="B335" i="9" s="1"/>
  <c r="A334" i="9"/>
  <c r="I473" i="9" l="1"/>
  <c r="J473" i="9"/>
  <c r="B473" i="9" s="1"/>
  <c r="A335" i="9"/>
  <c r="J336" i="9"/>
  <c r="B336" i="9" s="1"/>
  <c r="I336" i="9"/>
  <c r="J474" i="9" l="1"/>
  <c r="B474" i="9" s="1"/>
  <c r="I474" i="9"/>
  <c r="I337" i="9"/>
  <c r="J337" i="9"/>
  <c r="B337" i="9" s="1"/>
  <c r="A336" i="9"/>
  <c r="A337" i="9" l="1"/>
  <c r="I475" i="9"/>
  <c r="J475" i="9"/>
  <c r="B475" i="9" s="1"/>
  <c r="I338" i="9"/>
  <c r="J338" i="9"/>
  <c r="B338" i="9" s="1"/>
  <c r="I476" i="9" l="1"/>
  <c r="J476" i="9"/>
  <c r="B476" i="9" s="1"/>
  <c r="I339" i="9"/>
  <c r="J339" i="9"/>
  <c r="B339" i="9" s="1"/>
  <c r="A338" i="9"/>
  <c r="I477" i="9" l="1"/>
  <c r="J477" i="9"/>
  <c r="B477" i="9" s="1"/>
  <c r="A339" i="9"/>
  <c r="I340" i="9"/>
  <c r="J340" i="9"/>
  <c r="B340" i="9" s="1"/>
  <c r="N296" i="4"/>
  <c r="I478" i="9" l="1"/>
  <c r="J478" i="9"/>
  <c r="B478" i="9" s="1"/>
  <c r="A340" i="9"/>
  <c r="A341" i="9" s="1"/>
  <c r="A342" i="9" s="1"/>
  <c r="I479" i="9" l="1"/>
  <c r="J479" i="9"/>
  <c r="B479" i="9" s="1"/>
  <c r="J480" i="9" l="1"/>
  <c r="B480" i="9" s="1"/>
  <c r="I480" i="9"/>
  <c r="I481" i="9" l="1"/>
  <c r="J481" i="9"/>
  <c r="B481" i="9" s="1"/>
  <c r="I482" i="9" l="1"/>
  <c r="J482" i="9"/>
  <c r="B482" i="9" s="1"/>
  <c r="I483" i="9" l="1"/>
  <c r="J483" i="9"/>
  <c r="B483" i="9" s="1"/>
  <c r="I484" i="9" l="1"/>
  <c r="J484" i="9"/>
  <c r="B484" i="9" s="1"/>
  <c r="I485" i="9" l="1"/>
  <c r="J485" i="9"/>
  <c r="B485" i="9" s="1"/>
  <c r="J486" i="9" l="1"/>
  <c r="B486" i="9" s="1"/>
  <c r="I486" i="9"/>
  <c r="I487" i="9" l="1"/>
  <c r="J487" i="9"/>
  <c r="B487" i="9" s="1"/>
  <c r="I488" i="9" l="1"/>
  <c r="J488" i="9"/>
  <c r="B488" i="9" s="1"/>
  <c r="A343" i="9"/>
  <c r="I489" i="9" l="1"/>
  <c r="J489" i="9"/>
  <c r="B489" i="9" s="1"/>
  <c r="A344" i="9"/>
  <c r="I490" i="9" l="1"/>
  <c r="J490" i="9"/>
  <c r="B490" i="9" s="1"/>
  <c r="I491" i="9" l="1"/>
  <c r="J491" i="9"/>
  <c r="B491" i="9" s="1"/>
  <c r="A345" i="9"/>
  <c r="J492" i="9" l="1"/>
  <c r="B492" i="9" s="1"/>
  <c r="I492" i="9"/>
  <c r="A346" i="9"/>
  <c r="A347" i="9" s="1"/>
  <c r="I493" i="9" l="1"/>
  <c r="J493" i="9"/>
  <c r="B493" i="9" s="1"/>
  <c r="I494" i="9" l="1"/>
  <c r="J494" i="9"/>
  <c r="B494" i="9" s="1"/>
  <c r="I495" i="9" l="1"/>
  <c r="J495" i="9"/>
  <c r="B495" i="9" s="1"/>
  <c r="A348" i="9"/>
  <c r="I496" i="9" l="1"/>
  <c r="J496" i="9"/>
  <c r="B496" i="9" s="1"/>
  <c r="I497" i="9" l="1"/>
  <c r="J497" i="9"/>
  <c r="B497" i="9" s="1"/>
  <c r="J498" i="9" l="1"/>
  <c r="B498" i="9" s="1"/>
  <c r="I498" i="9"/>
  <c r="A349" i="9"/>
  <c r="I499" i="9" l="1"/>
  <c r="J499" i="9"/>
  <c r="B499" i="9" s="1"/>
  <c r="A350" i="9"/>
  <c r="I500" i="9" l="1"/>
  <c r="J500" i="9"/>
  <c r="B500" i="9" s="1"/>
  <c r="I501" i="9" l="1"/>
  <c r="J501" i="9"/>
  <c r="B501" i="9" s="1"/>
  <c r="A351" i="9"/>
  <c r="A352" i="9" s="1"/>
  <c r="I502" i="9" l="1"/>
  <c r="J502" i="9"/>
  <c r="B502" i="9" s="1"/>
  <c r="I503" i="9" l="1"/>
  <c r="J503" i="9"/>
  <c r="B503" i="9" s="1"/>
  <c r="A353" i="9"/>
  <c r="A354" i="9" s="1"/>
  <c r="J504" i="9" l="1"/>
  <c r="B504" i="9" s="1"/>
  <c r="I504" i="9"/>
  <c r="I505" i="9" l="1"/>
  <c r="J505" i="9"/>
  <c r="B505" i="9" s="1"/>
  <c r="I506" i="9" l="1"/>
  <c r="J506" i="9"/>
  <c r="B506" i="9" s="1"/>
  <c r="A355" i="9"/>
  <c r="I507" i="9" l="1"/>
  <c r="J507" i="9"/>
  <c r="B507" i="9" s="1"/>
  <c r="I508" i="9" l="1"/>
  <c r="J508" i="9"/>
  <c r="B508" i="9" s="1"/>
  <c r="I509" i="9" l="1"/>
  <c r="J509" i="9"/>
  <c r="B509" i="9" s="1"/>
  <c r="A356" i="9"/>
  <c r="J510" i="9" l="1"/>
  <c r="B510" i="9" s="1"/>
  <c r="I510" i="9"/>
  <c r="A357" i="9"/>
  <c r="I511" i="9" l="1"/>
  <c r="J511" i="9"/>
  <c r="B511" i="9" s="1"/>
  <c r="I512" i="9" l="1"/>
  <c r="J512" i="9"/>
  <c r="B512" i="9" s="1"/>
  <c r="A358" i="9"/>
  <c r="A359" i="9" s="1"/>
  <c r="I513" i="9" l="1"/>
  <c r="J513" i="9"/>
  <c r="B513" i="9" s="1"/>
  <c r="I514" i="9" l="1"/>
  <c r="J514" i="9"/>
  <c r="B514" i="9" s="1"/>
  <c r="A360" i="9"/>
  <c r="A361" i="9" s="1"/>
  <c r="I515" i="9" l="1"/>
  <c r="J515" i="9"/>
  <c r="B515" i="9" s="1"/>
  <c r="J516" i="9" l="1"/>
  <c r="B516" i="9" s="1"/>
  <c r="I516" i="9"/>
  <c r="I517" i="9" l="1"/>
  <c r="J517" i="9"/>
  <c r="B517" i="9" s="1"/>
  <c r="A362" i="9"/>
  <c r="I518" i="9" l="1"/>
  <c r="J518" i="9"/>
  <c r="B518" i="9" s="1"/>
  <c r="I519" i="9" l="1"/>
  <c r="J519" i="9"/>
  <c r="B519" i="9" s="1"/>
  <c r="I520" i="9" l="1"/>
  <c r="J520" i="9"/>
  <c r="B520" i="9" s="1"/>
  <c r="A363" i="9"/>
  <c r="I521" i="9" l="1"/>
  <c r="J521" i="9"/>
  <c r="B521" i="9" s="1"/>
  <c r="J522" i="9" l="1"/>
  <c r="B522" i="9" s="1"/>
  <c r="I522" i="9"/>
  <c r="I523" i="9" l="1"/>
  <c r="J523" i="9"/>
  <c r="B523" i="9" s="1"/>
  <c r="I524" i="9" l="1"/>
  <c r="J524" i="9"/>
  <c r="B524" i="9" s="1"/>
  <c r="I525" i="9" l="1"/>
  <c r="J525" i="9"/>
  <c r="B525" i="9" s="1"/>
  <c r="I526" i="9" l="1"/>
  <c r="J526" i="9"/>
  <c r="B526" i="9" s="1"/>
  <c r="I527" i="9" l="1"/>
  <c r="J527" i="9"/>
  <c r="B527" i="9" s="1"/>
  <c r="J528" i="9" l="1"/>
  <c r="B528" i="9" s="1"/>
  <c r="I528" i="9"/>
  <c r="I529" i="9" l="1"/>
  <c r="J529" i="9"/>
  <c r="B529" i="9" s="1"/>
  <c r="I530" i="9" l="1"/>
  <c r="J530" i="9"/>
  <c r="B530" i="9" s="1"/>
  <c r="I531" i="9" l="1"/>
  <c r="J531" i="9"/>
  <c r="B531" i="9" s="1"/>
  <c r="I532" i="9" l="1"/>
  <c r="J532" i="9"/>
  <c r="B532" i="9" s="1"/>
  <c r="I533" i="9" l="1"/>
  <c r="J533" i="9"/>
  <c r="B533" i="9" s="1"/>
  <c r="J534" i="9" l="1"/>
  <c r="B534" i="9" s="1"/>
  <c r="I534" i="9"/>
  <c r="I535" i="9" l="1"/>
  <c r="J535" i="9"/>
  <c r="B535" i="9" s="1"/>
  <c r="I536" i="9" l="1"/>
  <c r="J536" i="9"/>
  <c r="B536" i="9" s="1"/>
  <c r="I537" i="9" l="1"/>
  <c r="J537" i="9"/>
  <c r="B537" i="9" s="1"/>
  <c r="I538" i="9" l="1"/>
  <c r="J538" i="9"/>
  <c r="B538" i="9" s="1"/>
  <c r="I539" i="9" l="1"/>
  <c r="J539" i="9"/>
  <c r="B539" i="9" s="1"/>
  <c r="J540" i="9" l="1"/>
  <c r="B540" i="9" s="1"/>
  <c r="I540" i="9"/>
  <c r="I541" i="9" l="1"/>
  <c r="J541" i="9"/>
  <c r="B541" i="9" s="1"/>
  <c r="I542" i="9" l="1"/>
  <c r="J542" i="9"/>
  <c r="B542" i="9" s="1"/>
  <c r="I543" i="9" l="1"/>
  <c r="J543" i="9"/>
  <c r="B543" i="9" s="1"/>
  <c r="I544" i="9" l="1"/>
  <c r="J544" i="9"/>
  <c r="B544" i="9" s="1"/>
  <c r="I545" i="9" l="1"/>
  <c r="J545" i="9"/>
  <c r="B545" i="9" s="1"/>
  <c r="A364" i="9"/>
  <c r="A365" i="9" s="1"/>
  <c r="J546" i="9" l="1"/>
  <c r="B546" i="9" s="1"/>
  <c r="I546" i="9"/>
  <c r="A366" i="9"/>
  <c r="I547" i="9" l="1"/>
  <c r="J547" i="9"/>
  <c r="B547" i="9" s="1"/>
  <c r="I548" i="9" l="1"/>
  <c r="J548" i="9"/>
  <c r="B548" i="9" s="1"/>
  <c r="A367" i="9"/>
  <c r="I549" i="9" l="1"/>
  <c r="J549" i="9"/>
  <c r="B549" i="9" s="1"/>
  <c r="A368" i="9"/>
  <c r="I550" i="9" l="1"/>
  <c r="J550" i="9"/>
  <c r="B550" i="9" s="1"/>
  <c r="A369" i="9"/>
  <c r="I551" i="9" l="1"/>
  <c r="J551" i="9"/>
  <c r="B551" i="9" s="1"/>
  <c r="A370" i="9"/>
  <c r="A371" i="9" s="1"/>
  <c r="J552" i="9" l="1"/>
  <c r="B552" i="9" s="1"/>
  <c r="I552" i="9"/>
  <c r="A372" i="9"/>
  <c r="I553" i="9" l="1"/>
  <c r="J553" i="9"/>
  <c r="B553" i="9" s="1"/>
  <c r="A373" i="9"/>
  <c r="I554" i="9" l="1"/>
  <c r="J554" i="9"/>
  <c r="B554" i="9" s="1"/>
  <c r="A374" i="9"/>
  <c r="I555" i="9" l="1"/>
  <c r="J555" i="9"/>
  <c r="B555" i="9" s="1"/>
  <c r="A375" i="9"/>
  <c r="I556" i="9" l="1"/>
  <c r="J556" i="9"/>
  <c r="B556" i="9" s="1"/>
  <c r="A376" i="9"/>
  <c r="I557" i="9" l="1"/>
  <c r="J557" i="9"/>
  <c r="B557" i="9" s="1"/>
  <c r="A377" i="9"/>
  <c r="J558" i="9" l="1"/>
  <c r="B558" i="9" s="1"/>
  <c r="I558" i="9"/>
  <c r="A378" i="9"/>
  <c r="I559" i="9" l="1"/>
  <c r="J559" i="9"/>
  <c r="B559" i="9" s="1"/>
  <c r="A379" i="9"/>
  <c r="I560" i="9" l="1"/>
  <c r="J560" i="9"/>
  <c r="B560" i="9" s="1"/>
  <c r="I561" i="9" l="1"/>
  <c r="J561" i="9"/>
  <c r="B561" i="9" s="1"/>
  <c r="I562" i="9" l="1"/>
  <c r="J562" i="9"/>
  <c r="B562" i="9" s="1"/>
  <c r="I563" i="9" l="1"/>
  <c r="J563" i="9"/>
  <c r="B563" i="9" s="1"/>
  <c r="J564" i="9" l="1"/>
  <c r="B564" i="9" s="1"/>
  <c r="I564" i="9"/>
  <c r="I565" i="9" l="1"/>
  <c r="J565" i="9"/>
  <c r="B565" i="9" s="1"/>
  <c r="I566" i="9" l="1"/>
  <c r="J566" i="9"/>
  <c r="B566" i="9" s="1"/>
  <c r="I567" i="9" l="1"/>
  <c r="J567" i="9"/>
  <c r="B567" i="9" s="1"/>
  <c r="I568" i="9" l="1"/>
  <c r="J568" i="9"/>
  <c r="B568" i="9" s="1"/>
  <c r="I569" i="9" l="1"/>
  <c r="J569" i="9"/>
  <c r="B569" i="9" s="1"/>
  <c r="J570" i="9" l="1"/>
  <c r="B570" i="9" s="1"/>
  <c r="I570" i="9"/>
  <c r="I571" i="9" l="1"/>
  <c r="J571" i="9"/>
  <c r="B571" i="9" s="1"/>
  <c r="A380" i="9"/>
  <c r="I572" i="9" l="1"/>
  <c r="J572" i="9"/>
  <c r="B572" i="9" s="1"/>
  <c r="A381" i="9"/>
  <c r="I573" i="9" l="1"/>
  <c r="J573" i="9"/>
  <c r="B573" i="9" s="1"/>
  <c r="A382" i="9"/>
  <c r="I574" i="9" l="1"/>
  <c r="J574" i="9"/>
  <c r="B574" i="9" s="1"/>
  <c r="A383" i="9"/>
  <c r="I575" i="9" l="1"/>
  <c r="J575" i="9"/>
  <c r="B575" i="9" s="1"/>
  <c r="A384" i="9"/>
  <c r="J576" i="9" l="1"/>
  <c r="B576" i="9" s="1"/>
  <c r="I576" i="9"/>
  <c r="I577" i="9" l="1"/>
  <c r="J577" i="9"/>
  <c r="B577" i="9" s="1"/>
  <c r="I578" i="9" l="1"/>
  <c r="J578" i="9"/>
  <c r="B578" i="9" s="1"/>
  <c r="A385" i="9"/>
  <c r="I579" i="9" l="1"/>
  <c r="J579" i="9"/>
  <c r="B579" i="9" s="1"/>
  <c r="A386" i="9"/>
  <c r="I580" i="9" l="1"/>
  <c r="J580" i="9"/>
  <c r="B580" i="9" s="1"/>
  <c r="A387" i="9"/>
  <c r="I581" i="9" l="1"/>
  <c r="J581" i="9"/>
  <c r="B581" i="9" s="1"/>
  <c r="A388" i="9"/>
  <c r="J582" i="9" l="1"/>
  <c r="B582" i="9" s="1"/>
  <c r="I582" i="9"/>
  <c r="I583" i="9" l="1"/>
  <c r="J583" i="9"/>
  <c r="B583" i="9" s="1"/>
  <c r="I584" i="9" l="1"/>
  <c r="J584" i="9"/>
  <c r="B584" i="9" s="1"/>
  <c r="A389" i="9"/>
  <c r="I585" i="9" l="1"/>
  <c r="J585" i="9"/>
  <c r="B585" i="9" s="1"/>
  <c r="A390" i="9"/>
  <c r="I586" i="9" l="1"/>
  <c r="J586" i="9"/>
  <c r="B586" i="9" s="1"/>
  <c r="A391" i="9"/>
  <c r="I587" i="9" l="1"/>
  <c r="J587" i="9"/>
  <c r="B587" i="9" s="1"/>
  <c r="A392" i="9"/>
  <c r="J588" i="9" l="1"/>
  <c r="B588" i="9" s="1"/>
  <c r="I588" i="9"/>
  <c r="A393" i="9"/>
  <c r="I589" i="9" l="1"/>
  <c r="J589" i="9"/>
  <c r="B589" i="9" s="1"/>
  <c r="A394" i="9"/>
  <c r="I590" i="9" l="1"/>
  <c r="J590" i="9"/>
  <c r="B590" i="9" s="1"/>
  <c r="A395" i="9"/>
  <c r="I591" i="9" l="1"/>
  <c r="J591" i="9"/>
  <c r="B591" i="9" s="1"/>
  <c r="A396" i="9"/>
  <c r="I592" i="9" l="1"/>
  <c r="J592" i="9"/>
  <c r="B592" i="9" s="1"/>
  <c r="A397" i="9"/>
  <c r="I593" i="9" l="1"/>
  <c r="J593" i="9"/>
  <c r="B593" i="9" s="1"/>
  <c r="A398" i="9"/>
  <c r="J594" i="9" l="1"/>
  <c r="B594" i="9" s="1"/>
  <c r="I594" i="9"/>
  <c r="A399" i="9"/>
  <c r="I595" i="9" l="1"/>
  <c r="J595" i="9"/>
  <c r="B595" i="9" s="1"/>
  <c r="A400" i="9"/>
  <c r="I596" i="9" l="1"/>
  <c r="J596" i="9"/>
  <c r="B596" i="9" s="1"/>
  <c r="A401" i="9"/>
  <c r="I597" i="9" l="1"/>
  <c r="J597" i="9"/>
  <c r="B597" i="9" s="1"/>
  <c r="A402" i="9"/>
  <c r="I598" i="9" l="1"/>
  <c r="J598" i="9"/>
  <c r="B598" i="9" s="1"/>
  <c r="A403" i="9"/>
  <c r="I599" i="9" l="1"/>
  <c r="J599" i="9"/>
  <c r="B599" i="9" s="1"/>
  <c r="A404" i="9"/>
  <c r="A405" i="9" s="1"/>
  <c r="J600" i="9" l="1"/>
  <c r="B600" i="9" s="1"/>
  <c r="I600" i="9"/>
  <c r="A406" i="9"/>
  <c r="A407" i="9" s="1"/>
  <c r="I601" i="9" l="1"/>
  <c r="J601" i="9"/>
  <c r="B601" i="9" s="1"/>
  <c r="A408" i="9"/>
  <c r="A409" i="9" s="1"/>
  <c r="I602" i="9" l="1"/>
  <c r="J602" i="9"/>
  <c r="B602" i="9" s="1"/>
  <c r="A410" i="9"/>
  <c r="I603" i="9" l="1"/>
  <c r="J603" i="9"/>
  <c r="B603" i="9" s="1"/>
  <c r="A411" i="9"/>
  <c r="A412" i="9" s="1"/>
  <c r="A413" i="9" s="1"/>
  <c r="A414" i="9" s="1"/>
  <c r="I604" i="9" l="1"/>
  <c r="J604" i="9"/>
  <c r="B604" i="9" s="1"/>
  <c r="A415" i="9"/>
  <c r="I605" i="9" l="1"/>
  <c r="J605" i="9"/>
  <c r="B605" i="9" s="1"/>
  <c r="A416" i="9"/>
  <c r="A417" i="9" s="1"/>
  <c r="J606" i="9" l="1"/>
  <c r="B606" i="9" s="1"/>
  <c r="I606" i="9"/>
  <c r="A418" i="9"/>
  <c r="A419" i="9" s="1"/>
  <c r="I607" i="9" l="1"/>
  <c r="J607" i="9"/>
  <c r="B607" i="9" s="1"/>
  <c r="A420" i="9"/>
  <c r="A421" i="9" s="1"/>
  <c r="I608" i="9" l="1"/>
  <c r="J608" i="9"/>
  <c r="A422" i="9"/>
  <c r="I609" i="9" l="1"/>
  <c r="J609" i="9"/>
  <c r="B609" i="9" s="1"/>
  <c r="B608" i="9"/>
  <c r="A423" i="9"/>
  <c r="I610" i="9" l="1"/>
  <c r="J610" i="9"/>
  <c r="A424" i="9"/>
  <c r="L47" i="3"/>
  <c r="I611" i="9" l="1"/>
  <c r="J611" i="9"/>
  <c r="B611" i="9" s="1"/>
  <c r="B610" i="9"/>
  <c r="A425" i="9"/>
  <c r="J612" i="9" l="1"/>
  <c r="I612" i="9"/>
  <c r="A426" i="9"/>
  <c r="I613" i="9" l="1"/>
  <c r="J613" i="9"/>
  <c r="B613" i="9" s="1"/>
  <c r="B612" i="9"/>
  <c r="A427" i="9"/>
  <c r="I614" i="9" l="1"/>
  <c r="J614" i="9"/>
  <c r="A428" i="9"/>
  <c r="I615" i="9" l="1"/>
  <c r="J615" i="9"/>
  <c r="B615" i="9" s="1"/>
  <c r="B614" i="9"/>
  <c r="A429" i="9"/>
  <c r="I616" i="9" l="1"/>
  <c r="J616" i="9"/>
  <c r="A430" i="9"/>
  <c r="I617" i="9" l="1"/>
  <c r="J617" i="9"/>
  <c r="B617" i="9" s="1"/>
  <c r="B616" i="9"/>
  <c r="A431" i="9"/>
  <c r="J618" i="9" l="1"/>
  <c r="B618" i="9" s="1"/>
  <c r="I618" i="9"/>
  <c r="A432" i="9"/>
  <c r="I619" i="9" l="1"/>
  <c r="J619" i="9"/>
  <c r="B619" i="9" s="1"/>
  <c r="A433" i="9"/>
  <c r="I620" i="9" l="1"/>
  <c r="J620" i="9"/>
  <c r="B620" i="9" s="1"/>
  <c r="I621" i="9" l="1"/>
  <c r="J621" i="9"/>
  <c r="B621" i="9" s="1"/>
  <c r="I622" i="9" l="1"/>
  <c r="J622" i="9"/>
  <c r="B622" i="9" s="1"/>
  <c r="I623" i="9" l="1"/>
  <c r="J623" i="9"/>
  <c r="B623" i="9" s="1"/>
  <c r="J624" i="9" l="1"/>
  <c r="B624" i="9" s="1"/>
  <c r="I624" i="9"/>
  <c r="I625" i="9" l="1"/>
  <c r="J625" i="9"/>
  <c r="B625" i="9" s="1"/>
  <c r="I626" i="9" l="1"/>
  <c r="J626" i="9"/>
  <c r="B626" i="9" s="1"/>
  <c r="I627" i="9" l="1"/>
  <c r="J627" i="9"/>
  <c r="B627" i="9" s="1"/>
  <c r="I628" i="9" l="1"/>
  <c r="J628" i="9"/>
  <c r="B628" i="9" s="1"/>
  <c r="I629" i="9" l="1"/>
  <c r="J629" i="9"/>
  <c r="B629" i="9" s="1"/>
  <c r="J630" i="9" l="1"/>
  <c r="B630" i="9" s="1"/>
  <c r="I630" i="9"/>
  <c r="I631" i="9" l="1"/>
  <c r="J631" i="9"/>
  <c r="B631" i="9" s="1"/>
  <c r="I632" i="9" l="1"/>
  <c r="J632" i="9"/>
  <c r="B632" i="9" s="1"/>
  <c r="A434" i="9"/>
  <c r="I633" i="9" l="1"/>
  <c r="J633" i="9"/>
  <c r="B633" i="9" s="1"/>
  <c r="A435" i="9"/>
  <c r="I634" i="9" l="1"/>
  <c r="J634" i="9"/>
  <c r="B634" i="9" s="1"/>
  <c r="A436" i="9"/>
  <c r="I635" i="9" l="1"/>
  <c r="J635" i="9"/>
  <c r="B635" i="9" s="1"/>
  <c r="A437" i="9"/>
  <c r="J636" i="9" l="1"/>
  <c r="B636" i="9" s="1"/>
  <c r="I636" i="9"/>
  <c r="A438" i="9"/>
  <c r="I637" i="9" l="1"/>
  <c r="J637" i="9"/>
  <c r="B637" i="9" s="1"/>
  <c r="A439" i="9"/>
  <c r="I638" i="9" l="1"/>
  <c r="J638" i="9"/>
  <c r="B638" i="9" s="1"/>
  <c r="A440" i="9"/>
  <c r="I639" i="9" l="1"/>
  <c r="J639" i="9"/>
  <c r="B639" i="9" s="1"/>
  <c r="A441" i="9"/>
  <c r="I640" i="9" l="1"/>
  <c r="J640" i="9"/>
  <c r="B640" i="9" s="1"/>
  <c r="I641" i="9" l="1"/>
  <c r="J641" i="9"/>
  <c r="B641" i="9" s="1"/>
  <c r="J642" i="9" l="1"/>
  <c r="B642" i="9" s="1"/>
  <c r="I642" i="9"/>
  <c r="I643" i="9" l="1"/>
  <c r="J643" i="9"/>
  <c r="B643" i="9" s="1"/>
  <c r="I644" i="9" l="1"/>
  <c r="J644" i="9"/>
  <c r="B644" i="9" s="1"/>
  <c r="I645" i="9" l="1"/>
  <c r="J645" i="9"/>
  <c r="B645" i="9" s="1"/>
  <c r="I646" i="9" l="1"/>
  <c r="J646" i="9"/>
  <c r="B646" i="9" s="1"/>
  <c r="I647" i="9" l="1"/>
  <c r="J647" i="9"/>
  <c r="B647" i="9" s="1"/>
  <c r="J648" i="9" l="1"/>
  <c r="B648" i="9" s="1"/>
  <c r="I648" i="9"/>
  <c r="I649" i="9" l="1"/>
  <c r="J649" i="9"/>
  <c r="B649" i="9" s="1"/>
  <c r="I650" i="9" l="1"/>
  <c r="J650" i="9"/>
  <c r="B650" i="9" s="1"/>
  <c r="I651" i="9" l="1"/>
  <c r="J651" i="9"/>
  <c r="B651" i="9" s="1"/>
  <c r="I652" i="9" l="1"/>
  <c r="J652" i="9"/>
  <c r="B652" i="9" s="1"/>
  <c r="I653" i="9" l="1"/>
  <c r="J653" i="9"/>
  <c r="B653" i="9" s="1"/>
  <c r="J654" i="9" l="1"/>
  <c r="B654" i="9" s="1"/>
  <c r="I654" i="9"/>
  <c r="I655" i="9" l="1"/>
  <c r="J655" i="9"/>
  <c r="B655" i="9" s="1"/>
  <c r="I656" i="9" l="1"/>
  <c r="J656" i="9"/>
  <c r="B656" i="9" s="1"/>
  <c r="I657" i="9" l="1"/>
  <c r="J657" i="9"/>
  <c r="B657" i="9" s="1"/>
  <c r="I658" i="9" l="1"/>
  <c r="J658" i="9"/>
  <c r="B658" i="9" s="1"/>
  <c r="I659" i="9" l="1"/>
  <c r="J659" i="9"/>
  <c r="B659" i="9" s="1"/>
  <c r="J660" i="9" l="1"/>
  <c r="B660" i="9" s="1"/>
  <c r="I660" i="9"/>
  <c r="I661" i="9" l="1"/>
  <c r="J661" i="9"/>
  <c r="B661" i="9" s="1"/>
  <c r="I662" i="9" l="1"/>
  <c r="J662" i="9"/>
  <c r="B662" i="9" s="1"/>
  <c r="I663" i="9" l="1"/>
  <c r="J663" i="9"/>
  <c r="B663" i="9" s="1"/>
  <c r="I664" i="9" l="1"/>
  <c r="J664" i="9"/>
  <c r="B664" i="9" s="1"/>
  <c r="I665" i="9" l="1"/>
  <c r="J665" i="9"/>
  <c r="B665" i="9" s="1"/>
  <c r="J666" i="9" l="1"/>
  <c r="B666" i="9" s="1"/>
  <c r="I666" i="9"/>
  <c r="I667" i="9" l="1"/>
  <c r="J667" i="9"/>
  <c r="B667" i="9" s="1"/>
  <c r="I668" i="9" l="1"/>
  <c r="J668" i="9"/>
  <c r="B668" i="9" s="1"/>
  <c r="I669" i="9" l="1"/>
  <c r="J669" i="9"/>
  <c r="B669" i="9" s="1"/>
  <c r="I670" i="9" l="1"/>
  <c r="J670" i="9"/>
  <c r="B670" i="9" s="1"/>
  <c r="I671" i="9" l="1"/>
  <c r="J671" i="9"/>
  <c r="B671" i="9" s="1"/>
  <c r="J672" i="9" l="1"/>
  <c r="B672" i="9" s="1"/>
  <c r="I672" i="9"/>
  <c r="I673" i="9" l="1"/>
  <c r="J673" i="9"/>
  <c r="B673" i="9" s="1"/>
  <c r="I674" i="9" l="1"/>
  <c r="J674" i="9"/>
  <c r="B674" i="9" s="1"/>
  <c r="A442" i="9"/>
  <c r="I675" i="9" l="1"/>
  <c r="J675" i="9"/>
  <c r="B675" i="9" s="1"/>
  <c r="A443" i="9"/>
  <c r="I676" i="9" l="1"/>
  <c r="J676" i="9"/>
  <c r="B676" i="9" s="1"/>
  <c r="A444" i="9"/>
  <c r="J677" i="9" l="1"/>
  <c r="B677" i="9" s="1"/>
  <c r="I677" i="9"/>
  <c r="A445" i="9"/>
  <c r="I678" i="9" l="1"/>
  <c r="J678" i="9"/>
  <c r="B678" i="9" s="1"/>
  <c r="A446" i="9"/>
  <c r="I679" i="9" l="1"/>
  <c r="J679" i="9"/>
  <c r="B679" i="9" s="1"/>
  <c r="A447" i="9"/>
  <c r="I680" i="9" l="1"/>
  <c r="J680" i="9"/>
  <c r="B680" i="9" s="1"/>
  <c r="A448" i="9"/>
  <c r="I681" i="9" l="1"/>
  <c r="J681" i="9"/>
  <c r="B681" i="9" s="1"/>
  <c r="A449" i="9"/>
  <c r="I682" i="9" l="1"/>
  <c r="J682" i="9"/>
  <c r="B682" i="9" s="1"/>
  <c r="A450" i="9"/>
  <c r="J683" i="9" l="1"/>
  <c r="B683" i="9" s="1"/>
  <c r="I683" i="9"/>
  <c r="A451" i="9"/>
  <c r="I684" i="9" l="1"/>
  <c r="J684" i="9"/>
  <c r="B684" i="9" s="1"/>
  <c r="A452" i="9"/>
  <c r="I685" i="9" l="1"/>
  <c r="J685" i="9"/>
  <c r="B685" i="9" s="1"/>
  <c r="A453" i="9"/>
  <c r="I686" i="9" l="1"/>
  <c r="J686" i="9"/>
  <c r="B686" i="9" s="1"/>
  <c r="A454" i="9"/>
  <c r="I687" i="9" l="1"/>
  <c r="J687" i="9"/>
  <c r="B687" i="9" s="1"/>
  <c r="A455" i="9"/>
  <c r="I688" i="9" l="1"/>
  <c r="J688" i="9"/>
  <c r="B688" i="9" s="1"/>
  <c r="A456" i="9"/>
  <c r="J689" i="9" l="1"/>
  <c r="B689" i="9" s="1"/>
  <c r="I689" i="9"/>
  <c r="A457" i="9"/>
  <c r="I690" i="9" l="1"/>
  <c r="J690" i="9"/>
  <c r="B690" i="9" s="1"/>
  <c r="A458" i="9"/>
  <c r="I691" i="9" l="1"/>
  <c r="J691" i="9"/>
  <c r="B691" i="9" s="1"/>
  <c r="A459" i="9"/>
  <c r="I692" i="9" l="1"/>
  <c r="J692" i="9"/>
  <c r="B692" i="9" s="1"/>
  <c r="A460" i="9"/>
  <c r="I693" i="9" l="1"/>
  <c r="J693" i="9"/>
  <c r="B693" i="9" s="1"/>
  <c r="A461" i="9"/>
  <c r="I694" i="9" l="1"/>
  <c r="J694" i="9"/>
  <c r="B694" i="9" s="1"/>
  <c r="A462" i="9"/>
  <c r="J695" i="9" l="1"/>
  <c r="B695" i="9" s="1"/>
  <c r="I695" i="9"/>
  <c r="A463" i="9"/>
  <c r="I696" i="9" l="1"/>
  <c r="J696" i="9"/>
  <c r="B696" i="9" s="1"/>
  <c r="A464" i="9"/>
  <c r="I697" i="9" l="1"/>
  <c r="J697" i="9"/>
  <c r="B697" i="9" s="1"/>
  <c r="A465" i="9"/>
  <c r="I698" i="9" l="1"/>
  <c r="J698" i="9"/>
  <c r="B698" i="9" s="1"/>
  <c r="A466" i="9"/>
  <c r="I699" i="9" l="1"/>
  <c r="J699" i="9"/>
  <c r="B699" i="9" s="1"/>
  <c r="A467" i="9"/>
  <c r="I700" i="9" l="1"/>
  <c r="J700" i="9"/>
  <c r="B700" i="9" s="1"/>
  <c r="A468" i="9"/>
  <c r="J701" i="9" l="1"/>
  <c r="B701" i="9" s="1"/>
  <c r="I701" i="9"/>
  <c r="A469" i="9"/>
  <c r="I702" i="9" l="1"/>
  <c r="J702" i="9"/>
  <c r="B702" i="9" s="1"/>
  <c r="A470" i="9"/>
  <c r="I703" i="9" l="1"/>
  <c r="J703" i="9"/>
  <c r="B703" i="9" s="1"/>
  <c r="A471" i="9"/>
  <c r="I704" i="9" l="1"/>
  <c r="J704" i="9"/>
  <c r="B704" i="9" s="1"/>
  <c r="A472" i="9"/>
  <c r="I705" i="9" l="1"/>
  <c r="J705" i="9"/>
  <c r="B705" i="9" s="1"/>
  <c r="A473" i="9"/>
  <c r="I706" i="9" l="1"/>
  <c r="J706" i="9"/>
  <c r="B706" i="9" s="1"/>
  <c r="A474" i="9"/>
  <c r="A475" i="9" s="1"/>
  <c r="A476" i="9" s="1"/>
  <c r="A477" i="9" s="1"/>
  <c r="A478" i="9" s="1"/>
  <c r="A479" i="9" s="1"/>
  <c r="A480" i="9" s="1"/>
  <c r="A481" i="9" s="1"/>
  <c r="A482" i="9" s="1"/>
  <c r="A483" i="9" s="1"/>
  <c r="A484" i="9" s="1"/>
  <c r="A485" i="9" s="1"/>
  <c r="A486" i="9" s="1"/>
  <c r="A487" i="9" s="1"/>
  <c r="A488" i="9" s="1"/>
  <c r="A489" i="9" s="1"/>
  <c r="A490" i="9" s="1"/>
  <c r="A491" i="9" s="1"/>
  <c r="A492" i="9" s="1"/>
  <c r="A493" i="9" s="1"/>
  <c r="A494" i="9" s="1"/>
  <c r="A495" i="9" s="1"/>
  <c r="A496" i="9" s="1"/>
  <c r="A497" i="9" s="1"/>
  <c r="A498" i="9" s="1"/>
  <c r="A499" i="9" s="1"/>
  <c r="A500" i="9" s="1"/>
  <c r="J707" i="9" l="1"/>
  <c r="B707" i="9" s="1"/>
  <c r="I707" i="9"/>
  <c r="I708" i="9" l="1"/>
  <c r="J708" i="9"/>
  <c r="B708" i="9" s="1"/>
  <c r="I709" i="9" l="1"/>
  <c r="J709" i="9"/>
  <c r="B709" i="9" s="1"/>
  <c r="I710" i="9" l="1"/>
  <c r="J710" i="9"/>
  <c r="B710" i="9" s="1"/>
  <c r="I711" i="9" l="1"/>
  <c r="J711" i="9"/>
  <c r="B711" i="9" s="1"/>
  <c r="A501" i="9"/>
  <c r="I712" i="9" l="1"/>
  <c r="J712" i="9"/>
  <c r="B712" i="9" s="1"/>
  <c r="A502" i="9"/>
  <c r="J713" i="9" l="1"/>
  <c r="B713" i="9" s="1"/>
  <c r="I713" i="9"/>
  <c r="A503" i="9"/>
  <c r="I714" i="9" l="1"/>
  <c r="J714" i="9"/>
  <c r="B714" i="9" s="1"/>
  <c r="A504" i="9"/>
  <c r="I715" i="9" l="1"/>
  <c r="J715" i="9"/>
  <c r="B715" i="9" s="1"/>
  <c r="A505" i="9"/>
  <c r="I716" i="9" l="1"/>
  <c r="J716" i="9"/>
  <c r="B716" i="9" s="1"/>
  <c r="A506" i="9"/>
  <c r="I717" i="9" l="1"/>
  <c r="J717" i="9"/>
  <c r="B717" i="9" s="1"/>
  <c r="A507" i="9"/>
  <c r="I718" i="9" l="1"/>
  <c r="J718" i="9"/>
  <c r="B718" i="9" s="1"/>
  <c r="A508" i="9"/>
  <c r="J719" i="9" l="1"/>
  <c r="B719" i="9" s="1"/>
  <c r="I719" i="9"/>
  <c r="A509" i="9"/>
  <c r="I720" i="9" l="1"/>
  <c r="J720" i="9"/>
  <c r="B720" i="9" s="1"/>
  <c r="A510" i="9"/>
  <c r="I721" i="9" l="1"/>
  <c r="J721" i="9"/>
  <c r="B721" i="9" s="1"/>
  <c r="A511" i="9"/>
  <c r="I722" i="9" l="1"/>
  <c r="J722" i="9"/>
  <c r="B722" i="9" s="1"/>
  <c r="A512" i="9"/>
  <c r="I723" i="9" l="1"/>
  <c r="J723" i="9"/>
  <c r="B723" i="9" s="1"/>
  <c r="A513" i="9"/>
  <c r="I724" i="9" l="1"/>
  <c r="J724" i="9"/>
  <c r="B724" i="9" s="1"/>
  <c r="A514" i="9"/>
  <c r="J725" i="9" l="1"/>
  <c r="B725" i="9" s="1"/>
  <c r="I725" i="9"/>
  <c r="A515" i="9"/>
  <c r="I726" i="9" l="1"/>
  <c r="J726" i="9"/>
  <c r="B726" i="9" s="1"/>
  <c r="A516" i="9"/>
  <c r="I727" i="9" l="1"/>
  <c r="J727" i="9"/>
  <c r="B727" i="9" s="1"/>
  <c r="A517" i="9"/>
  <c r="I728" i="9" l="1"/>
  <c r="J728" i="9"/>
  <c r="B728" i="9" s="1"/>
  <c r="A518" i="9"/>
  <c r="I729" i="9" l="1"/>
  <c r="J729" i="9"/>
  <c r="B729" i="9" s="1"/>
  <c r="A519" i="9"/>
  <c r="I730" i="9" l="1"/>
  <c r="J730" i="9"/>
  <c r="B730" i="9" s="1"/>
  <c r="A520" i="9"/>
  <c r="J731" i="9" l="1"/>
  <c r="B731" i="9" s="1"/>
  <c r="I731" i="9"/>
  <c r="A521" i="9"/>
  <c r="I732" i="9" l="1"/>
  <c r="J732" i="9"/>
  <c r="B732" i="9" s="1"/>
  <c r="A522" i="9"/>
  <c r="I733" i="9" l="1"/>
  <c r="J733" i="9"/>
  <c r="B733" i="9" s="1"/>
  <c r="A523" i="9"/>
  <c r="I734" i="9" l="1"/>
  <c r="J734" i="9"/>
  <c r="B734" i="9" s="1"/>
  <c r="A524" i="9"/>
  <c r="I735" i="9" l="1"/>
  <c r="J735" i="9"/>
  <c r="B735" i="9" s="1"/>
  <c r="A525" i="9"/>
  <c r="I736" i="9" l="1"/>
  <c r="J736" i="9"/>
  <c r="B736" i="9" s="1"/>
  <c r="A526" i="9"/>
  <c r="I737" i="9" l="1"/>
  <c r="J737" i="9"/>
  <c r="B737" i="9" s="1"/>
  <c r="A527" i="9"/>
  <c r="I738" i="9" l="1"/>
  <c r="J738" i="9"/>
  <c r="B738" i="9" s="1"/>
  <c r="A528" i="9"/>
  <c r="I739" i="9" l="1"/>
  <c r="J739" i="9"/>
  <c r="B739" i="9" s="1"/>
  <c r="A529" i="9"/>
  <c r="J740" i="9" l="1"/>
  <c r="B740" i="9" s="1"/>
  <c r="I740" i="9"/>
  <c r="A530" i="9"/>
  <c r="I741" i="9" l="1"/>
  <c r="J741" i="9"/>
  <c r="B741" i="9" s="1"/>
  <c r="A531" i="9"/>
  <c r="I742" i="9" l="1"/>
  <c r="J742" i="9"/>
  <c r="B742" i="9" s="1"/>
  <c r="A532" i="9"/>
  <c r="I743" i="9" l="1"/>
  <c r="J743" i="9"/>
  <c r="B743" i="9" s="1"/>
  <c r="A533" i="9"/>
  <c r="I744" i="9" l="1"/>
  <c r="J744" i="9"/>
  <c r="B744" i="9" s="1"/>
  <c r="A534" i="9"/>
  <c r="I745" i="9" l="1"/>
  <c r="J745" i="9"/>
  <c r="B745" i="9" s="1"/>
  <c r="A535" i="9"/>
  <c r="J746" i="9" l="1"/>
  <c r="B746" i="9" s="1"/>
  <c r="I746" i="9"/>
  <c r="A536" i="9"/>
  <c r="I747" i="9" l="1"/>
  <c r="J747" i="9"/>
  <c r="B747" i="9" s="1"/>
  <c r="A537" i="9"/>
  <c r="I748" i="9" l="1"/>
  <c r="J748" i="9"/>
  <c r="B748" i="9" s="1"/>
  <c r="A538" i="9"/>
  <c r="I749" i="9" l="1"/>
  <c r="J749" i="9"/>
  <c r="B749" i="9" s="1"/>
  <c r="A539" i="9"/>
  <c r="I750" i="9" l="1"/>
  <c r="J750" i="9"/>
  <c r="B750" i="9" s="1"/>
  <c r="A540" i="9"/>
  <c r="I751" i="9" l="1"/>
  <c r="J751" i="9"/>
  <c r="B751" i="9" s="1"/>
  <c r="A541" i="9"/>
  <c r="I752" i="9" l="1"/>
  <c r="J752" i="9"/>
  <c r="B752" i="9" s="1"/>
  <c r="A542" i="9"/>
  <c r="I753" i="9" l="1"/>
  <c r="J753" i="9"/>
  <c r="B753" i="9" s="1"/>
  <c r="A543" i="9"/>
  <c r="I754" i="9" l="1"/>
  <c r="J754" i="9"/>
  <c r="B754" i="9" s="1"/>
  <c r="A544" i="9"/>
  <c r="I755" i="9" l="1"/>
  <c r="J755" i="9"/>
  <c r="B755" i="9" s="1"/>
  <c r="A545" i="9"/>
  <c r="I756" i="9" l="1"/>
  <c r="J756" i="9"/>
  <c r="B756" i="9" s="1"/>
  <c r="A546" i="9"/>
  <c r="I757" i="9" l="1"/>
  <c r="J757" i="9"/>
  <c r="B757" i="9" s="1"/>
  <c r="A547" i="9"/>
  <c r="I758" i="9" l="1"/>
  <c r="J758" i="9"/>
  <c r="B758" i="9" s="1"/>
  <c r="A548" i="9"/>
  <c r="I759" i="9" l="1"/>
  <c r="J759" i="9"/>
  <c r="B759" i="9" s="1"/>
  <c r="A549" i="9"/>
  <c r="I760" i="9" l="1"/>
  <c r="J760" i="9"/>
  <c r="B760" i="9" s="1"/>
  <c r="A550" i="9"/>
  <c r="A551" i="9" s="1"/>
  <c r="I761" i="9" l="1"/>
  <c r="J761" i="9"/>
  <c r="B761" i="9" s="1"/>
  <c r="I762" i="9" l="1"/>
  <c r="J762" i="9"/>
  <c r="B762" i="9" s="1"/>
  <c r="A552" i="9"/>
  <c r="I763" i="9" l="1"/>
  <c r="J763" i="9"/>
  <c r="B763" i="9" s="1"/>
  <c r="A553" i="9"/>
  <c r="I764" i="9" l="1"/>
  <c r="J764" i="9"/>
  <c r="B764" i="9" s="1"/>
  <c r="A554" i="9"/>
  <c r="I765" i="9" l="1"/>
  <c r="J765" i="9"/>
  <c r="B765" i="9" s="1"/>
  <c r="A555" i="9"/>
  <c r="I766" i="9" l="1"/>
  <c r="J766" i="9"/>
  <c r="B766" i="9" s="1"/>
  <c r="A556" i="9"/>
  <c r="I767" i="9" l="1"/>
  <c r="J767" i="9"/>
  <c r="B767" i="9" s="1"/>
  <c r="A557" i="9"/>
  <c r="I768" i="9" l="1"/>
  <c r="J768" i="9"/>
  <c r="B768" i="9" s="1"/>
  <c r="A558" i="9"/>
  <c r="I769" i="9" l="1"/>
  <c r="J769" i="9"/>
  <c r="B769" i="9" s="1"/>
  <c r="A559" i="9"/>
  <c r="I770" i="9" l="1"/>
  <c r="J770" i="9"/>
  <c r="B770" i="9" s="1"/>
  <c r="A560" i="9"/>
  <c r="I771" i="9" l="1"/>
  <c r="J771" i="9"/>
  <c r="B771" i="9" s="1"/>
  <c r="A561" i="9"/>
  <c r="I772" i="9" l="1"/>
  <c r="J772" i="9"/>
  <c r="N437" i="2"/>
  <c r="A562" i="9"/>
  <c r="B772" i="9" l="1"/>
  <c r="V2" i="9"/>
  <c r="A563" i="9"/>
  <c r="A564" i="9" l="1"/>
  <c r="A565" i="9" s="1"/>
  <c r="A566" i="9" s="1"/>
  <c r="A567" i="9" s="1"/>
  <c r="A568" i="9" s="1"/>
  <c r="A569" i="9" s="1"/>
  <c r="A570" i="9" s="1"/>
  <c r="A571" i="9" s="1"/>
  <c r="A572" i="9" s="1"/>
  <c r="A573" i="9" s="1"/>
  <c r="A574" i="9" s="1"/>
  <c r="A575" i="9" s="1"/>
  <c r="A576" i="9" s="1"/>
  <c r="A577" i="9" s="1"/>
  <c r="A578" i="9" s="1"/>
  <c r="A579" i="9" s="1"/>
  <c r="A580" i="9" s="1"/>
  <c r="A581" i="9" s="1"/>
  <c r="A582" i="9" s="1"/>
  <c r="A583" i="9" s="1"/>
  <c r="A584" i="9" s="1"/>
  <c r="A585" i="9" s="1"/>
  <c r="A586" i="9" s="1"/>
  <c r="A587" i="9" s="1"/>
  <c r="A588" i="9" s="1"/>
  <c r="A589" i="9" s="1"/>
  <c r="A590" i="9" s="1"/>
  <c r="A591" i="9" s="1"/>
  <c r="A592" i="9" s="1"/>
  <c r="A593" i="9" s="1"/>
  <c r="A594" i="9" s="1"/>
  <c r="A595" i="9" s="1"/>
  <c r="A596" i="9" s="1"/>
  <c r="A597" i="9" s="1"/>
  <c r="A598" i="9" s="1"/>
  <c r="A599" i="9" s="1"/>
  <c r="A600" i="9" s="1"/>
  <c r="A601" i="9" s="1"/>
  <c r="A602" i="9" s="1"/>
  <c r="A603" i="9" s="1"/>
  <c r="A604" i="9" s="1"/>
  <c r="A605" i="9" s="1"/>
  <c r="A606" i="9" s="1"/>
  <c r="A607" i="9" s="1"/>
  <c r="A608" i="9" s="1"/>
  <c r="A609" i="9" s="1"/>
  <c r="A610" i="9" s="1"/>
  <c r="A611" i="9" s="1"/>
  <c r="A612" i="9" s="1"/>
  <c r="A613" i="9" s="1"/>
  <c r="A614" i="9" s="1"/>
  <c r="A615" i="9" s="1"/>
  <c r="A616" i="9" s="1"/>
  <c r="A617" i="9" s="1"/>
  <c r="A618" i="9" s="1"/>
  <c r="A619" i="9" s="1"/>
  <c r="A620" i="9" s="1"/>
  <c r="A621" i="9" s="1"/>
  <c r="A622" i="9" s="1"/>
  <c r="A623" i="9" s="1"/>
  <c r="A624" i="9" s="1"/>
  <c r="A625" i="9" s="1"/>
  <c r="A626" i="9" s="1"/>
  <c r="A627" i="9" s="1"/>
  <c r="A628" i="9" s="1"/>
  <c r="A629" i="9" s="1"/>
  <c r="A630" i="9" s="1"/>
  <c r="A631" i="9" s="1"/>
  <c r="A632" i="9" s="1"/>
  <c r="A633" i="9" s="1"/>
  <c r="A634" i="9" s="1"/>
  <c r="A635" i="9" s="1"/>
  <c r="A636" i="9" s="1"/>
  <c r="A637" i="9" s="1"/>
  <c r="A638" i="9" s="1"/>
  <c r="A639" i="9" s="1"/>
  <c r="A640" i="9" s="1"/>
  <c r="A641" i="9" s="1"/>
  <c r="A642" i="9" s="1"/>
  <c r="A643" i="9" s="1"/>
  <c r="A644" i="9" s="1"/>
  <c r="A645" i="9" s="1"/>
  <c r="A646" i="9" s="1"/>
  <c r="A647" i="9" s="1"/>
  <c r="A648" i="9" s="1"/>
  <c r="A649" i="9" s="1"/>
  <c r="A650" i="9" s="1"/>
  <c r="A651" i="9" s="1"/>
  <c r="A652" i="9" s="1"/>
  <c r="A653" i="9" s="1"/>
  <c r="A654" i="9" s="1"/>
  <c r="A655" i="9" s="1"/>
  <c r="A656" i="9" s="1"/>
  <c r="A657" i="9" s="1"/>
  <c r="A658" i="9" s="1"/>
  <c r="A659" i="9" s="1"/>
  <c r="A660" i="9" s="1"/>
  <c r="A661" i="9" s="1"/>
  <c r="A662" i="9" s="1"/>
  <c r="A663" i="9" s="1"/>
  <c r="A664" i="9" s="1"/>
  <c r="A665" i="9" s="1"/>
  <c r="A666" i="9" s="1"/>
  <c r="A667" i="9" s="1"/>
  <c r="A668" i="9" s="1"/>
  <c r="A669" i="9" s="1"/>
  <c r="A670" i="9" s="1"/>
  <c r="A671" i="9" s="1"/>
  <c r="A672" i="9" s="1"/>
  <c r="A673" i="9" s="1"/>
  <c r="A674" i="9" s="1"/>
  <c r="A675" i="9" s="1"/>
  <c r="A676" i="9" s="1"/>
  <c r="A677" i="9" s="1"/>
  <c r="A678" i="9" s="1"/>
  <c r="A679" i="9" s="1"/>
  <c r="A680" i="9" s="1"/>
  <c r="A681" i="9" s="1"/>
  <c r="A682" i="9" s="1"/>
  <c r="A683" i="9" s="1"/>
  <c r="A684" i="9" s="1"/>
  <c r="A685" i="9" s="1"/>
  <c r="A686" i="9" s="1"/>
  <c r="A687" i="9" s="1"/>
  <c r="A688" i="9" s="1"/>
  <c r="A689" i="9" s="1"/>
  <c r="A690" i="9" s="1"/>
  <c r="A691" i="9" s="1"/>
  <c r="A692" i="9" s="1"/>
  <c r="A693" i="9" s="1"/>
  <c r="A694" i="9" s="1"/>
  <c r="A695" i="9" s="1"/>
  <c r="A696" i="9" s="1"/>
  <c r="A697" i="9" s="1"/>
  <c r="A698" i="9" s="1"/>
  <c r="A699" i="9" s="1"/>
  <c r="A700" i="9" s="1"/>
  <c r="A701" i="9" s="1"/>
  <c r="A702" i="9" s="1"/>
  <c r="A703" i="9" s="1"/>
  <c r="A704" i="9" s="1"/>
  <c r="A705" i="9" s="1"/>
  <c r="A706" i="9" s="1"/>
  <c r="A707" i="9" s="1"/>
  <c r="A708" i="9" s="1"/>
  <c r="A709" i="9" s="1"/>
  <c r="A710" i="9" s="1"/>
  <c r="A711" i="9" s="1"/>
  <c r="A712" i="9" s="1"/>
  <c r="A713" i="9" s="1"/>
  <c r="A714" i="9" s="1"/>
  <c r="A715" i="9" s="1"/>
  <c r="A716" i="9" s="1"/>
  <c r="A717" i="9" s="1"/>
  <c r="A718" i="9" s="1"/>
  <c r="A719" i="9" s="1"/>
  <c r="A720" i="9" s="1"/>
  <c r="A721" i="9" s="1"/>
  <c r="A722" i="9" s="1"/>
  <c r="A723" i="9" s="1"/>
  <c r="A724" i="9" s="1"/>
  <c r="A725" i="9" s="1"/>
  <c r="A726" i="9" s="1"/>
  <c r="A727" i="9" s="1"/>
  <c r="A728" i="9" s="1"/>
  <c r="A729" i="9" s="1"/>
  <c r="A730" i="9" s="1"/>
  <c r="A731" i="9" s="1"/>
  <c r="A732" i="9" s="1"/>
  <c r="A733" i="9" s="1"/>
  <c r="A734" i="9" s="1"/>
  <c r="A735" i="9" s="1"/>
  <c r="A736" i="9" s="1"/>
  <c r="A737" i="9" s="1"/>
  <c r="A738" i="9" s="1"/>
  <c r="A739" i="9" s="1"/>
  <c r="A740" i="9" s="1"/>
  <c r="A741" i="9" s="1"/>
  <c r="A742" i="9" s="1"/>
  <c r="A743" i="9" s="1"/>
  <c r="A744" i="9" s="1"/>
  <c r="A745" i="9" s="1"/>
  <c r="A746" i="9" s="1"/>
  <c r="A747" i="9" s="1"/>
  <c r="A748" i="9" s="1"/>
  <c r="A749" i="9" s="1"/>
  <c r="A750" i="9" s="1"/>
  <c r="A751" i="9" s="1"/>
  <c r="A752" i="9" s="1"/>
  <c r="A753" i="9" s="1"/>
  <c r="A754" i="9" s="1"/>
  <c r="A755" i="9" s="1"/>
  <c r="A756" i="9" s="1"/>
  <c r="A757" i="9" s="1"/>
  <c r="A758" i="9" s="1"/>
  <c r="A759" i="9" s="1"/>
  <c r="A760" i="9" s="1"/>
  <c r="A761" i="9" s="1"/>
  <c r="A762" i="9" s="1"/>
  <c r="A763" i="9" s="1"/>
  <c r="A764" i="9" s="1"/>
  <c r="A765" i="9" s="1"/>
  <c r="A766" i="9" s="1"/>
  <c r="A767" i="9" s="1"/>
  <c r="A768" i="9" s="1"/>
  <c r="A769" i="9" s="1"/>
  <c r="A770" i="9" s="1"/>
  <c r="A771" i="9" s="1"/>
  <c r="A772" i="9" s="1"/>
  <c r="A773" i="9" s="1"/>
  <c r="A788" i="9" l="1"/>
  <c r="A789" i="9" l="1"/>
  <c r="A790" i="9" l="1"/>
  <c r="A791" i="9" l="1"/>
  <c r="A792" i="9" l="1"/>
  <c r="A793" i="9" l="1"/>
  <c r="A794" i="9" l="1"/>
  <c r="A795" i="9" l="1"/>
  <c r="A796" i="9" l="1"/>
  <c r="A797" i="9" l="1"/>
  <c r="A798" i="9" l="1"/>
  <c r="A799" i="9" l="1"/>
  <c r="A800" i="9" l="1"/>
  <c r="A801" i="9" l="1"/>
  <c r="A802" i="9" l="1"/>
  <c r="A803" i="9" l="1"/>
  <c r="A804" i="9" l="1"/>
  <c r="A805" i="9" l="1"/>
  <c r="A806" i="9" l="1"/>
  <c r="A807" i="9" l="1"/>
  <c r="A808" i="9" l="1"/>
  <c r="A809" i="9" l="1"/>
  <c r="A810" i="9" l="1"/>
  <c r="A811" i="9" l="1"/>
  <c r="A812" i="9" l="1"/>
  <c r="A813" i="9" l="1"/>
  <c r="A814" i="9" l="1"/>
  <c r="A815" i="9" l="1"/>
  <c r="A816" i="9" l="1"/>
  <c r="A817" i="9" l="1"/>
  <c r="A1097" i="9"/>
  <c r="A1098" i="9" s="1"/>
  <c r="A1099" i="9" s="1"/>
  <c r="A1100" i="9" s="1"/>
  <c r="A1101" i="9" s="1"/>
  <c r="A818" i="9" l="1"/>
  <c r="U2" i="9"/>
  <c r="A819" i="9" l="1"/>
  <c r="A820" i="9" l="1"/>
  <c r="A821" i="9" l="1"/>
  <c r="A822" i="9" l="1"/>
  <c r="A827" i="9" l="1"/>
  <c r="A828" i="9" l="1"/>
  <c r="A829" i="9" l="1"/>
  <c r="A830" i="9" l="1"/>
  <c r="A831" i="9" l="1"/>
  <c r="A832" i="9" l="1"/>
  <c r="A833" i="9" l="1"/>
  <c r="A834" i="9" l="1"/>
  <c r="A835" i="9" l="1"/>
  <c r="A836" i="9" l="1"/>
  <c r="A837" i="9" l="1"/>
  <c r="A838" i="9" l="1"/>
  <c r="A839" i="9" l="1"/>
  <c r="A840" i="9" l="1"/>
  <c r="A841" i="9" s="1"/>
  <c r="A842" i="9" s="1"/>
  <c r="A843" i="9" s="1"/>
  <c r="A844" i="9" s="1"/>
  <c r="A845" i="9" s="1"/>
  <c r="A846" i="9" s="1"/>
  <c r="A847" i="9" s="1"/>
  <c r="A848" i="9" s="1"/>
  <c r="A849" i="9" s="1"/>
  <c r="A850" i="9" s="1"/>
  <c r="A851" i="9" s="1"/>
  <c r="A852" i="9" s="1"/>
  <c r="A853" i="9" s="1"/>
  <c r="A854" i="9" s="1"/>
  <c r="A855" i="9" s="1"/>
  <c r="A856" i="9" s="1"/>
  <c r="A857" i="9" s="1"/>
  <c r="A858" i="9" s="1"/>
  <c r="A859" i="9" s="1"/>
  <c r="A860" i="9" s="1"/>
  <c r="A861" i="9" s="1"/>
  <c r="A862" i="9" s="1"/>
  <c r="A863" i="9" s="1"/>
  <c r="A864" i="9" s="1"/>
  <c r="A865" i="9" s="1"/>
  <c r="A866" i="9" s="1"/>
  <c r="A867" i="9" s="1"/>
  <c r="A868" i="9" s="1"/>
  <c r="A869" i="9" s="1"/>
  <c r="A870" i="9" s="1"/>
  <c r="A871" i="9" s="1"/>
  <c r="A872" i="9" s="1"/>
  <c r="A873" i="9" s="1"/>
  <c r="A874" i="9" s="1"/>
  <c r="A875" i="9" s="1"/>
  <c r="A876" i="9" s="1"/>
  <c r="A877" i="9" s="1"/>
  <c r="A878" i="9" s="1"/>
  <c r="A879" i="9" s="1"/>
  <c r="A880" i="9" s="1"/>
  <c r="A881" i="9" s="1"/>
  <c r="A882" i="9" s="1"/>
  <c r="A883" i="9" s="1"/>
  <c r="A884" i="9" s="1"/>
  <c r="A885" i="9" s="1"/>
  <c r="A886" i="9" s="1"/>
  <c r="A887" i="9" s="1"/>
  <c r="A888" i="9" s="1"/>
  <c r="A889" i="9" s="1"/>
  <c r="A890" i="9" s="1"/>
  <c r="A891" i="9" s="1"/>
  <c r="A892" i="9" s="1"/>
  <c r="A893" i="9" s="1"/>
  <c r="A894" i="9" s="1"/>
  <c r="A895" i="9" s="1"/>
  <c r="A896" i="9" s="1"/>
  <c r="A897" i="9" s="1"/>
  <c r="A898" i="9" s="1"/>
  <c r="A899" i="9" s="1"/>
  <c r="A900" i="9" s="1"/>
  <c r="A901" i="9" s="1"/>
  <c r="A902" i="9" s="1"/>
  <c r="A903" i="9" s="1"/>
  <c r="A904" i="9" s="1"/>
  <c r="A905" i="9" s="1"/>
  <c r="A906" i="9" s="1"/>
  <c r="A907" i="9" s="1"/>
  <c r="A908" i="9" s="1"/>
  <c r="A909" i="9" s="1"/>
  <c r="A910" i="9" s="1"/>
  <c r="A911" i="9" s="1"/>
  <c r="A912" i="9" s="1"/>
  <c r="A913" i="9" s="1"/>
  <c r="A917" i="9" s="1"/>
  <c r="A918" i="9" s="1"/>
  <c r="A919" i="9" s="1"/>
  <c r="A920" i="9" s="1"/>
  <c r="A921" i="9" s="1"/>
  <c r="A922" i="9" s="1"/>
  <c r="A923" i="9" s="1"/>
  <c r="A924" i="9" s="1"/>
  <c r="A925" i="9" s="1"/>
  <c r="A926" i="9" s="1"/>
  <c r="A927" i="9" s="1"/>
  <c r="A928" i="9" s="1"/>
  <c r="A929" i="9" s="1"/>
  <c r="A930" i="9" s="1"/>
  <c r="A931" i="9" s="1"/>
  <c r="A932" i="9" s="1"/>
  <c r="A933" i="9" s="1"/>
  <c r="A934" i="9" s="1"/>
  <c r="A935" i="9" s="1"/>
  <c r="A936" i="9" s="1"/>
  <c r="A937" i="9" s="1"/>
  <c r="A938" i="9" s="1"/>
  <c r="A939" i="9" s="1"/>
  <c r="A940" i="9" s="1"/>
  <c r="A941" i="9" s="1"/>
  <c r="A942" i="9" s="1"/>
  <c r="A943" i="9" s="1"/>
  <c r="A944" i="9" s="1"/>
  <c r="A945" i="9" s="1"/>
  <c r="A946" i="9" s="1"/>
  <c r="A947" i="9" s="1"/>
  <c r="A948" i="9" s="1"/>
  <c r="A949" i="9" s="1"/>
  <c r="A950" i="9" s="1"/>
  <c r="A951" i="9" s="1"/>
  <c r="A952" i="9" s="1"/>
  <c r="A953" i="9" s="1"/>
  <c r="A954" i="9" s="1"/>
  <c r="A955" i="9" s="1"/>
  <c r="A956" i="9" s="1"/>
  <c r="A957" i="9" s="1"/>
  <c r="A958" i="9" s="1"/>
  <c r="A959" i="9" s="1"/>
  <c r="A960" i="9" s="1"/>
  <c r="A961" i="9" s="1"/>
  <c r="A962" i="9" s="1"/>
  <c r="A963" i="9" s="1"/>
  <c r="A964" i="9" s="1"/>
  <c r="A965" i="9" s="1"/>
  <c r="A966" i="9" s="1"/>
  <c r="A967" i="9" s="1"/>
  <c r="A968" i="9" s="1"/>
  <c r="A969" i="9" s="1"/>
  <c r="A970" i="9" s="1"/>
  <c r="A971" i="9" s="1"/>
  <c r="A972" i="9" s="1"/>
  <c r="A973" i="9" s="1"/>
  <c r="A994" i="9" s="1"/>
  <c r="A995" i="9" s="1"/>
  <c r="A996" i="9" s="1"/>
  <c r="A997" i="9" s="1"/>
  <c r="A998" i="9" s="1"/>
  <c r="A999" i="9" s="1"/>
  <c r="A1000" i="9" s="1"/>
  <c r="A1001" i="9" s="1"/>
  <c r="A1002" i="9" s="1"/>
  <c r="A1003" i="9" s="1"/>
  <c r="A1004" i="9" s="1"/>
  <c r="A1005" i="9" s="1"/>
  <c r="A1006" i="9" s="1"/>
  <c r="A1007" i="9" s="1"/>
  <c r="A1008" i="9" s="1"/>
  <c r="A1009" i="9" s="1"/>
  <c r="A1010" i="9" s="1"/>
  <c r="A1011" i="9" s="1"/>
  <c r="A1012" i="9" s="1"/>
  <c r="A1013" i="9" s="1"/>
  <c r="A1014" i="9" s="1"/>
  <c r="A1015" i="9" s="1"/>
  <c r="A1016" i="9" s="1"/>
  <c r="A1017" i="9" s="1"/>
  <c r="A1018" i="9" s="1"/>
  <c r="A1019" i="9" s="1"/>
  <c r="A1020" i="9" s="1"/>
  <c r="A1021" i="9" s="1"/>
  <c r="A1022" i="9" s="1"/>
  <c r="A1023" i="9" s="1"/>
  <c r="A1024" i="9" s="1"/>
  <c r="A1025" i="9" s="1"/>
  <c r="A1026" i="9" s="1"/>
  <c r="A1027" i="9" s="1"/>
  <c r="A1028" i="9" s="1"/>
  <c r="A1029" i="9" s="1"/>
  <c r="A1030" i="9" s="1"/>
  <c r="A1031" i="9" s="1"/>
  <c r="A1032" i="9" s="1"/>
  <c r="A1033" i="9" s="1"/>
  <c r="A1034" i="9" s="1"/>
  <c r="A1035" i="9" s="1"/>
  <c r="A1036" i="9" s="1"/>
  <c r="A1037" i="9" l="1"/>
  <c r="A1038" i="9" s="1"/>
  <c r="A1039" i="9" l="1"/>
  <c r="A1040" i="9" s="1"/>
  <c r="A1041" i="9" l="1"/>
  <c r="A1042" i="9" l="1"/>
  <c r="A1043" i="9" l="1"/>
  <c r="A1044" i="9" s="1"/>
  <c r="A1045" i="9" s="1"/>
  <c r="A1046" i="9" l="1"/>
  <c r="A1047" i="9" s="1"/>
  <c r="A1048" i="9" s="1"/>
  <c r="A1049" i="9" s="1"/>
  <c r="A1050" i="9" l="1"/>
  <c r="A1051" i="9" s="1"/>
  <c r="A1052" i="9" s="1"/>
  <c r="A1053" i="9" s="1"/>
  <c r="A1054" i="9" l="1"/>
  <c r="A1055" i="9" s="1"/>
  <c r="A1056" i="9" l="1"/>
  <c r="A1057" i="9" l="1"/>
  <c r="A1058" i="9" l="1"/>
  <c r="A1059" i="9" s="1"/>
  <c r="A1060" i="9" s="1"/>
  <c r="A1061" i="9" s="1"/>
  <c r="A1062" i="9" s="1"/>
  <c r="A1063" i="9" s="1"/>
  <c r="A1064" i="9" s="1"/>
  <c r="A1065" i="9" s="1"/>
  <c r="A1066" i="9" s="1"/>
  <c r="A1067" i="9" s="1"/>
  <c r="A1068" i="9" s="1"/>
  <c r="A1069" i="9" s="1"/>
  <c r="A1070" i="9" s="1"/>
  <c r="A1071" i="9" s="1"/>
  <c r="A1072" i="9" s="1"/>
  <c r="A1073" i="9" s="1"/>
  <c r="A1074" i="9" s="1"/>
  <c r="A1075" i="9" s="1"/>
  <c r="A1076" i="9" s="1"/>
  <c r="A1077" i="9" s="1"/>
  <c r="A1078" i="9" s="1"/>
  <c r="A1079" i="9" s="1"/>
  <c r="A1080" i="9" s="1"/>
  <c r="A1081" i="9" s="1"/>
  <c r="A1082" i="9" s="1"/>
  <c r="A1083" i="9" s="1"/>
  <c r="A1084" i="9" s="1"/>
  <c r="A1085" i="9" s="1"/>
  <c r="A1086" i="9" s="1"/>
  <c r="A1087" i="9" s="1"/>
  <c r="A1088" i="9" s="1"/>
  <c r="A1089" i="9" s="1"/>
  <c r="A1090" i="9" s="1"/>
  <c r="A1091" i="9" s="1"/>
  <c r="A1092" i="9" s="1"/>
  <c r="A1093" i="9" s="1"/>
  <c r="A1094" i="9" s="1"/>
  <c r="A1095" i="9" s="1"/>
  <c r="A1096" i="9" s="1"/>
  <c r="A101" i="10" l="1"/>
  <c r="L96" i="10"/>
  <c r="M19" i="10"/>
  <c r="F48" i="10" a="1"/>
  <c r="F48" i="10" s="1"/>
  <c r="I91" i="10"/>
  <c r="I72" i="10"/>
  <c r="H8" i="10"/>
  <c r="L68" i="10"/>
  <c r="O80" i="10"/>
  <c r="K87" i="10"/>
  <c r="P87" i="10" a="1"/>
  <c r="P87" i="10" s="1"/>
  <c r="K99" i="10"/>
  <c r="O26" i="10"/>
  <c r="P49" i="10" a="1"/>
  <c r="P49" i="10" s="1"/>
  <c r="N76" i="10"/>
  <c r="L50" i="10"/>
  <c r="A3" i="10"/>
  <c r="L16" i="10"/>
  <c r="A86" i="10"/>
  <c r="A44" i="10"/>
  <c r="I54" i="10"/>
  <c r="E79" i="10"/>
  <c r="A72" i="10"/>
  <c r="I37" i="10"/>
  <c r="N39" i="10"/>
  <c r="O15" i="10"/>
  <c r="A84" i="10"/>
  <c r="L22" i="10"/>
  <c r="Q15" i="10"/>
  <c r="H29" i="10"/>
  <c r="M64" i="10"/>
  <c r="O69" i="10"/>
  <c r="F77" i="10" a="1"/>
  <c r="F77" i="10" s="1"/>
  <c r="J21" i="10"/>
  <c r="M18" i="10"/>
  <c r="N75" i="10"/>
  <c r="H63" i="10"/>
  <c r="K82" i="10"/>
  <c r="Q4" i="10"/>
  <c r="Q49" i="10"/>
  <c r="K79" i="10"/>
  <c r="P35" i="10" a="1"/>
  <c r="P35" i="10" s="1"/>
  <c r="K64" i="10"/>
  <c r="G65" i="10"/>
  <c r="E57" i="10"/>
  <c r="N30" i="10"/>
  <c r="M49" i="10"/>
  <c r="N91" i="10"/>
  <c r="O85" i="10"/>
  <c r="I26" i="10"/>
  <c r="F45" i="10" a="1"/>
  <c r="F45" i="10" s="1"/>
  <c r="P80" i="10" a="1"/>
  <c r="P80" i="10" s="1"/>
  <c r="J92" i="10"/>
  <c r="I50" i="10"/>
  <c r="Q21" i="10"/>
  <c r="I46" i="10"/>
  <c r="O11" i="10"/>
  <c r="G73" i="10"/>
  <c r="O29" i="10"/>
  <c r="A50" i="10"/>
  <c r="I85" i="10"/>
  <c r="E84" i="10"/>
  <c r="E58" i="10"/>
  <c r="J53" i="10"/>
  <c r="N65" i="10"/>
  <c r="G46" i="10"/>
  <c r="A71" i="10"/>
  <c r="O34" i="10"/>
  <c r="L54" i="10"/>
  <c r="L66" i="10"/>
  <c r="K33" i="10"/>
  <c r="Q17" i="10"/>
  <c r="G50" i="10"/>
  <c r="J37" i="10"/>
  <c r="H71" i="10"/>
  <c r="I47" i="10"/>
  <c r="P84" i="10" a="1"/>
  <c r="P84" i="10" s="1"/>
  <c r="K4" i="10"/>
  <c r="H93" i="10"/>
  <c r="F67" i="10" a="1"/>
  <c r="F67" i="10" s="1"/>
  <c r="G98" i="10"/>
  <c r="J3" i="10"/>
  <c r="Q48" i="10"/>
  <c r="Q96" i="10"/>
  <c r="O91" i="10"/>
  <c r="L100" i="10"/>
  <c r="H44" i="10"/>
  <c r="H45" i="10"/>
  <c r="G67" i="10"/>
  <c r="Q25" i="10"/>
  <c r="A92" i="10"/>
  <c r="Q64" i="10"/>
  <c r="K52" i="10"/>
  <c r="A39" i="10"/>
  <c r="E93" i="10"/>
  <c r="K65" i="10"/>
  <c r="N74" i="10"/>
  <c r="A27" i="10"/>
  <c r="E44" i="10"/>
  <c r="Q24" i="10"/>
  <c r="P28" i="10" a="1"/>
  <c r="P28" i="10" s="1"/>
  <c r="L9" i="10"/>
  <c r="Q47" i="10"/>
  <c r="K12" i="10"/>
  <c r="L64" i="10"/>
  <c r="I53" i="10"/>
  <c r="I83" i="10"/>
  <c r="K80" i="10"/>
  <c r="E71" i="10"/>
  <c r="O92" i="10"/>
  <c r="A95" i="10"/>
  <c r="A30" i="10"/>
  <c r="J66" i="10"/>
  <c r="O14" i="10"/>
  <c r="Q97" i="10"/>
  <c r="J67" i="10"/>
  <c r="O50" i="10"/>
  <c r="F63" i="10" a="1"/>
  <c r="F63" i="10" s="1"/>
  <c r="F69" i="10" a="1"/>
  <c r="F69" i="10" s="1"/>
  <c r="J78" i="10"/>
  <c r="H52" i="10"/>
  <c r="I19" i="10"/>
  <c r="Q11" i="10"/>
  <c r="A43" i="10"/>
  <c r="J7" i="10"/>
  <c r="H11" i="10"/>
  <c r="I7" i="10"/>
  <c r="O62" i="10"/>
  <c r="N16" i="10"/>
  <c r="N23" i="10"/>
  <c r="Q51" i="10"/>
  <c r="P17" i="10" a="1"/>
  <c r="P17" i="10" s="1"/>
  <c r="P29" i="10" a="1"/>
  <c r="P29" i="10" s="1"/>
  <c r="K69" i="10"/>
  <c r="P94" i="10" a="1"/>
  <c r="P94" i="10" s="1"/>
  <c r="P9" i="10" a="1"/>
  <c r="P9" i="10" s="1"/>
  <c r="I44" i="10"/>
  <c r="I59" i="10"/>
  <c r="N98" i="10"/>
  <c r="H4" i="10"/>
  <c r="A98" i="10"/>
  <c r="E47" i="10"/>
  <c r="I52" i="10"/>
  <c r="Q20" i="10"/>
  <c r="M12" i="10"/>
  <c r="E67" i="10"/>
  <c r="P39" i="10" a="1"/>
  <c r="P39" i="10" s="1"/>
  <c r="M32" i="10"/>
  <c r="K76" i="10"/>
  <c r="G48" i="10"/>
  <c r="A93" i="10"/>
  <c r="G53" i="10"/>
  <c r="G76" i="10"/>
  <c r="H41" i="10"/>
  <c r="Q39" i="10"/>
  <c r="J89" i="10"/>
  <c r="Q88" i="10"/>
  <c r="P24" i="10" a="1"/>
  <c r="P24" i="10" s="1"/>
  <c r="A65" i="10"/>
  <c r="E65" i="10"/>
  <c r="F89" i="10" a="1"/>
  <c r="F89" i="10" s="1"/>
  <c r="H32" i="10"/>
  <c r="Q99" i="10"/>
  <c r="H14" i="10"/>
  <c r="I10" i="10"/>
  <c r="O20" i="10"/>
  <c r="J76" i="10"/>
  <c r="P53" i="10" a="1"/>
  <c r="P53" i="10" s="1"/>
  <c r="J97" i="10"/>
  <c r="F52" i="10" a="1"/>
  <c r="F52" i="10" s="1"/>
  <c r="K5" i="10"/>
  <c r="G86" i="10"/>
  <c r="N72" i="10"/>
  <c r="O32" i="10"/>
  <c r="N7" i="10"/>
  <c r="A52" i="10"/>
  <c r="N93" i="10"/>
  <c r="P69" i="10" a="1"/>
  <c r="P69" i="10" s="1"/>
  <c r="Q77" i="10"/>
  <c r="N11" i="10"/>
  <c r="Q54" i="10"/>
  <c r="Q91" i="10"/>
  <c r="M35" i="10"/>
  <c r="L51" i="10"/>
  <c r="H21" i="10"/>
  <c r="F68" i="10" a="1"/>
  <c r="F68" i="10" s="1"/>
  <c r="J22" i="10"/>
  <c r="P74" i="10" a="1"/>
  <c r="P74" i="10" s="1"/>
  <c r="K34" i="10"/>
  <c r="J31" i="10"/>
  <c r="O77" i="10"/>
  <c r="G57" i="10"/>
  <c r="A40" i="10"/>
  <c r="A70" i="10"/>
  <c r="J12" i="10"/>
  <c r="J20" i="10"/>
  <c r="O13" i="10"/>
  <c r="K27" i="10"/>
  <c r="J73" i="10"/>
  <c r="H9" i="10"/>
  <c r="L35" i="10"/>
  <c r="L12" i="10"/>
  <c r="H67" i="10"/>
  <c r="M62" i="10"/>
  <c r="M84" i="10"/>
  <c r="N87" i="10"/>
  <c r="K67" i="10"/>
  <c r="J19" i="10"/>
  <c r="A38" i="10"/>
  <c r="Q95" i="10"/>
  <c r="Q90" i="10"/>
  <c r="N84" i="10"/>
  <c r="Q89" i="10"/>
  <c r="J75" i="10"/>
  <c r="L27" i="10"/>
  <c r="J6" i="10"/>
  <c r="P96" i="10" a="1"/>
  <c r="P96" i="10" s="1"/>
  <c r="I28" i="10"/>
  <c r="N70" i="10"/>
  <c r="J2" i="10"/>
  <c r="G44" i="10"/>
  <c r="E97" i="10"/>
  <c r="M26" i="10"/>
  <c r="J5" i="10"/>
  <c r="J63" i="10"/>
  <c r="O51" i="10"/>
  <c r="N51" i="10"/>
  <c r="O7" i="10"/>
  <c r="A28" i="10"/>
  <c r="J23" i="10"/>
  <c r="A7" i="10"/>
  <c r="H87" i="10"/>
  <c r="M74" i="10"/>
  <c r="H16" i="10"/>
  <c r="I63" i="10"/>
  <c r="G84" i="10"/>
  <c r="Q62" i="10"/>
  <c r="O87" i="10"/>
  <c r="I97" i="10"/>
  <c r="A80" i="10"/>
  <c r="M78" i="10"/>
  <c r="A12" i="10"/>
  <c r="G69" i="10"/>
  <c r="L19" i="10"/>
  <c r="M25" i="10"/>
  <c r="O83" i="10"/>
  <c r="A94" i="10"/>
  <c r="J18" i="10"/>
  <c r="N58" i="10"/>
  <c r="P22" i="10" a="1"/>
  <c r="P22" i="10" s="1"/>
  <c r="M41" i="10"/>
  <c r="K78" i="10"/>
  <c r="P12" i="10" a="1"/>
  <c r="P12" i="10" s="1"/>
  <c r="P19" i="10" a="1"/>
  <c r="P19" i="10" s="1"/>
  <c r="M68" i="10"/>
  <c r="H73" i="10"/>
  <c r="K48" i="10"/>
  <c r="M22" i="10"/>
  <c r="Q69" i="10"/>
  <c r="A77" i="10"/>
  <c r="O4" i="10"/>
  <c r="J17" i="10"/>
  <c r="L23" i="10"/>
  <c r="H58" i="10"/>
  <c r="O12" i="10"/>
  <c r="H47" i="10"/>
  <c r="A5" i="10"/>
  <c r="Q59" i="10"/>
  <c r="I29" i="10"/>
  <c r="N100" i="10"/>
  <c r="F51" i="10" a="1"/>
  <c r="F51" i="10" s="1"/>
  <c r="M55" i="10"/>
  <c r="M36" i="10"/>
  <c r="N10" i="10"/>
  <c r="Q28" i="10"/>
  <c r="O39" i="10"/>
  <c r="H30" i="10"/>
  <c r="I93" i="10"/>
  <c r="L85" i="10"/>
  <c r="L10" i="10"/>
  <c r="N57" i="10"/>
  <c r="G93" i="10"/>
  <c r="H82" i="10"/>
  <c r="L76" i="10"/>
  <c r="H76" i="10"/>
  <c r="P95" i="10" a="1"/>
  <c r="P95" i="10" s="1"/>
  <c r="Q41" i="10"/>
  <c r="I75" i="10"/>
  <c r="O53" i="10"/>
  <c r="H27" i="10"/>
  <c r="F60" i="10" a="1"/>
  <c r="F60" i="10" s="1"/>
  <c r="N3" i="10"/>
  <c r="I56" i="10"/>
  <c r="I35" i="10"/>
  <c r="P5" i="10" a="1"/>
  <c r="P5" i="10" s="1"/>
  <c r="Q32" i="10"/>
  <c r="F80" i="10" a="1"/>
  <c r="F80" i="10" s="1"/>
  <c r="L3" i="10"/>
  <c r="H70" i="10"/>
  <c r="Q76" i="10"/>
  <c r="E91" i="10"/>
  <c r="J72" i="10"/>
  <c r="O70" i="10"/>
  <c r="Q8" i="10"/>
  <c r="K68" i="10"/>
  <c r="M4" i="10"/>
  <c r="I73" i="10"/>
  <c r="A63" i="10"/>
  <c r="K49" i="10"/>
  <c r="J16" i="10"/>
  <c r="L25" i="10"/>
  <c r="P7" i="10" a="1"/>
  <c r="P7" i="10" s="1"/>
  <c r="N71" i="10"/>
  <c r="N83" i="10"/>
  <c r="F84" i="10" a="1"/>
  <c r="F84" i="10" s="1"/>
  <c r="N21" i="10"/>
  <c r="K47" i="10"/>
  <c r="P11" i="10" a="1"/>
  <c r="P11" i="10" s="1"/>
  <c r="N9" i="10"/>
  <c r="A56" i="10"/>
  <c r="L14" i="10"/>
  <c r="I49" i="10"/>
  <c r="J99" i="10"/>
  <c r="K96" i="10"/>
  <c r="I30" i="10"/>
  <c r="F76" i="10" a="1"/>
  <c r="F76" i="10" s="1"/>
  <c r="L72" i="10"/>
  <c r="N36" i="10"/>
  <c r="Q12" i="10"/>
  <c r="A76" i="10"/>
  <c r="M72" i="10"/>
  <c r="M6" i="10"/>
  <c r="P25" i="10" a="1"/>
  <c r="P25" i="10" s="1"/>
  <c r="K32" i="10"/>
  <c r="H85" i="10"/>
  <c r="G52" i="10"/>
  <c r="P57" i="10" a="1"/>
  <c r="P57" i="10" s="1"/>
  <c r="M17" i="10"/>
  <c r="P50" i="10" a="1"/>
  <c r="P50" i="10" s="1"/>
  <c r="E51" i="10"/>
  <c r="A59" i="10"/>
  <c r="M75" i="10"/>
  <c r="O84" i="10"/>
  <c r="Q13" i="10"/>
  <c r="M59" i="10"/>
  <c r="L57" i="10"/>
  <c r="M9" i="10"/>
  <c r="Q55" i="10"/>
  <c r="M86" i="10"/>
  <c r="A42" i="10"/>
  <c r="G79" i="10"/>
  <c r="N82" i="10"/>
  <c r="A22" i="10"/>
  <c r="E69" i="10"/>
  <c r="L43" i="10"/>
  <c r="Q33" i="10"/>
  <c r="J91" i="10"/>
  <c r="J81" i="10"/>
  <c r="Q93" i="10"/>
  <c r="H46" i="10"/>
  <c r="I3" i="10"/>
  <c r="M95" i="10"/>
  <c r="H60" i="10"/>
  <c r="E94" i="10"/>
  <c r="H62" i="10"/>
  <c r="M42" i="10"/>
  <c r="L69" i="10"/>
  <c r="O46" i="10"/>
  <c r="O48" i="10"/>
  <c r="N59" i="10"/>
  <c r="L79" i="10"/>
  <c r="H99" i="10"/>
  <c r="J25" i="10"/>
  <c r="Q2" i="10"/>
  <c r="I69" i="10"/>
  <c r="Q10" i="10"/>
  <c r="K62" i="10"/>
  <c r="O78" i="10"/>
  <c r="J26" i="10"/>
  <c r="K56" i="10"/>
  <c r="H69" i="10"/>
  <c r="G82" i="10"/>
  <c r="P16" i="10" a="1"/>
  <c r="P16" i="10" s="1"/>
  <c r="L65" i="10"/>
  <c r="J32" i="10"/>
  <c r="M30" i="10"/>
  <c r="P92" i="10" a="1"/>
  <c r="P92" i="10" s="1"/>
  <c r="G97" i="10"/>
  <c r="I38" i="10"/>
  <c r="K84" i="10"/>
  <c r="K93" i="10"/>
  <c r="F59" i="10" a="1"/>
  <c r="F59" i="10" s="1"/>
  <c r="O40" i="10"/>
  <c r="I62" i="10"/>
  <c r="F91" i="10" a="1"/>
  <c r="F91" i="10" s="1"/>
  <c r="F72" i="10" a="1"/>
  <c r="F72" i="10" s="1"/>
  <c r="N18" i="10"/>
  <c r="M56" i="10"/>
  <c r="L49" i="10"/>
  <c r="P14" i="10" a="1"/>
  <c r="P14" i="10" s="1"/>
  <c r="P99" i="10" a="1"/>
  <c r="P99" i="10" s="1"/>
  <c r="H13" i="10"/>
  <c r="Q71" i="10"/>
  <c r="O19" i="10"/>
  <c r="N45" i="10"/>
  <c r="J100" i="10"/>
  <c r="G55" i="10"/>
  <c r="Q37" i="10"/>
  <c r="O60" i="10"/>
  <c r="P44" i="10" a="1"/>
  <c r="P44" i="10" s="1"/>
  <c r="H20" i="10"/>
  <c r="K55" i="10"/>
  <c r="K97" i="10"/>
  <c r="Q18" i="10"/>
  <c r="H81" i="10"/>
  <c r="E89" i="10"/>
  <c r="Q22" i="10"/>
  <c r="A57" i="10"/>
  <c r="K92" i="10"/>
  <c r="L67" i="10"/>
  <c r="M93" i="10"/>
  <c r="Q27" i="10"/>
  <c r="Q60" i="10"/>
  <c r="O49" i="10"/>
  <c r="H37" i="10"/>
  <c r="I66" i="10"/>
  <c r="O89" i="10"/>
  <c r="O2" i="10"/>
  <c r="K91" i="10"/>
  <c r="P26" i="10" a="1"/>
  <c r="P26" i="10" s="1"/>
  <c r="M91" i="10"/>
  <c r="A49" i="10"/>
  <c r="E73" i="10"/>
  <c r="N54" i="10"/>
  <c r="J74" i="10"/>
  <c r="G74" i="10"/>
  <c r="M16" i="10"/>
  <c r="L97" i="10"/>
  <c r="Q53" i="10"/>
  <c r="P10" i="10" a="1"/>
  <c r="P10" i="10" s="1"/>
  <c r="G54" i="10"/>
  <c r="I18" i="10"/>
  <c r="E75" i="10"/>
  <c r="M39" i="10"/>
  <c r="Q79" i="10"/>
  <c r="J57" i="10"/>
  <c r="P89" i="10" a="1"/>
  <c r="P89" i="10" s="1"/>
  <c r="O45" i="10"/>
  <c r="Q29" i="10"/>
  <c r="P79" i="10" a="1"/>
  <c r="P79" i="10" s="1"/>
  <c r="L7" i="10"/>
  <c r="L32" i="10"/>
  <c r="E45" i="10"/>
  <c r="A60" i="10"/>
  <c r="N80" i="10"/>
  <c r="M40" i="10"/>
  <c r="Q83" i="10"/>
  <c r="E98" i="10"/>
  <c r="G59" i="10"/>
  <c r="Q81" i="10"/>
  <c r="Q19" i="10"/>
  <c r="F98" i="10" a="1"/>
  <c r="F98" i="10" s="1"/>
  <c r="N94" i="10"/>
  <c r="A34" i="10"/>
  <c r="A88" i="10"/>
  <c r="H34" i="10"/>
  <c r="N43" i="10"/>
  <c r="A41" i="10"/>
  <c r="G92" i="10"/>
  <c r="N20" i="10"/>
  <c r="K94" i="10"/>
  <c r="E56" i="10"/>
  <c r="N69" i="10"/>
  <c r="I67" i="10"/>
  <c r="N55" i="10"/>
  <c r="P34" i="10" a="1"/>
  <c r="P34" i="10" s="1"/>
  <c r="N67" i="10"/>
  <c r="K44" i="10"/>
  <c r="L4" i="10"/>
  <c r="J51" i="10"/>
  <c r="P36" i="10" a="1"/>
  <c r="P36" i="10" s="1"/>
  <c r="O98" i="10"/>
  <c r="H89" i="10"/>
  <c r="H80" i="10"/>
  <c r="Q34" i="10"/>
  <c r="F95" i="10" a="1"/>
  <c r="F95" i="10" s="1"/>
  <c r="J95" i="10"/>
  <c r="J56" i="10"/>
  <c r="O97" i="10"/>
  <c r="H35" i="10"/>
  <c r="J48" i="10"/>
  <c r="P15" i="10" a="1"/>
  <c r="P15" i="10" s="1"/>
  <c r="P47" i="10" a="1"/>
  <c r="P47" i="10" s="1"/>
  <c r="L58" i="10"/>
  <c r="P100" i="10" a="1"/>
  <c r="P100" i="10" s="1"/>
  <c r="I24" i="10"/>
  <c r="I71" i="10"/>
  <c r="P2" i="10" a="1"/>
  <c r="P2" i="10" s="1"/>
  <c r="Q92" i="10"/>
  <c r="O65" i="10"/>
  <c r="L56" i="10"/>
  <c r="O10" i="10"/>
  <c r="J68" i="10"/>
  <c r="M21" i="10"/>
  <c r="O95" i="10"/>
  <c r="P6" i="10" a="1"/>
  <c r="P6" i="10" s="1"/>
  <c r="M27" i="10"/>
  <c r="J84" i="10"/>
  <c r="K17" i="10"/>
  <c r="F65" i="10" a="1"/>
  <c r="F65" i="10" s="1"/>
  <c r="P52" i="10" a="1"/>
  <c r="P52" i="10" s="1"/>
  <c r="I94" i="10"/>
  <c r="I100" i="10"/>
  <c r="K75" i="10"/>
  <c r="F53" i="10" a="1"/>
  <c r="F53" i="10" s="1"/>
  <c r="P23" i="10" a="1"/>
  <c r="P23" i="10" s="1"/>
  <c r="A24" i="10"/>
  <c r="K29" i="10"/>
  <c r="H59" i="10"/>
  <c r="N81" i="10"/>
  <c r="Q94" i="10"/>
  <c r="O47" i="10"/>
  <c r="I79" i="10"/>
  <c r="J79" i="10"/>
  <c r="Q100" i="10"/>
  <c r="Q72" i="10"/>
  <c r="H38" i="10"/>
  <c r="E60" i="10"/>
  <c r="P33" i="10" a="1"/>
  <c r="P33" i="10" s="1"/>
  <c r="A17" i="10"/>
  <c r="L98" i="10"/>
  <c r="I2" i="10"/>
  <c r="F93" i="10" a="1"/>
  <c r="F93" i="10" s="1"/>
  <c r="Q98" i="10"/>
  <c r="M33" i="10"/>
  <c r="M38" i="10"/>
  <c r="L47" i="10"/>
  <c r="O74" i="10"/>
  <c r="H92" i="10"/>
  <c r="N53" i="10"/>
  <c r="I45" i="10"/>
  <c r="M20" i="10"/>
  <c r="M57" i="10"/>
  <c r="O43" i="10"/>
  <c r="J93" i="10"/>
  <c r="N35" i="10"/>
  <c r="I61" i="10"/>
  <c r="E54" i="10"/>
  <c r="F92" i="10" a="1"/>
  <c r="F92" i="10" s="1"/>
  <c r="O66" i="10"/>
  <c r="F78" i="10" a="1"/>
  <c r="F78" i="10" s="1"/>
  <c r="L86" i="10"/>
  <c r="O59" i="10"/>
  <c r="O8" i="10"/>
  <c r="M15" i="10"/>
  <c r="A55" i="10"/>
  <c r="L36" i="10"/>
  <c r="H26" i="10"/>
  <c r="H94" i="10"/>
  <c r="L29" i="10"/>
  <c r="O27" i="10"/>
  <c r="L18" i="10"/>
  <c r="N92" i="10"/>
  <c r="J85" i="10"/>
  <c r="A78" i="10"/>
  <c r="E99" i="10"/>
  <c r="A96" i="10"/>
  <c r="N26" i="10"/>
  <c r="J46" i="10"/>
  <c r="L92" i="10"/>
  <c r="O61" i="10"/>
  <c r="N97" i="10"/>
  <c r="L80" i="10"/>
  <c r="H65" i="10"/>
  <c r="H90" i="10"/>
  <c r="K38" i="10"/>
  <c r="P41" i="10" a="1"/>
  <c r="P41" i="10" s="1"/>
  <c r="Q44" i="10"/>
  <c r="P31" i="10" a="1"/>
  <c r="P31" i="10" s="1"/>
  <c r="F87" i="10" a="1"/>
  <c r="F87" i="10" s="1"/>
  <c r="F56" i="10" a="1"/>
  <c r="F56" i="10" s="1"/>
  <c r="O35" i="10"/>
  <c r="N8" i="10"/>
  <c r="K83" i="10"/>
  <c r="M77" i="10"/>
  <c r="K9" i="10"/>
  <c r="L94" i="10"/>
  <c r="P21" i="10" a="1"/>
  <c r="P21" i="10" s="1"/>
  <c r="K19" i="10"/>
  <c r="A4" i="10"/>
  <c r="J13" i="10"/>
  <c r="G58" i="10"/>
  <c r="E62" i="10"/>
  <c r="M58" i="10"/>
  <c r="L26" i="10"/>
  <c r="O3" i="10"/>
  <c r="E83" i="10"/>
  <c r="G89" i="10"/>
  <c r="Q26" i="10"/>
  <c r="F64" i="10" a="1"/>
  <c r="F64" i="10" s="1"/>
  <c r="J11" i="10"/>
  <c r="I84" i="10"/>
  <c r="K74" i="10"/>
  <c r="J98" i="10"/>
  <c r="E46" i="10"/>
  <c r="J64" i="10"/>
  <c r="J82" i="10"/>
  <c r="P40" i="10" a="1"/>
  <c r="P40" i="10" s="1"/>
  <c r="A13" i="10"/>
  <c r="L60" i="10"/>
  <c r="F71" i="10" a="1"/>
  <c r="F71" i="10" s="1"/>
  <c r="L41" i="10"/>
  <c r="J27" i="10"/>
  <c r="A53" i="10"/>
  <c r="K63" i="10"/>
  <c r="K28" i="10"/>
  <c r="L44" i="10"/>
  <c r="L87" i="10"/>
  <c r="K3" i="10"/>
  <c r="K14" i="10"/>
  <c r="O23" i="10"/>
  <c r="H50" i="10"/>
  <c r="H54" i="10"/>
  <c r="E74" i="10"/>
  <c r="H36" i="10"/>
  <c r="F94" i="10" a="1"/>
  <c r="F94" i="10" s="1"/>
  <c r="N42" i="10"/>
  <c r="Q84" i="10"/>
  <c r="P64" i="10" a="1"/>
  <c r="P64" i="10" s="1"/>
  <c r="J62" i="10"/>
  <c r="N49" i="10"/>
  <c r="G94" i="10"/>
  <c r="Q9" i="10"/>
  <c r="Q70" i="10"/>
  <c r="L62" i="10"/>
  <c r="H75" i="10"/>
  <c r="L2" i="10"/>
  <c r="O54" i="10"/>
  <c r="N33" i="10"/>
  <c r="L95" i="10"/>
  <c r="L55" i="10"/>
  <c r="P60" i="10" a="1"/>
  <c r="P60" i="10" s="1"/>
  <c r="F96" i="10" a="1"/>
  <c r="F96" i="10" s="1"/>
  <c r="A73" i="10"/>
  <c r="A48" i="10"/>
  <c r="J52" i="10"/>
  <c r="A89" i="10"/>
  <c r="I60" i="10"/>
  <c r="L48" i="10"/>
  <c r="H25" i="10"/>
  <c r="L61" i="10"/>
  <c r="P38" i="10" a="1"/>
  <c r="P38" i="10" s="1"/>
  <c r="H86" i="10"/>
  <c r="Q38" i="10"/>
  <c r="Q85" i="10"/>
  <c r="H19" i="10"/>
  <c r="K71" i="10"/>
  <c r="Q61" i="10"/>
  <c r="O71" i="10"/>
  <c r="H51" i="10"/>
  <c r="K10" i="10"/>
  <c r="G56" i="10"/>
  <c r="J35" i="10"/>
  <c r="E81" i="10"/>
  <c r="N12" i="10"/>
  <c r="O64" i="10"/>
  <c r="H15" i="10"/>
  <c r="P77" i="10" a="1"/>
  <c r="P77" i="10" s="1"/>
  <c r="E68" i="10"/>
  <c r="H24" i="10"/>
  <c r="L53" i="10"/>
  <c r="K15" i="10"/>
  <c r="I70" i="10"/>
  <c r="M60" i="10"/>
  <c r="M7" i="10"/>
  <c r="M90" i="10"/>
  <c r="G91" i="10"/>
  <c r="J50" i="10"/>
  <c r="L82" i="10"/>
  <c r="H43" i="10"/>
  <c r="M98" i="10"/>
  <c r="J49" i="10"/>
  <c r="Q16" i="10"/>
  <c r="J36" i="10"/>
  <c r="L81" i="10"/>
  <c r="H22" i="10"/>
  <c r="I32" i="10"/>
  <c r="P72" i="10" a="1"/>
  <c r="P72" i="10" s="1"/>
  <c r="P98" i="10" a="1"/>
  <c r="P98" i="10" s="1"/>
  <c r="N37" i="10"/>
  <c r="J94" i="10"/>
  <c r="J61" i="10"/>
  <c r="I87" i="10"/>
  <c r="Q40" i="10"/>
  <c r="I99" i="10"/>
  <c r="I51" i="10"/>
  <c r="A99" i="10"/>
  <c r="O93" i="10"/>
  <c r="P70" i="10" a="1"/>
  <c r="P70" i="10" s="1"/>
  <c r="Q5" i="10"/>
  <c r="E85" i="10"/>
  <c r="M97" i="10"/>
  <c r="H17" i="10"/>
  <c r="O88" i="10"/>
  <c r="O79" i="10"/>
  <c r="F50" i="10" a="1"/>
  <c r="F50" i="10" s="1"/>
  <c r="M50" i="10"/>
  <c r="K59" i="10"/>
  <c r="M96" i="10"/>
  <c r="O52" i="10"/>
  <c r="F62" i="10" a="1"/>
  <c r="F62" i="10" s="1"/>
  <c r="F97" i="10" a="1"/>
  <c r="F97" i="10" s="1"/>
  <c r="I31" i="10"/>
  <c r="K25" i="10"/>
  <c r="I96" i="10"/>
  <c r="E92" i="10"/>
  <c r="I43" i="10"/>
  <c r="P18" i="10" a="1"/>
  <c r="P18" i="10" s="1"/>
  <c r="A11" i="10"/>
  <c r="K50" i="10"/>
  <c r="J24" i="10"/>
  <c r="G45" i="10"/>
  <c r="N15" i="10"/>
  <c r="N79" i="10"/>
  <c r="J34" i="10"/>
  <c r="P54" i="10" a="1"/>
  <c r="P54" i="10" s="1"/>
  <c r="H33" i="10"/>
  <c r="I41" i="10"/>
  <c r="Q87" i="10"/>
  <c r="K58" i="10"/>
  <c r="G75" i="10"/>
  <c r="N28" i="10"/>
  <c r="E50" i="10"/>
  <c r="F79" i="10" a="1"/>
  <c r="F79" i="10" s="1"/>
  <c r="J41" i="10"/>
  <c r="G68" i="10"/>
  <c r="P3" i="10" a="1"/>
  <c r="P3" i="10" s="1"/>
  <c r="J29" i="10"/>
  <c r="A2" i="10"/>
  <c r="I23" i="10"/>
  <c r="G90" i="10"/>
  <c r="I9" i="10"/>
  <c r="Q6" i="10"/>
  <c r="M44" i="10"/>
  <c r="P45" i="10" a="1"/>
  <c r="P45" i="10" s="1"/>
  <c r="J90" i="10"/>
  <c r="G60" i="10"/>
  <c r="M63" i="10"/>
  <c r="M14" i="10"/>
  <c r="K23" i="10"/>
  <c r="A67" i="10"/>
  <c r="H95" i="10"/>
  <c r="L91" i="10"/>
  <c r="E96" i="10"/>
  <c r="P51" i="10" a="1"/>
  <c r="P51" i="10" s="1"/>
  <c r="E82" i="10"/>
  <c r="N63" i="10"/>
  <c r="A26" i="10"/>
  <c r="N44" i="10"/>
  <c r="H56" i="10"/>
  <c r="I16" i="10"/>
  <c r="J87" i="10"/>
  <c r="J83" i="10"/>
  <c r="E61" i="10"/>
  <c r="H49" i="10"/>
  <c r="G78" i="10"/>
  <c r="E64" i="10"/>
  <c r="M92" i="10"/>
  <c r="M89" i="10"/>
  <c r="J96" i="10"/>
  <c r="F49" i="10" a="1"/>
  <c r="F49" i="10" s="1"/>
  <c r="K36" i="10"/>
  <c r="N62" i="10"/>
  <c r="N52" i="10"/>
  <c r="A33" i="10"/>
  <c r="M94" i="10"/>
  <c r="M76" i="10"/>
  <c r="M28" i="10"/>
  <c r="I4" i="10"/>
  <c r="G70" i="10"/>
  <c r="P97" i="10" a="1"/>
  <c r="P97" i="10" s="1"/>
  <c r="P85" i="10" a="1"/>
  <c r="P85" i="10" s="1"/>
  <c r="L24" i="10"/>
  <c r="E52" i="10"/>
  <c r="I15" i="10"/>
  <c r="L78" i="10"/>
  <c r="M47" i="10"/>
  <c r="H39" i="10"/>
  <c r="I12" i="10"/>
  <c r="I68" i="10"/>
  <c r="O42" i="10"/>
  <c r="L11" i="10"/>
  <c r="G80" i="10"/>
  <c r="J9" i="10"/>
  <c r="L71" i="10"/>
  <c r="Q78" i="10"/>
  <c r="L59" i="10"/>
  <c r="Q86" i="10"/>
  <c r="P81" i="10" a="1"/>
  <c r="P81" i="10" s="1"/>
  <c r="M82" i="10"/>
  <c r="N25" i="10"/>
  <c r="K2" i="10"/>
  <c r="Q82" i="10"/>
  <c r="O6" i="10"/>
  <c r="O28" i="10"/>
  <c r="A14" i="10"/>
  <c r="N2" i="10"/>
  <c r="Q45" i="10"/>
  <c r="N41" i="10"/>
  <c r="L42" i="10"/>
  <c r="N89" i="10"/>
  <c r="K21" i="10"/>
  <c r="J42" i="10"/>
  <c r="A100" i="10"/>
  <c r="P75" i="10" a="1"/>
  <c r="P75" i="10" s="1"/>
  <c r="I21" i="10"/>
  <c r="H84" i="10"/>
  <c r="F100" i="10" a="1"/>
  <c r="F100" i="10" s="1"/>
  <c r="N32" i="10"/>
  <c r="M70" i="10"/>
  <c r="I78" i="10"/>
  <c r="K89" i="10"/>
  <c r="A51" i="10"/>
  <c r="A91" i="10"/>
  <c r="I55" i="10"/>
  <c r="L75" i="10"/>
  <c r="I95" i="10"/>
  <c r="I64" i="10"/>
  <c r="E49" i="10"/>
  <c r="F57" i="10" a="1"/>
  <c r="F57" i="10" s="1"/>
  <c r="N14" i="10"/>
  <c r="K66" i="10"/>
  <c r="K86" i="10"/>
  <c r="J30" i="10"/>
  <c r="L40" i="10"/>
  <c r="N22" i="10"/>
  <c r="F46" i="10" a="1"/>
  <c r="F46" i="10" s="1"/>
  <c r="N38" i="10"/>
  <c r="H53" i="10"/>
  <c r="O76" i="10"/>
  <c r="P55" i="10" a="1"/>
  <c r="P55" i="10" s="1"/>
  <c r="G96" i="10"/>
  <c r="A9" i="10"/>
  <c r="P46" i="10" a="1"/>
  <c r="P46" i="10" s="1"/>
  <c r="O25" i="10"/>
  <c r="G81" i="10"/>
  <c r="N19" i="10"/>
  <c r="L90" i="10"/>
  <c r="J39" i="10"/>
  <c r="H12" i="10"/>
  <c r="K37" i="10"/>
  <c r="M10" i="10"/>
  <c r="N95" i="10"/>
  <c r="L74" i="10"/>
  <c r="A58" i="10"/>
  <c r="H96" i="10"/>
  <c r="E66" i="10"/>
  <c r="O67" i="10"/>
  <c r="K85" i="10"/>
  <c r="A31" i="10"/>
  <c r="P56" i="10" a="1"/>
  <c r="P56" i="10" s="1"/>
  <c r="M3" i="10"/>
  <c r="M52" i="10"/>
  <c r="I58" i="10"/>
  <c r="M81" i="10"/>
  <c r="A20" i="10"/>
  <c r="F66" i="10" a="1"/>
  <c r="F66" i="10" s="1"/>
  <c r="I42" i="10"/>
  <c r="A87" i="10"/>
  <c r="M54" i="10"/>
  <c r="I13" i="10"/>
  <c r="A45" i="10"/>
  <c r="H78" i="10"/>
  <c r="P30" i="10" a="1"/>
  <c r="P30" i="10" s="1"/>
  <c r="N17" i="10"/>
  <c r="O63" i="10"/>
  <c r="K39" i="10"/>
  <c r="G85" i="10"/>
  <c r="P76" i="10" a="1"/>
  <c r="P76" i="10" s="1"/>
  <c r="O37" i="10"/>
  <c r="F83" i="10" a="1"/>
  <c r="F83" i="10" s="1"/>
  <c r="A79" i="10"/>
  <c r="F73" i="10" a="1"/>
  <c r="F73" i="10" s="1"/>
  <c r="A75" i="10"/>
  <c r="I81" i="10"/>
  <c r="E76" i="10"/>
  <c r="Q57" i="10"/>
  <c r="N85" i="10"/>
  <c r="P91" i="10" a="1"/>
  <c r="P91" i="10" s="1"/>
  <c r="H66" i="10"/>
  <c r="H64" i="10"/>
  <c r="M11" i="10"/>
  <c r="H23" i="10"/>
  <c r="G64" i="10"/>
  <c r="A29" i="10"/>
  <c r="I77" i="10"/>
  <c r="F90" i="10" a="1"/>
  <c r="F90" i="10" s="1"/>
  <c r="A21" i="10"/>
  <c r="O73" i="10"/>
  <c r="M23" i="10"/>
  <c r="A54" i="10"/>
  <c r="K8" i="10"/>
  <c r="L37" i="10"/>
  <c r="P88" i="10" a="1"/>
  <c r="P88" i="10" s="1"/>
  <c r="F58" i="10" a="1"/>
  <c r="F58" i="10" s="1"/>
  <c r="L21" i="10"/>
  <c r="J15" i="10"/>
  <c r="Q36" i="10"/>
  <c r="P61" i="10" a="1"/>
  <c r="P61" i="10" s="1"/>
  <c r="I27" i="10"/>
  <c r="M34" i="10"/>
  <c r="A62" i="10"/>
  <c r="L8" i="10"/>
  <c r="A81" i="10"/>
  <c r="P71" i="10" a="1"/>
  <c r="P71" i="10" s="1"/>
  <c r="N24" i="10"/>
  <c r="E55" i="10"/>
  <c r="A36" i="10"/>
  <c r="E86" i="10"/>
  <c r="H7" i="10"/>
  <c r="L6" i="10"/>
  <c r="Q3" i="10"/>
  <c r="A18" i="10"/>
  <c r="F74" i="10" a="1"/>
  <c r="F74" i="10" s="1"/>
  <c r="N4" i="10"/>
  <c r="H48" i="10"/>
  <c r="F75" i="10" a="1"/>
  <c r="F75" i="10" s="1"/>
  <c r="H77" i="10"/>
  <c r="Q30" i="10"/>
  <c r="M48" i="10"/>
  <c r="J55" i="10"/>
  <c r="N77" i="10"/>
  <c r="Q66" i="10"/>
  <c r="M67" i="10"/>
  <c r="H100" i="10"/>
  <c r="P13" i="10" a="1"/>
  <c r="P13" i="10" s="1"/>
  <c r="K22" i="10"/>
  <c r="J44" i="10"/>
  <c r="K46" i="10"/>
  <c r="L34" i="10"/>
  <c r="J77" i="10"/>
  <c r="L17" i="10"/>
  <c r="N66" i="10"/>
  <c r="J70" i="10"/>
  <c r="N88" i="10"/>
  <c r="L5" i="10"/>
  <c r="M61" i="10"/>
  <c r="K6" i="10"/>
  <c r="E88" i="10"/>
  <c r="K70" i="10"/>
  <c r="I11" i="10"/>
  <c r="L39" i="10"/>
  <c r="N78" i="10"/>
  <c r="Q23" i="10"/>
  <c r="L89" i="10"/>
  <c r="G62" i="10"/>
  <c r="O36" i="10"/>
  <c r="J58" i="10"/>
  <c r="I48" i="10"/>
  <c r="H31" i="10"/>
  <c r="H57" i="10"/>
  <c r="G83" i="10"/>
  <c r="G77" i="10"/>
  <c r="I34" i="10"/>
  <c r="I8" i="10"/>
  <c r="I22" i="10"/>
  <c r="H6" i="10"/>
  <c r="J59" i="10"/>
  <c r="N40" i="10"/>
  <c r="M79" i="10"/>
  <c r="F82" i="10" a="1"/>
  <c r="F82" i="10" s="1"/>
  <c r="O99" i="10"/>
  <c r="I90" i="10"/>
  <c r="M71" i="10"/>
  <c r="I88" i="10"/>
  <c r="N64" i="10"/>
  <c r="F61" i="10" a="1"/>
  <c r="F61" i="10" s="1"/>
  <c r="Q65" i="10"/>
  <c r="K53" i="10"/>
  <c r="Q35" i="10"/>
  <c r="J45" i="10"/>
  <c r="A23" i="10"/>
  <c r="Q74" i="10"/>
  <c r="K16" i="10"/>
  <c r="P4" i="10" a="1"/>
  <c r="P4" i="10" s="1"/>
  <c r="K26" i="10"/>
  <c r="K73" i="10"/>
  <c r="L84" i="10"/>
  <c r="M85" i="10"/>
  <c r="K45" i="10"/>
  <c r="J43" i="10"/>
  <c r="I76" i="10"/>
  <c r="P78" i="10" a="1"/>
  <c r="P78" i="10" s="1"/>
  <c r="M88" i="10"/>
  <c r="J71" i="10"/>
  <c r="E48" i="10"/>
  <c r="O96" i="10"/>
  <c r="F44" i="10" a="1"/>
  <c r="F44" i="10" s="1"/>
  <c r="J4" i="10"/>
  <c r="I17" i="10"/>
  <c r="E78" i="10"/>
  <c r="A35" i="10"/>
  <c r="K61" i="10"/>
  <c r="A46" i="10"/>
  <c r="Q58" i="10"/>
  <c r="N50" i="10"/>
  <c r="E95" i="10"/>
  <c r="H61" i="10"/>
  <c r="G71" i="10"/>
  <c r="L45" i="10"/>
  <c r="O56" i="10"/>
  <c r="P58" i="10" a="1"/>
  <c r="P58" i="10" s="1"/>
  <c r="J69" i="10"/>
  <c r="G88" i="10"/>
  <c r="J40" i="10"/>
  <c r="I25" i="10"/>
  <c r="P83" i="10" a="1"/>
  <c r="P83" i="10" s="1"/>
  <c r="P43" i="10" a="1"/>
  <c r="P43" i="10" s="1"/>
  <c r="A47" i="10"/>
  <c r="H74" i="10"/>
  <c r="L15" i="10"/>
  <c r="K40" i="10"/>
  <c r="L70" i="10"/>
  <c r="A25" i="10"/>
  <c r="P32" i="10" a="1"/>
  <c r="P32" i="10" s="1"/>
  <c r="I39" i="10"/>
  <c r="F55" i="10" a="1"/>
  <c r="F55" i="10" s="1"/>
  <c r="N31" i="10"/>
  <c r="H98" i="10"/>
  <c r="K41" i="10"/>
  <c r="P86" i="10" a="1"/>
  <c r="P86" i="10" s="1"/>
  <c r="O82" i="10"/>
  <c r="P93" i="10" a="1"/>
  <c r="P93" i="10" s="1"/>
  <c r="H79" i="10"/>
  <c r="I57" i="10"/>
  <c r="M46" i="10"/>
  <c r="O30" i="10"/>
  <c r="L93" i="10"/>
  <c r="A82" i="10"/>
  <c r="J10" i="10"/>
  <c r="G95" i="10"/>
  <c r="H40" i="10"/>
  <c r="O17" i="10"/>
  <c r="M83" i="10"/>
  <c r="A68" i="10"/>
  <c r="E63" i="10"/>
  <c r="N6" i="10"/>
  <c r="H88" i="10"/>
  <c r="H83" i="10"/>
  <c r="A74" i="10"/>
  <c r="N86" i="10"/>
  <c r="N48" i="10"/>
  <c r="L20" i="10"/>
  <c r="P65" i="10" a="1"/>
  <c r="P65" i="10" s="1"/>
  <c r="A15" i="10"/>
  <c r="M80" i="10"/>
  <c r="M69" i="10"/>
  <c r="I98" i="10"/>
  <c r="O31" i="10"/>
  <c r="K100" i="10"/>
  <c r="L38" i="10"/>
  <c r="K31" i="10"/>
  <c r="K77" i="10"/>
  <c r="H2" i="10"/>
  <c r="G99" i="10"/>
  <c r="K60" i="10"/>
  <c r="J54" i="10"/>
  <c r="H91" i="10"/>
  <c r="Q67" i="10"/>
  <c r="O38" i="10"/>
  <c r="I40" i="10"/>
  <c r="I86" i="10"/>
  <c r="M73" i="10"/>
  <c r="A69" i="10"/>
  <c r="K95" i="10"/>
  <c r="A37" i="10"/>
  <c r="G72" i="10"/>
  <c r="O41" i="10"/>
  <c r="I6" i="10"/>
  <c r="L46" i="10"/>
  <c r="F99" i="10" a="1"/>
  <c r="F99" i="10" s="1"/>
  <c r="J38" i="10"/>
  <c r="Q42" i="10"/>
  <c r="H72" i="10"/>
  <c r="K42" i="10"/>
  <c r="M43" i="10"/>
  <c r="O90" i="10"/>
  <c r="J33" i="10"/>
  <c r="M87" i="10"/>
  <c r="I36" i="10"/>
  <c r="M53" i="10"/>
  <c r="N13" i="10"/>
  <c r="A64" i="10"/>
  <c r="M29" i="10"/>
  <c r="N34" i="10"/>
  <c r="P20" i="10" a="1"/>
  <c r="P20" i="10" s="1"/>
  <c r="K30" i="10"/>
  <c r="L30" i="10"/>
  <c r="K88" i="10"/>
  <c r="O68" i="10"/>
  <c r="Q63" i="10"/>
  <c r="K13" i="10"/>
  <c r="P66" i="10" a="1"/>
  <c r="P66" i="10" s="1"/>
  <c r="L31" i="10"/>
  <c r="J8" i="10"/>
  <c r="E59" i="10"/>
  <c r="K51" i="10"/>
  <c r="N61" i="10"/>
  <c r="K18" i="10"/>
  <c r="G66" i="10"/>
  <c r="E80" i="10"/>
  <c r="P27" i="10" a="1"/>
  <c r="P27" i="10" s="1"/>
  <c r="M5" i="10"/>
  <c r="O21" i="10"/>
  <c r="L63" i="10"/>
  <c r="F54" i="10" a="1"/>
  <c r="F54" i="10" s="1"/>
  <c r="H97" i="10"/>
  <c r="G100" i="10"/>
  <c r="E72" i="10"/>
  <c r="O5" i="10"/>
  <c r="L33" i="10"/>
  <c r="N46" i="10"/>
  <c r="H10" i="10"/>
  <c r="P62" i="10" a="1"/>
  <c r="P62" i="10" s="1"/>
  <c r="I33" i="10"/>
  <c r="G51" i="10"/>
  <c r="E77" i="10"/>
  <c r="O9" i="10"/>
  <c r="L28" i="10"/>
  <c r="M100" i="10"/>
  <c r="A19" i="10"/>
  <c r="H3" i="10"/>
  <c r="K35" i="10"/>
  <c r="K24" i="10"/>
  <c r="K11" i="10"/>
  <c r="K98" i="10"/>
  <c r="K57" i="10"/>
  <c r="P8" i="10" a="1"/>
  <c r="P8" i="10" s="1"/>
  <c r="G47" i="10"/>
  <c r="L99" i="10"/>
  <c r="N68" i="10"/>
  <c r="A90" i="10"/>
  <c r="F81" i="10" a="1"/>
  <c r="F81" i="10" s="1"/>
  <c r="G87" i="10"/>
  <c r="P63" i="10" a="1"/>
  <c r="P63" i="10" s="1"/>
  <c r="L83" i="10"/>
  <c r="A6" i="10"/>
  <c r="N56" i="10"/>
  <c r="A83" i="10"/>
  <c r="F86" i="10" a="1"/>
  <c r="F86" i="10" s="1"/>
  <c r="N5" i="10"/>
  <c r="L52" i="10"/>
  <c r="E70" i="10"/>
  <c r="E90" i="10"/>
  <c r="I80" i="10"/>
  <c r="M24" i="10"/>
  <c r="O16" i="10"/>
  <c r="M65" i="10"/>
  <c r="J80" i="10"/>
  <c r="I82" i="10"/>
  <c r="Q73" i="10"/>
  <c r="O100" i="10"/>
  <c r="N99" i="10"/>
  <c r="N90" i="10"/>
  <c r="M8" i="10"/>
  <c r="H42" i="10"/>
  <c r="F70" i="10" a="1"/>
  <c r="F70" i="10" s="1"/>
  <c r="Q80" i="10"/>
  <c r="P73" i="10" a="1"/>
  <c r="P73" i="10" s="1"/>
  <c r="E100" i="10"/>
  <c r="O72" i="10"/>
  <c r="P90" i="10" a="1"/>
  <c r="P90" i="10" s="1"/>
  <c r="O24" i="10"/>
  <c r="H68" i="10"/>
  <c r="G49" i="10"/>
  <c r="Q7" i="10"/>
  <c r="H18" i="10"/>
  <c r="N47" i="10"/>
  <c r="H55" i="10"/>
  <c r="F85" i="10" a="1"/>
  <c r="F85" i="10" s="1"/>
  <c r="L73" i="10"/>
  <c r="J65" i="10"/>
  <c r="I74" i="10"/>
  <c r="M99" i="10"/>
  <c r="O18" i="10"/>
  <c r="F47" i="10" a="1"/>
  <c r="F47" i="10" s="1"/>
  <c r="Q43" i="10"/>
  <c r="N29" i="10"/>
  <c r="P42" i="10" a="1"/>
  <c r="P42" i="10" s="1"/>
  <c r="P59" i="10" a="1"/>
  <c r="P59" i="10" s="1"/>
  <c r="Q50" i="10"/>
  <c r="P67" i="10" a="1"/>
  <c r="P67" i="10" s="1"/>
  <c r="K72" i="10"/>
  <c r="M13" i="10"/>
  <c r="I20" i="10"/>
  <c r="Q14" i="10"/>
  <c r="M45" i="10"/>
  <c r="A16" i="10"/>
  <c r="G61" i="10"/>
  <c r="M31" i="10"/>
  <c r="P37" i="10" a="1"/>
  <c r="P37" i="10" s="1"/>
  <c r="K90" i="10"/>
  <c r="O55" i="10"/>
  <c r="A32" i="10"/>
  <c r="P68" i="10" a="1"/>
  <c r="P68" i="10" s="1"/>
  <c r="M37" i="10"/>
  <c r="Q68" i="10"/>
  <c r="M66" i="10"/>
  <c r="A61" i="10"/>
  <c r="L77" i="10"/>
  <c r="O33" i="10"/>
  <c r="A85" i="10"/>
  <c r="J47" i="10"/>
  <c r="Q75" i="10"/>
  <c r="F88" i="10" a="1"/>
  <c r="F88" i="10" s="1"/>
  <c r="K20" i="10"/>
  <c r="P48" i="10" a="1"/>
  <c r="P48" i="10" s="1"/>
  <c r="Q52" i="10"/>
  <c r="J14" i="10"/>
  <c r="I92" i="10"/>
  <c r="N96" i="10"/>
  <c r="H28" i="10"/>
  <c r="K7" i="10"/>
  <c r="A97" i="10"/>
  <c r="O75" i="10"/>
  <c r="I5" i="10"/>
  <c r="J28" i="10"/>
  <c r="A66" i="10"/>
  <c r="E53" i="10"/>
  <c r="Q46" i="10"/>
  <c r="J88" i="10"/>
  <c r="O57" i="10"/>
  <c r="O44" i="10"/>
  <c r="E87" i="10"/>
  <c r="K43" i="10"/>
  <c r="A10" i="10"/>
  <c r="G63" i="10"/>
  <c r="Q56" i="10"/>
  <c r="Q31" i="10"/>
  <c r="O81" i="10"/>
  <c r="J86" i="10"/>
  <c r="O58" i="10"/>
  <c r="P82" i="10" a="1"/>
  <c r="P82" i="10" s="1"/>
  <c r="H5" i="10"/>
  <c r="A8" i="10"/>
  <c r="O94" i="10"/>
  <c r="O22" i="10"/>
  <c r="N60" i="10"/>
  <c r="L13" i="10"/>
  <c r="N27" i="10"/>
  <c r="K54" i="10"/>
  <c r="I14" i="10"/>
  <c r="J60" i="10"/>
  <c r="N73" i="10"/>
  <c r="K81" i="10"/>
  <c r="M2" i="10"/>
  <c r="I89" i="10"/>
  <c r="I65" i="10"/>
  <c r="M51" i="10"/>
  <c r="O86" i="10"/>
  <c r="L88" i="10"/>
  <c r="P458" i="10" a="1"/>
  <c r="P458" i="10" s="1"/>
  <c r="L474" i="10"/>
  <c r="M269" i="10"/>
  <c r="J474" i="10"/>
  <c r="A391" i="10"/>
  <c r="M450" i="10"/>
  <c r="E410" i="10"/>
  <c r="M473" i="10"/>
  <c r="E475" i="10"/>
  <c r="L476" i="10"/>
  <c r="F374" i="10" a="1"/>
  <c r="F374" i="10" s="1"/>
  <c r="I332" i="10"/>
  <c r="L475" i="10"/>
  <c r="I107" i="10"/>
  <c r="M218" i="10"/>
  <c r="E220" i="10"/>
  <c r="Q292" i="10"/>
  <c r="L324" i="10"/>
  <c r="N451" i="10"/>
  <c r="N290" i="10"/>
  <c r="G319" i="10"/>
  <c r="M373" i="10"/>
  <c r="M459" i="10"/>
  <c r="I406" i="10"/>
  <c r="M337" i="10"/>
  <c r="J242" i="10"/>
  <c r="L265" i="10"/>
  <c r="J449" i="10"/>
  <c r="I352" i="10"/>
  <c r="N224" i="10"/>
  <c r="A246" i="10"/>
  <c r="F331" i="10" a="1"/>
  <c r="F331" i="10" s="1"/>
  <c r="I300" i="10"/>
  <c r="I124" i="10"/>
  <c r="F349" i="10" a="1"/>
  <c r="F349" i="10" s="1"/>
  <c r="G329" i="10"/>
  <c r="Q119" i="10"/>
  <c r="G276" i="10"/>
  <c r="H357" i="10"/>
  <c r="M244" i="10"/>
  <c r="I265" i="10"/>
  <c r="O457" i="10"/>
  <c r="K367" i="10"/>
  <c r="O399" i="10"/>
  <c r="N111" i="10"/>
  <c r="I119" i="10"/>
  <c r="H392" i="10"/>
  <c r="I299" i="10"/>
  <c r="M457" i="10"/>
  <c r="K312" i="10"/>
  <c r="G228" i="10"/>
  <c r="I356" i="10"/>
  <c r="H239" i="10"/>
  <c r="P103" i="10" a="1"/>
  <c r="P103" i="10" s="1"/>
  <c r="Q310" i="10"/>
  <c r="I397" i="10"/>
  <c r="N412" i="10"/>
  <c r="N382" i="10"/>
  <c r="H271" i="10"/>
  <c r="L306" i="10"/>
  <c r="I434" i="10"/>
  <c r="N298" i="10"/>
  <c r="G365" i="10"/>
  <c r="F416" i="10" a="1"/>
  <c r="F416" i="10" s="1"/>
  <c r="I319" i="10"/>
  <c r="M468" i="10"/>
  <c r="N343" i="10"/>
  <c r="N404" i="10"/>
  <c r="G477" i="10"/>
  <c r="P362" i="10" a="1"/>
  <c r="P362" i="10" s="1"/>
  <c r="F464" i="10" a="1"/>
  <c r="F464" i="10" s="1"/>
  <c r="N101" i="10"/>
  <c r="F395" i="10" a="1"/>
  <c r="F395" i="10" s="1"/>
  <c r="Q312" i="10"/>
  <c r="O380" i="10"/>
  <c r="A454" i="10"/>
  <c r="O456" i="10"/>
  <c r="L333" i="10"/>
  <c r="G121" i="10"/>
  <c r="O352" i="10"/>
  <c r="F410" i="10" a="1"/>
  <c r="F410" i="10" s="1"/>
  <c r="H374" i="10"/>
  <c r="O249" i="10"/>
  <c r="F449" i="10" a="1"/>
  <c r="F449" i="10" s="1"/>
  <c r="F442" i="10" a="1"/>
  <c r="F442" i="10" s="1"/>
  <c r="F423" i="10" a="1"/>
  <c r="F423" i="10" s="1"/>
  <c r="H466" i="10"/>
  <c r="N322" i="10"/>
  <c r="G294" i="10"/>
  <c r="I110" i="10"/>
  <c r="I292" i="10"/>
  <c r="G115" i="10"/>
  <c r="K241" i="10"/>
  <c r="E272" i="10"/>
  <c r="K429" i="10"/>
  <c r="I315" i="10"/>
  <c r="P254" i="10" a="1"/>
  <c r="P254" i="10" s="1"/>
  <c r="P372" i="10" a="1"/>
  <c r="P372" i="10" s="1"/>
  <c r="I418" i="10"/>
  <c r="N257" i="10"/>
  <c r="K420" i="10"/>
  <c r="G385" i="10"/>
  <c r="G269" i="10"/>
  <c r="A287" i="10"/>
  <c r="O415" i="10"/>
  <c r="Q254" i="10"/>
  <c r="O270" i="10"/>
  <c r="H111" i="10"/>
  <c r="E320" i="10"/>
  <c r="M289" i="10"/>
  <c r="P401" i="10" a="1"/>
  <c r="P401" i="10" s="1"/>
  <c r="N406" i="10"/>
  <c r="E398" i="10"/>
  <c r="K231" i="10"/>
  <c r="P266" i="10" a="1"/>
  <c r="P266" i="10" s="1"/>
  <c r="I401" i="10"/>
  <c r="K311" i="10"/>
  <c r="F295" i="10" a="1"/>
  <c r="F295" i="10" s="1"/>
  <c r="L116" i="10"/>
  <c r="L315" i="10"/>
  <c r="E352" i="10"/>
  <c r="A430" i="10"/>
  <c r="I314" i="10"/>
  <c r="G231" i="10"/>
  <c r="M407" i="10"/>
  <c r="A230" i="10"/>
  <c r="F321" i="10" a="1"/>
  <c r="F321" i="10" s="1"/>
  <c r="I453" i="10"/>
  <c r="O384" i="10"/>
  <c r="F332" i="10" a="1"/>
  <c r="F332" i="10" s="1"/>
  <c r="F389" i="10" a="1"/>
  <c r="F389" i="10" s="1"/>
  <c r="Q290" i="10"/>
  <c r="Q246" i="10"/>
  <c r="L396" i="10"/>
  <c r="A228" i="10"/>
  <c r="P250" i="10" a="1"/>
  <c r="P250" i="10" s="1"/>
  <c r="G418" i="10"/>
  <c r="H417" i="10"/>
  <c r="M455" i="10"/>
  <c r="O290" i="10"/>
  <c r="O394" i="10"/>
  <c r="M287" i="10"/>
  <c r="Q318" i="10"/>
  <c r="A392" i="10"/>
  <c r="I372" i="10"/>
  <c r="J369" i="10"/>
  <c r="P265" i="10" a="1"/>
  <c r="P265" i="10" s="1"/>
  <c r="N293" i="10"/>
  <c r="G302" i="10"/>
  <c r="F271" i="10" a="1"/>
  <c r="F271" i="10" s="1"/>
  <c r="H222" i="10"/>
  <c r="F276" i="10" a="1"/>
  <c r="F276" i="10" s="1"/>
  <c r="E222" i="10"/>
  <c r="F322" i="10" a="1"/>
  <c r="F322" i="10" s="1"/>
  <c r="Q432" i="10"/>
  <c r="L275" i="10"/>
  <c r="P270" i="10" a="1"/>
  <c r="P270" i="10" s="1"/>
  <c r="K431" i="10"/>
  <c r="P262" i="10" a="1"/>
  <c r="P262" i="10" s="1"/>
  <c r="L231" i="10"/>
  <c r="J292" i="10"/>
  <c r="A300" i="10"/>
  <c r="K285" i="10"/>
  <c r="E257" i="10"/>
  <c r="P433" i="10" a="1"/>
  <c r="P433" i="10" s="1"/>
  <c r="L234" i="10"/>
  <c r="N403" i="10"/>
  <c r="I429" i="10"/>
  <c r="J346" i="10"/>
  <c r="F341" i="10" a="1"/>
  <c r="F341" i="10" s="1"/>
  <c r="Q282" i="10"/>
  <c r="Q436" i="10"/>
  <c r="L102" i="10"/>
  <c r="E452" i="10"/>
  <c r="N428" i="10"/>
  <c r="Q470" i="10"/>
  <c r="L336" i="10"/>
  <c r="N468" i="10"/>
  <c r="H242" i="10"/>
  <c r="L455" i="10"/>
  <c r="P287" i="10" a="1"/>
  <c r="P287" i="10" s="1"/>
  <c r="K333" i="10"/>
  <c r="G440" i="10"/>
  <c r="P115" i="10" a="1"/>
  <c r="P115" i="10" s="1"/>
  <c r="L341" i="10"/>
  <c r="O392" i="10"/>
  <c r="I234" i="10"/>
  <c r="K291" i="10"/>
  <c r="Q223" i="10"/>
  <c r="P450" i="10" a="1"/>
  <c r="P450" i="10" s="1"/>
  <c r="P104" i="10" a="1"/>
  <c r="P104" i="10" s="1"/>
  <c r="P303" i="10" a="1"/>
  <c r="P303" i="10" s="1"/>
  <c r="E314" i="10"/>
  <c r="M305" i="10"/>
  <c r="N222" i="10"/>
  <c r="Q386" i="10"/>
  <c r="J330" i="10"/>
  <c r="Q463" i="10"/>
  <c r="E353" i="10"/>
  <c r="I272" i="10"/>
  <c r="H295" i="10"/>
  <c r="M120" i="10"/>
  <c r="I435" i="10"/>
  <c r="O391" i="10"/>
  <c r="A327" i="10"/>
  <c r="Q417" i="10"/>
  <c r="M393" i="10"/>
  <c r="P399" i="10" a="1"/>
  <c r="P399" i="10" s="1"/>
  <c r="M446" i="10"/>
  <c r="K122" i="10"/>
  <c r="H402" i="10"/>
  <c r="O282" i="10"/>
  <c r="O244" i="10"/>
  <c r="N120" i="10"/>
  <c r="I250" i="10"/>
  <c r="O329" i="10"/>
  <c r="P111" i="10" a="1"/>
  <c r="P111" i="10" s="1"/>
  <c r="K390" i="10"/>
  <c r="Q348" i="10"/>
  <c r="I280" i="10"/>
  <c r="N324" i="10"/>
  <c r="K305" i="10"/>
  <c r="K296" i="10"/>
  <c r="I419" i="10"/>
  <c r="H237" i="10"/>
  <c r="E339" i="10"/>
  <c r="H408" i="10"/>
  <c r="G275" i="10"/>
  <c r="L239" i="10"/>
  <c r="P306" i="10" a="1"/>
  <c r="P306" i="10" s="1"/>
  <c r="O429" i="10"/>
  <c r="J255" i="10"/>
  <c r="K372" i="10"/>
  <c r="A279" i="10"/>
  <c r="M297" i="10"/>
  <c r="F242" i="10" a="1"/>
  <c r="F242" i="10" s="1"/>
  <c r="F450" i="10" a="1"/>
  <c r="F450" i="10" s="1"/>
  <c r="I305" i="10"/>
  <c r="Q377" i="10"/>
  <c r="N282" i="10"/>
  <c r="K404" i="10"/>
  <c r="O268" i="10"/>
  <c r="P350" i="10" a="1"/>
  <c r="P350" i="10" s="1"/>
  <c r="I367" i="10"/>
  <c r="I309" i="10"/>
  <c r="N418" i="10"/>
  <c r="K399" i="10"/>
  <c r="L357" i="10"/>
  <c r="O219" i="10"/>
  <c r="A389" i="10"/>
  <c r="O102" i="10"/>
  <c r="A251" i="10"/>
  <c r="Q115" i="10"/>
  <c r="A221" i="10"/>
  <c r="G347" i="10"/>
  <c r="Q460" i="10"/>
  <c r="H390" i="10"/>
  <c r="A384" i="10"/>
  <c r="E127" i="10"/>
  <c r="I270" i="10"/>
  <c r="K227" i="10"/>
  <c r="Q271" i="10"/>
  <c r="A238" i="10"/>
  <c r="A310" i="10"/>
  <c r="N448" i="10"/>
  <c r="J105" i="10"/>
  <c r="J438" i="10"/>
  <c r="A401" i="10"/>
  <c r="I409" i="10"/>
  <c r="K225" i="10"/>
  <c r="O461" i="10"/>
  <c r="J113" i="10"/>
  <c r="H358" i="10"/>
  <c r="N435" i="10"/>
  <c r="F275" i="10" a="1"/>
  <c r="F275" i="10" s="1"/>
  <c r="A105" i="10"/>
  <c r="I396" i="10"/>
  <c r="E427" i="10"/>
  <c r="I122" i="10"/>
  <c r="J453" i="10"/>
  <c r="P365" i="10" a="1"/>
  <c r="P365" i="10" s="1"/>
  <c r="P459" i="10" a="1"/>
  <c r="P459" i="10" s="1"/>
  <c r="F412" i="10" a="1"/>
  <c r="F412" i="10" s="1"/>
  <c r="N413" i="10"/>
  <c r="O227" i="10"/>
  <c r="L319" i="10"/>
  <c r="O112" i="10"/>
  <c r="Q403" i="10"/>
  <c r="I399" i="10"/>
  <c r="A326" i="10"/>
  <c r="O431" i="10"/>
  <c r="I224" i="10"/>
  <c r="I437" i="10"/>
  <c r="H331" i="10"/>
  <c r="N334" i="10"/>
  <c r="J368" i="10"/>
  <c r="G122" i="10"/>
  <c r="Q296" i="10"/>
  <c r="M118" i="10"/>
  <c r="P222" i="10" a="1"/>
  <c r="P222" i="10" s="1"/>
  <c r="P321" i="10" a="1"/>
  <c r="P321" i="10" s="1"/>
  <c r="G424" i="10"/>
  <c r="K369" i="10"/>
  <c r="M257" i="10"/>
  <c r="J446" i="10"/>
  <c r="L123" i="10"/>
  <c r="F311" i="10" a="1"/>
  <c r="F311" i="10" s="1"/>
  <c r="O330" i="10"/>
  <c r="L291" i="10"/>
  <c r="J440" i="10"/>
  <c r="J122" i="10"/>
  <c r="Q265" i="10"/>
  <c r="O289" i="10"/>
  <c r="F454" i="10" a="1"/>
  <c r="F454" i="10" s="1"/>
  <c r="F346" i="10" a="1"/>
  <c r="F346" i="10" s="1"/>
  <c r="F313" i="10" a="1"/>
  <c r="F313" i="10" s="1"/>
  <c r="H428" i="10"/>
  <c r="J308" i="10"/>
  <c r="Q330" i="10"/>
  <c r="A315" i="10"/>
  <c r="A241" i="10"/>
  <c r="Q109" i="10"/>
  <c r="P408" i="10" a="1"/>
  <c r="P408" i="10" s="1"/>
  <c r="P422" i="10" a="1"/>
  <c r="P422" i="10" s="1"/>
  <c r="K113" i="10"/>
  <c r="A429" i="10"/>
  <c r="O316" i="10"/>
  <c r="P127" i="10" a="1"/>
  <c r="P127" i="10" s="1"/>
  <c r="E231" i="10"/>
  <c r="I263" i="10"/>
  <c r="A255" i="10"/>
  <c r="J266" i="10"/>
  <c r="Q326" i="10"/>
  <c r="K328" i="10"/>
  <c r="Q329" i="10"/>
  <c r="G413" i="10"/>
  <c r="H440" i="10"/>
  <c r="P284" i="10" a="1"/>
  <c r="P284" i="10" s="1"/>
  <c r="E362" i="10"/>
  <c r="N221" i="10"/>
  <c r="E359" i="10"/>
  <c r="F446" i="10" a="1"/>
  <c r="F446" i="10" s="1"/>
  <c r="J387" i="10"/>
  <c r="M399" i="10"/>
  <c r="J327" i="10"/>
  <c r="P290" i="10" a="1"/>
  <c r="P290" i="10" s="1"/>
  <c r="E103" i="10"/>
  <c r="A106" i="10"/>
  <c r="O422" i="10"/>
  <c r="L458" i="10"/>
  <c r="P326" i="10" a="1"/>
  <c r="P326" i="10" s="1"/>
  <c r="E247" i="10"/>
  <c r="Q405" i="10"/>
  <c r="F434" i="10" a="1"/>
  <c r="F434" i="10" s="1"/>
  <c r="A403" i="10"/>
  <c r="L447" i="10"/>
  <c r="E345" i="10"/>
  <c r="M415" i="10"/>
  <c r="G266" i="10"/>
  <c r="J350" i="10"/>
  <c r="I411" i="10"/>
  <c r="F367" i="10" a="1"/>
  <c r="F367" i="10" s="1"/>
  <c r="I251" i="10"/>
  <c r="G273" i="10"/>
  <c r="H262" i="10"/>
  <c r="K119" i="10"/>
  <c r="Q336" i="10"/>
  <c r="Q101" i="10"/>
  <c r="G127" i="10"/>
  <c r="O304" i="10"/>
  <c r="O312" i="10"/>
  <c r="E373" i="10"/>
  <c r="O259" i="10"/>
  <c r="O412" i="10"/>
  <c r="H399" i="10"/>
  <c r="A355" i="10"/>
  <c r="E338" i="10"/>
  <c r="N229" i="10"/>
  <c r="G300" i="10"/>
  <c r="O220" i="10"/>
  <c r="O239" i="10"/>
  <c r="F392" i="10" a="1"/>
  <c r="F392" i="10" s="1"/>
  <c r="O395" i="10"/>
  <c r="Q289" i="10"/>
  <c r="E442" i="10"/>
  <c r="L327" i="10"/>
  <c r="N472" i="10"/>
  <c r="A388" i="10"/>
  <c r="Q435" i="10"/>
  <c r="F288" i="10" a="1"/>
  <c r="F288" i="10" s="1"/>
  <c r="Q235" i="10"/>
  <c r="L420" i="10"/>
  <c r="M313" i="10"/>
  <c r="Q427" i="10"/>
  <c r="N369" i="10"/>
  <c r="P432" i="10" a="1"/>
  <c r="P432" i="10" s="1"/>
  <c r="P378" i="10" a="1"/>
  <c r="P378" i="10" s="1"/>
  <c r="A222" i="10"/>
  <c r="P398" i="10" a="1"/>
  <c r="P398" i="10" s="1"/>
  <c r="E261" i="10"/>
  <c r="L425" i="10"/>
  <c r="J236" i="10"/>
  <c r="P348" i="10" a="1"/>
  <c r="P348" i="10" s="1"/>
  <c r="G380" i="10"/>
  <c r="I388" i="10"/>
  <c r="H317" i="10"/>
  <c r="M279" i="10"/>
  <c r="J123" i="10"/>
  <c r="F274" i="10" a="1"/>
  <c r="F274" i="10" s="1"/>
  <c r="A344" i="10"/>
  <c r="K345" i="10"/>
  <c r="G412" i="10"/>
  <c r="F436" i="10" a="1"/>
  <c r="F436" i="10" s="1"/>
  <c r="P318" i="10" a="1"/>
  <c r="P318" i="10" s="1"/>
  <c r="G421" i="10"/>
  <c r="O310" i="10"/>
  <c r="P370" i="10" a="1"/>
  <c r="P370" i="10" s="1"/>
  <c r="N258" i="10"/>
  <c r="M248" i="10"/>
  <c r="M331" i="10"/>
  <c r="N377" i="10"/>
  <c r="A117" i="10"/>
  <c r="P425" i="10" a="1"/>
  <c r="P425" i="10" s="1"/>
  <c r="Q264" i="10"/>
  <c r="J463" i="10"/>
  <c r="E408" i="10"/>
  <c r="J337" i="10"/>
  <c r="Q301" i="10"/>
  <c r="P240" i="10" a="1"/>
  <c r="P240" i="10" s="1"/>
  <c r="Q419" i="10"/>
  <c r="M106" i="10"/>
  <c r="P308" i="10" a="1"/>
  <c r="P308" i="10" s="1"/>
  <c r="K323" i="10"/>
  <c r="A463" i="10"/>
  <c r="H441" i="10"/>
  <c r="K452" i="10"/>
  <c r="Q362" i="10"/>
  <c r="L259" i="10"/>
  <c r="I417" i="10"/>
  <c r="H323" i="10"/>
  <c r="G453" i="10"/>
  <c r="N437" i="10"/>
  <c r="E117" i="10"/>
  <c r="Q250" i="10"/>
  <c r="N332" i="10"/>
  <c r="P114" i="10" a="1"/>
  <c r="P114" i="10" s="1"/>
  <c r="N439" i="10"/>
  <c r="Q458" i="10"/>
  <c r="J257" i="10"/>
  <c r="H257" i="10"/>
  <c r="M256" i="10"/>
  <c r="G451" i="10"/>
  <c r="L471" i="10"/>
  <c r="F250" i="10" a="1"/>
  <c r="F250" i="10" s="1"/>
  <c r="M306" i="10"/>
  <c r="E441" i="10"/>
  <c r="K377" i="10"/>
  <c r="F252" i="10" a="1"/>
  <c r="F252" i="10" s="1"/>
  <c r="Q399" i="10"/>
  <c r="P273" i="10" a="1"/>
  <c r="P273" i="10" s="1"/>
  <c r="M316" i="10"/>
  <c r="F113" i="10" a="1"/>
  <c r="F113" i="10" s="1"/>
  <c r="P368" i="10" a="1"/>
  <c r="P368" i="10" s="1"/>
  <c r="P241" i="10" a="1"/>
  <c r="P241" i="10" s="1"/>
  <c r="F109" i="10" a="1"/>
  <c r="F109" i="10" s="1"/>
  <c r="M402" i="10"/>
  <c r="O351" i="10"/>
  <c r="H384" i="10"/>
  <c r="H221" i="10"/>
  <c r="A248" i="10"/>
  <c r="I400" i="10"/>
  <c r="P117" i="10" a="1"/>
  <c r="P117" i="10" s="1"/>
  <c r="P256" i="10" a="1"/>
  <c r="P256" i="10" s="1"/>
  <c r="J363" i="10"/>
  <c r="G403" i="10"/>
  <c r="M318" i="10"/>
  <c r="E262" i="10"/>
  <c r="L358" i="10"/>
  <c r="H263" i="10"/>
  <c r="L270" i="10"/>
  <c r="N234" i="10"/>
  <c r="F315" i="10" a="1"/>
  <c r="F315" i="10" s="1"/>
  <c r="G223" i="10"/>
  <c r="K453" i="10"/>
  <c r="Q385" i="10"/>
  <c r="E268" i="10"/>
  <c r="E363" i="10"/>
  <c r="K422" i="10"/>
  <c r="L404" i="10"/>
  <c r="K302" i="10"/>
  <c r="L309" i="10"/>
  <c r="F369" i="10" a="1"/>
  <c r="F369" i="10" s="1"/>
  <c r="I451" i="10"/>
  <c r="M102" i="10"/>
  <c r="F101" i="10" a="1"/>
  <c r="F101" i="10" s="1"/>
  <c r="N440" i="10"/>
  <c r="L465" i="10"/>
  <c r="O276" i="10"/>
  <c r="L260" i="10"/>
  <c r="E459" i="10"/>
  <c r="G219" i="10"/>
  <c r="M298" i="10"/>
  <c r="A288" i="10"/>
  <c r="E356" i="10"/>
  <c r="H226" i="10"/>
  <c r="G344" i="10"/>
  <c r="I246" i="10"/>
  <c r="N329" i="10"/>
  <c r="F221" i="10" a="1"/>
  <c r="F221" i="10" s="1"/>
  <c r="F301" i="10" a="1"/>
  <c r="F301" i="10" s="1"/>
  <c r="G306" i="10"/>
  <c r="O467" i="10"/>
  <c r="E400" i="10"/>
  <c r="A353" i="10"/>
  <c r="M339" i="10"/>
  <c r="P389" i="10" a="1"/>
  <c r="P389" i="10" s="1"/>
  <c r="H342" i="10"/>
  <c r="J410" i="10"/>
  <c r="A400" i="10"/>
  <c r="N109" i="10"/>
  <c r="I225" i="10"/>
  <c r="Q404" i="10"/>
  <c r="O272" i="10"/>
  <c r="P124" i="10" a="1"/>
  <c r="P124" i="10" s="1"/>
  <c r="E218" i="10"/>
  <c r="F283" i="10" a="1"/>
  <c r="F283" i="10" s="1"/>
  <c r="M114" i="10"/>
  <c r="P268" i="10" a="1"/>
  <c r="P268" i="10" s="1"/>
  <c r="M310" i="10"/>
  <c r="J314" i="10"/>
  <c r="O277" i="10"/>
  <c r="M385" i="10"/>
  <c r="J393" i="10"/>
  <c r="M359" i="10"/>
  <c r="I354" i="10"/>
  <c r="O319" i="10"/>
  <c r="P387" i="10" a="1"/>
  <c r="P387" i="10" s="1"/>
  <c r="I325" i="10"/>
  <c r="M238" i="10"/>
  <c r="E242" i="10"/>
  <c r="L359" i="10"/>
  <c r="Q368" i="10"/>
  <c r="M253" i="10"/>
  <c r="K461" i="10"/>
  <c r="O279" i="10"/>
  <c r="I373" i="10"/>
  <c r="J341" i="10"/>
  <c r="H391" i="10"/>
  <c r="M265" i="10"/>
  <c r="P220" i="10" a="1"/>
  <c r="P220" i="10" s="1"/>
  <c r="F372" i="10" a="1"/>
  <c r="F372" i="10" s="1"/>
  <c r="E368" i="10"/>
  <c r="Q252" i="10"/>
  <c r="M345" i="10"/>
  <c r="H224" i="10"/>
  <c r="K393" i="10"/>
  <c r="M470" i="10"/>
  <c r="J112" i="10"/>
  <c r="I465" i="10"/>
  <c r="J457" i="10"/>
  <c r="O451" i="10"/>
  <c r="P383" i="10" a="1"/>
  <c r="P383" i="10" s="1"/>
  <c r="K298" i="10"/>
  <c r="L450" i="10"/>
  <c r="K106" i="10"/>
  <c r="I457" i="10"/>
  <c r="N333" i="10"/>
  <c r="F325" i="10" a="1"/>
  <c r="F325" i="10" s="1"/>
  <c r="O427" i="10"/>
  <c r="N273" i="10"/>
  <c r="J282" i="10"/>
  <c r="L246" i="10"/>
  <c r="O418" i="10"/>
  <c r="N426" i="10"/>
  <c r="K307" i="10"/>
  <c r="E289" i="10"/>
  <c r="L242" i="10"/>
  <c r="H327" i="10"/>
  <c r="G272" i="10"/>
  <c r="P261" i="10" a="1"/>
  <c r="P261" i="10" s="1"/>
  <c r="M225" i="10"/>
  <c r="Q394" i="10"/>
  <c r="E287" i="10"/>
  <c r="I235" i="10"/>
  <c r="J317" i="10"/>
  <c r="A317" i="10"/>
  <c r="A125" i="10"/>
  <c r="M418" i="10"/>
  <c r="H312" i="10"/>
  <c r="G460" i="10"/>
  <c r="I341" i="10"/>
  <c r="M117" i="10"/>
  <c r="L290" i="10"/>
  <c r="Q372" i="10"/>
  <c r="Q284" i="10"/>
  <c r="L303" i="10"/>
  <c r="Q309" i="10"/>
  <c r="Q420" i="10"/>
  <c r="J229" i="10"/>
  <c r="L331" i="10"/>
  <c r="F375" i="10" a="1"/>
  <c r="F375" i="10" s="1"/>
  <c r="G290" i="10"/>
  <c r="F268" i="10" a="1"/>
  <c r="F268" i="10" s="1"/>
  <c r="O285" i="10"/>
  <c r="O218" i="10"/>
  <c r="Q257" i="10"/>
  <c r="K234" i="10"/>
  <c r="G332" i="10"/>
  <c r="P436" i="10" a="1"/>
  <c r="P436" i="10" s="1"/>
  <c r="P301" i="10" a="1"/>
  <c r="P301" i="10" s="1"/>
  <c r="O325" i="10"/>
  <c r="E118" i="10"/>
  <c r="F390" i="10" a="1"/>
  <c r="F390" i="10" s="1"/>
  <c r="H275" i="10"/>
  <c r="F247" i="10" a="1"/>
  <c r="F247" i="10" s="1"/>
  <c r="N446" i="10"/>
  <c r="G448" i="10"/>
  <c r="J470" i="10"/>
  <c r="M354" i="10"/>
  <c r="K409" i="10"/>
  <c r="A360" i="10"/>
  <c r="K317" i="10"/>
  <c r="K419" i="10"/>
  <c r="L397" i="10"/>
  <c r="F370" i="10" a="1"/>
  <c r="F370" i="10" s="1"/>
  <c r="Q369" i="10"/>
  <c r="N361" i="10"/>
  <c r="L230" i="10"/>
  <c r="E332" i="10"/>
  <c r="K441" i="10"/>
  <c r="I470" i="10"/>
  <c r="N461" i="10"/>
  <c r="N110" i="10"/>
  <c r="N303" i="10"/>
  <c r="N450" i="10"/>
  <c r="E234" i="10"/>
  <c r="E387" i="10"/>
  <c r="J298" i="10"/>
  <c r="L112" i="10"/>
  <c r="O288" i="10"/>
  <c r="F384" i="10" a="1"/>
  <c r="F384" i="10" s="1"/>
  <c r="L355" i="10"/>
  <c r="Q248" i="10"/>
  <c r="A313" i="10"/>
  <c r="N385" i="10"/>
  <c r="N223" i="10"/>
  <c r="I376" i="10"/>
  <c r="A322" i="10"/>
  <c r="I318" i="10"/>
  <c r="A341" i="10"/>
  <c r="L110" i="10"/>
  <c r="M347" i="10"/>
  <c r="L255" i="10"/>
  <c r="K445" i="10"/>
  <c r="Q409" i="10"/>
  <c r="F323" i="10" a="1"/>
  <c r="F323" i="10" s="1"/>
  <c r="J404" i="10"/>
  <c r="M346" i="10"/>
  <c r="I286" i="10"/>
  <c r="L245" i="10"/>
  <c r="J297" i="10"/>
  <c r="E298" i="10"/>
  <c r="O396" i="10"/>
  <c r="N365" i="10"/>
  <c r="I438" i="10"/>
  <c r="N346" i="10"/>
  <c r="H381" i="10"/>
  <c r="L294" i="10"/>
  <c r="F447" i="10" a="1"/>
  <c r="F447" i="10" s="1"/>
  <c r="G304" i="10"/>
  <c r="Q302" i="10"/>
  <c r="H308" i="10"/>
  <c r="A232" i="10"/>
  <c r="A422" i="10"/>
  <c r="G229" i="10"/>
  <c r="L415" i="10"/>
  <c r="H416" i="10"/>
  <c r="J311" i="10"/>
  <c r="P407" i="10" a="1"/>
  <c r="P407" i="10" s="1"/>
  <c r="O438" i="10"/>
  <c r="P118" i="10" a="1"/>
  <c r="P118" i="10" s="1"/>
  <c r="A343" i="10"/>
  <c r="N368" i="10"/>
  <c r="G107" i="10"/>
  <c r="E233" i="10"/>
  <c r="G261" i="10"/>
  <c r="N331" i="10"/>
  <c r="M234" i="10"/>
  <c r="L354" i="10"/>
  <c r="F304" i="10" a="1"/>
  <c r="F304" i="10" s="1"/>
  <c r="K426" i="10"/>
  <c r="K304" i="10"/>
  <c r="M408" i="10"/>
  <c r="P276" i="10" a="1"/>
  <c r="P276" i="10" s="1"/>
  <c r="E425" i="10"/>
  <c r="G364" i="10"/>
  <c r="K218" i="10"/>
  <c r="E256" i="10"/>
  <c r="O379" i="10"/>
  <c r="E304" i="10"/>
  <c r="I302" i="10"/>
  <c r="I386" i="10"/>
  <c r="F357" i="10" a="1"/>
  <c r="F357" i="10" s="1"/>
  <c r="K451" i="10"/>
  <c r="G342" i="10"/>
  <c r="J116" i="10"/>
  <c r="O338" i="10"/>
  <c r="M302" i="10"/>
  <c r="H115" i="10"/>
  <c r="M235" i="10"/>
  <c r="L459" i="10"/>
  <c r="I370" i="10"/>
  <c r="O409" i="10"/>
  <c r="F385" i="10" a="1"/>
  <c r="F385" i="10" s="1"/>
  <c r="F287" i="10" a="1"/>
  <c r="F287" i="10" s="1"/>
  <c r="E126" i="10"/>
  <c r="F316" i="10" a="1"/>
  <c r="F316" i="10" s="1"/>
  <c r="G402" i="10"/>
  <c r="H243" i="10"/>
  <c r="G452" i="10"/>
  <c r="I392" i="10"/>
  <c r="F432" i="10" a="1"/>
  <c r="F432" i="10" s="1"/>
  <c r="F326" i="10" a="1"/>
  <c r="F326" i="10" s="1"/>
  <c r="E264" i="10"/>
  <c r="A415" i="10"/>
  <c r="L286" i="10"/>
  <c r="M250" i="10"/>
  <c r="L350" i="10"/>
  <c r="I295" i="10"/>
  <c r="G265" i="10"/>
  <c r="F108" i="10" a="1"/>
  <c r="F108" i="10" s="1"/>
  <c r="M384" i="10"/>
  <c r="I385" i="10"/>
  <c r="Q350" i="10"/>
  <c r="P233" i="10" a="1"/>
  <c r="P233" i="10" s="1"/>
  <c r="J417" i="10"/>
  <c r="Q107" i="10"/>
  <c r="E417" i="10"/>
  <c r="Q325" i="10"/>
  <c r="J271" i="10"/>
  <c r="G398" i="10"/>
  <c r="N114" i="10"/>
  <c r="E273" i="10"/>
  <c r="O358" i="10"/>
  <c r="Q287" i="10"/>
  <c r="G322" i="10"/>
  <c r="I260" i="10"/>
  <c r="P430" i="10" a="1"/>
  <c r="P430" i="10" s="1"/>
  <c r="F314" i="10" a="1"/>
  <c r="F314" i="10" s="1"/>
  <c r="Q382" i="10"/>
  <c r="N285" i="10"/>
  <c r="N269" i="10"/>
  <c r="Q121" i="10"/>
  <c r="M247" i="10"/>
  <c r="G118" i="10"/>
  <c r="Q358" i="10"/>
  <c r="L464" i="10"/>
  <c r="Q468" i="10"/>
  <c r="A338" i="10"/>
  <c r="J412" i="10"/>
  <c r="M113" i="10"/>
  <c r="G327" i="10"/>
  <c r="G281" i="10"/>
  <c r="J381" i="10"/>
  <c r="F305" i="10" a="1"/>
  <c r="F305" i="10" s="1"/>
  <c r="J433" i="10"/>
  <c r="M375" i="10"/>
  <c r="M333" i="10"/>
  <c r="P345" i="10" a="1"/>
  <c r="P345" i="10" s="1"/>
  <c r="O466" i="10"/>
  <c r="M268" i="10"/>
  <c r="P420" i="10" a="1"/>
  <c r="P420" i="10" s="1"/>
  <c r="G128" i="10"/>
  <c r="E328" i="10"/>
  <c r="G299" i="10"/>
  <c r="E327" i="10"/>
  <c r="K360" i="10"/>
  <c r="N272" i="10"/>
  <c r="A334" i="10"/>
  <c r="P393" i="10" a="1"/>
  <c r="P393" i="10" s="1"/>
  <c r="G442" i="10"/>
  <c r="M338" i="10"/>
  <c r="L117" i="10"/>
  <c r="M389" i="10"/>
  <c r="P369" i="10" a="1"/>
  <c r="P369" i="10" s="1"/>
  <c r="H447" i="10"/>
  <c r="H355" i="10"/>
  <c r="L412" i="10"/>
  <c r="H353" i="10"/>
  <c r="I264" i="10"/>
  <c r="N378" i="10"/>
  <c r="Q461" i="10"/>
  <c r="A102" i="10"/>
  <c r="O104" i="10"/>
  <c r="I127" i="10"/>
  <c r="I289" i="10"/>
  <c r="J383" i="10"/>
  <c r="F281" i="10" a="1"/>
  <c r="F281" i="10" s="1"/>
  <c r="O347" i="10"/>
  <c r="O408" i="10"/>
  <c r="E360" i="10"/>
  <c r="I346" i="10"/>
  <c r="E375" i="10"/>
  <c r="I365" i="10"/>
  <c r="M428" i="10"/>
  <c r="G358" i="10"/>
  <c r="Q327" i="10"/>
  <c r="O382" i="10"/>
  <c r="F317" i="10" a="1"/>
  <c r="F317" i="10" s="1"/>
  <c r="J273" i="10"/>
  <c r="I334" i="10"/>
  <c r="L416" i="10"/>
  <c r="Q414" i="10"/>
  <c r="P371" i="10" a="1"/>
  <c r="P371" i="10" s="1"/>
  <c r="A345" i="10"/>
  <c r="G108" i="10"/>
  <c r="E239" i="10"/>
  <c r="K448" i="10"/>
  <c r="G468" i="10"/>
  <c r="K438" i="10"/>
  <c r="F115" i="10" a="1"/>
  <c r="F115" i="10" s="1"/>
  <c r="F397" i="10" a="1"/>
  <c r="F397" i="10" s="1"/>
  <c r="N105" i="10"/>
  <c r="O332" i="10"/>
  <c r="J399" i="10"/>
  <c r="F303" i="10" a="1"/>
  <c r="F303" i="10" s="1"/>
  <c r="H129" i="10"/>
  <c r="E458" i="10"/>
  <c r="P106" i="10" a="1"/>
  <c r="P106" i="10" s="1"/>
  <c r="H420" i="10"/>
  <c r="J432" i="10"/>
  <c r="M395" i="10"/>
  <c r="G120" i="10"/>
  <c r="A323" i="10"/>
  <c r="H273" i="10"/>
  <c r="O247" i="10"/>
  <c r="P419" i="10" a="1"/>
  <c r="P419" i="10" s="1"/>
  <c r="Q113" i="10"/>
  <c r="N232" i="10"/>
  <c r="P294" i="10" a="1"/>
  <c r="P294" i="10" s="1"/>
  <c r="F380" i="10" a="1"/>
  <c r="F380" i="10" s="1"/>
  <c r="K398" i="10"/>
  <c r="E123" i="10"/>
  <c r="A335" i="10"/>
  <c r="H235" i="10"/>
  <c r="N347" i="10"/>
  <c r="G360" i="10"/>
  <c r="A366" i="10"/>
  <c r="I310" i="10"/>
  <c r="M259" i="10"/>
  <c r="G248" i="10"/>
  <c r="G280" i="10"/>
  <c r="G431" i="10"/>
  <c r="O229" i="10"/>
  <c r="E382" i="10"/>
  <c r="O115" i="10"/>
  <c r="K378" i="10"/>
  <c r="K262" i="10"/>
  <c r="O273" i="10"/>
  <c r="K407" i="10"/>
  <c r="E250" i="10"/>
  <c r="H463" i="10"/>
  <c r="I258" i="10"/>
  <c r="A444" i="10"/>
  <c r="A231" i="10"/>
  <c r="N402" i="10"/>
  <c r="M360" i="10"/>
  <c r="K412" i="10"/>
  <c r="Q449" i="10"/>
  <c r="M364" i="10"/>
  <c r="N434" i="10"/>
  <c r="Q383" i="10"/>
  <c r="G401" i="10"/>
  <c r="N398" i="10"/>
  <c r="P309" i="10" a="1"/>
  <c r="P309" i="10" s="1"/>
  <c r="A272" i="10"/>
  <c r="K308" i="10"/>
  <c r="H276" i="10"/>
  <c r="K363" i="10"/>
  <c r="N115" i="10"/>
  <c r="K110" i="10"/>
  <c r="G286" i="10"/>
  <c r="H223" i="10"/>
  <c r="I441" i="10"/>
  <c r="P263" i="10" a="1"/>
  <c r="P263" i="10" s="1"/>
  <c r="I247" i="10"/>
  <c r="Q354" i="10"/>
  <c r="P317" i="10" a="1"/>
  <c r="P317" i="10" s="1"/>
  <c r="L318" i="10"/>
  <c r="Q459" i="10"/>
  <c r="E464" i="10"/>
  <c r="G400" i="10"/>
  <c r="O120" i="10"/>
  <c r="P307" i="10" a="1"/>
  <c r="P307" i="10" s="1"/>
  <c r="O222" i="10"/>
  <c r="K237" i="10"/>
  <c r="G435" i="10"/>
  <c r="A390" i="10"/>
  <c r="L277" i="10"/>
  <c r="E125" i="10"/>
  <c r="G381" i="10"/>
  <c r="J345" i="10"/>
  <c r="N471" i="10"/>
  <c r="G333" i="10"/>
  <c r="I383" i="10"/>
  <c r="P122" i="10" a="1"/>
  <c r="P122" i="10" s="1"/>
  <c r="I121" i="10"/>
  <c r="Q320" i="10"/>
  <c r="F459" i="10" a="1"/>
  <c r="F459" i="10" s="1"/>
  <c r="G315" i="10"/>
  <c r="H366" i="10"/>
  <c r="I463" i="10"/>
  <c r="Q332" i="10"/>
  <c r="H307" i="10"/>
  <c r="I467" i="10"/>
  <c r="M126" i="10"/>
  <c r="M123" i="10"/>
  <c r="H124" i="10"/>
  <c r="E319" i="10"/>
  <c r="N401" i="10"/>
  <c r="N104" i="10"/>
  <c r="E445" i="10"/>
  <c r="E397" i="10"/>
  <c r="J278" i="10"/>
  <c r="A461" i="10"/>
  <c r="G441" i="10"/>
  <c r="P360" i="10" a="1"/>
  <c r="P360" i="10" s="1"/>
  <c r="J119" i="10"/>
  <c r="H345" i="10"/>
  <c r="M426" i="10"/>
  <c r="M327" i="10"/>
  <c r="K321" i="10"/>
  <c r="P355" i="10" a="1"/>
  <c r="P355" i="10" s="1"/>
  <c r="O320" i="10"/>
  <c r="J111" i="10"/>
  <c r="M416" i="10"/>
  <c r="N220" i="10"/>
  <c r="A224" i="10"/>
  <c r="L125" i="10"/>
  <c r="A414" i="10"/>
  <c r="Q378" i="10"/>
  <c r="P349" i="10" a="1"/>
  <c r="P349" i="10" s="1"/>
  <c r="J274" i="10"/>
  <c r="O123" i="10"/>
  <c r="O314" i="10"/>
  <c r="A408" i="10"/>
  <c r="I249" i="10"/>
  <c r="H462" i="10"/>
  <c r="M445" i="10"/>
  <c r="E281" i="10"/>
  <c r="P402" i="10" a="1"/>
  <c r="P402" i="10" s="1"/>
  <c r="E341" i="10"/>
  <c r="A410" i="10"/>
  <c r="K415" i="10"/>
  <c r="N283" i="10"/>
  <c r="I274" i="10"/>
  <c r="L398" i="10"/>
  <c r="N127" i="10"/>
  <c r="Q373" i="10"/>
  <c r="F245" i="10" a="1"/>
  <c r="F245" i="10" s="1"/>
  <c r="Q351" i="10"/>
  <c r="J264" i="10"/>
  <c r="J362" i="10"/>
  <c r="H231" i="10"/>
  <c r="L339" i="10"/>
  <c r="O116" i="10"/>
  <c r="P330" i="10" a="1"/>
  <c r="P330" i="10" s="1"/>
  <c r="K300" i="10"/>
  <c r="K324" i="10"/>
  <c r="H454" i="10"/>
  <c r="J114" i="10"/>
  <c r="H437" i="10"/>
  <c r="N432" i="10"/>
  <c r="I113" i="10"/>
  <c r="P313" i="10" a="1"/>
  <c r="P313" i="10" s="1"/>
  <c r="O251" i="10"/>
  <c r="A418" i="10"/>
  <c r="Q451" i="10"/>
  <c r="Q244" i="10"/>
  <c r="A305" i="10"/>
  <c r="I361" i="10"/>
  <c r="P110" i="10" a="1"/>
  <c r="P110" i="10" s="1"/>
  <c r="O121" i="10"/>
  <c r="E260" i="10"/>
  <c r="P471" i="10" a="1"/>
  <c r="P471" i="10" s="1"/>
  <c r="H218" i="10"/>
  <c r="Q352" i="10"/>
  <c r="I284" i="10"/>
  <c r="M350" i="10"/>
  <c r="P229" i="10" a="1"/>
  <c r="P229" i="10" s="1"/>
  <c r="M355" i="10"/>
  <c r="G384" i="10"/>
  <c r="J328" i="10"/>
  <c r="G243" i="10"/>
  <c r="E294" i="10"/>
  <c r="E283" i="10"/>
  <c r="P375" i="10" a="1"/>
  <c r="P375" i="10" s="1"/>
  <c r="I328" i="10"/>
  <c r="Q269" i="10"/>
  <c r="I445" i="10"/>
  <c r="M107" i="10"/>
  <c r="M251" i="10"/>
  <c r="A290" i="10"/>
  <c r="H442" i="10"/>
  <c r="M394" i="10"/>
  <c r="E378" i="10"/>
  <c r="Q442" i="10"/>
  <c r="M329" i="10"/>
  <c r="P296" i="10" a="1"/>
  <c r="P296" i="10" s="1"/>
  <c r="L322" i="10"/>
  <c r="G232" i="10"/>
  <c r="M463" i="10"/>
  <c r="P255" i="10" a="1"/>
  <c r="P255" i="10" s="1"/>
  <c r="E411" i="10"/>
  <c r="H241" i="10"/>
  <c r="Q122" i="10"/>
  <c r="H367" i="10"/>
  <c r="K104" i="10"/>
  <c r="M461" i="10"/>
  <c r="O106" i="10"/>
  <c r="N394" i="10"/>
  <c r="I447" i="10"/>
  <c r="L382" i="10"/>
  <c r="J355" i="10"/>
  <c r="I452" i="10"/>
  <c r="A394" i="10"/>
  <c r="K120" i="10"/>
  <c r="G313" i="10"/>
  <c r="J342" i="10"/>
  <c r="P438" i="10" a="1"/>
  <c r="P438" i="10" s="1"/>
  <c r="Q337" i="10"/>
  <c r="J276" i="10"/>
  <c r="P446" i="10" a="1"/>
  <c r="P446" i="10" s="1"/>
  <c r="O459" i="10"/>
  <c r="E251" i="10"/>
  <c r="M392" i="10"/>
  <c r="H101" i="10"/>
  <c r="F120" i="10" a="1"/>
  <c r="F120" i="10" s="1"/>
  <c r="L285" i="10"/>
  <c r="Q293" i="10"/>
  <c r="I316" i="10"/>
  <c r="K417" i="10"/>
  <c r="M380" i="10"/>
  <c r="F448" i="10" a="1"/>
  <c r="F448" i="10" s="1"/>
  <c r="E372" i="10"/>
  <c r="N457" i="10"/>
  <c r="F273" i="10" a="1"/>
  <c r="F273" i="10" s="1"/>
  <c r="J262" i="10"/>
  <c r="A421" i="10"/>
  <c r="H110" i="10"/>
  <c r="J275" i="10"/>
  <c r="G379" i="10"/>
  <c r="M274" i="10"/>
  <c r="M116" i="10"/>
  <c r="A320" i="10"/>
  <c r="I266" i="10"/>
  <c r="O386" i="10"/>
  <c r="L229" i="10"/>
  <c r="J228" i="10"/>
  <c r="G222" i="10"/>
  <c r="P269" i="10" a="1"/>
  <c r="P269" i="10" s="1"/>
  <c r="H305" i="10"/>
  <c r="E462" i="10"/>
  <c r="E376" i="10"/>
  <c r="I342" i="10"/>
  <c r="I405" i="10"/>
  <c r="J120" i="10"/>
  <c r="E456" i="10"/>
  <c r="O292" i="10"/>
  <c r="P298" i="10" a="1"/>
  <c r="P298" i="10" s="1"/>
  <c r="N124" i="10"/>
  <c r="N237" i="10"/>
  <c r="E371" i="10"/>
  <c r="N240" i="10"/>
  <c r="M315" i="10"/>
  <c r="A289" i="10"/>
  <c r="P324" i="10" a="1"/>
  <c r="P324" i="10" s="1"/>
  <c r="M308" i="10"/>
  <c r="I360" i="10"/>
  <c r="N261" i="10"/>
  <c r="F413" i="10" a="1"/>
  <c r="F413" i="10" s="1"/>
  <c r="E306" i="10"/>
  <c r="K331" i="10"/>
  <c r="F453" i="10" a="1"/>
  <c r="F453" i="10" s="1"/>
  <c r="Q340" i="10"/>
  <c r="Q469" i="10"/>
  <c r="L105" i="10"/>
  <c r="J101" i="10"/>
  <c r="F329" i="10" a="1"/>
  <c r="F329" i="10" s="1"/>
  <c r="A385" i="10"/>
  <c r="Q285" i="10"/>
  <c r="G462" i="10"/>
  <c r="I456" i="10"/>
  <c r="K346" i="10"/>
  <c r="P260" i="10" a="1"/>
  <c r="P260" i="10" s="1"/>
  <c r="L236" i="10"/>
  <c r="J378" i="10"/>
  <c r="H438" i="10"/>
  <c r="J384" i="10"/>
  <c r="F399" i="10" a="1"/>
  <c r="F399" i="10" s="1"/>
  <c r="I123" i="10"/>
  <c r="J428" i="10"/>
  <c r="G102" i="10"/>
  <c r="F310" i="10" a="1"/>
  <c r="F310" i="10" s="1"/>
  <c r="J339" i="10"/>
  <c r="H429" i="10"/>
  <c r="M390" i="10"/>
  <c r="E280" i="10"/>
  <c r="J310" i="10"/>
  <c r="P470" i="10" a="1"/>
  <c r="P470" i="10" s="1"/>
  <c r="G308" i="10"/>
  <c r="O378" i="10"/>
  <c r="O238" i="10"/>
  <c r="H117" i="10"/>
  <c r="F318" i="10" a="1"/>
  <c r="F318" i="10" s="1"/>
  <c r="Q304" i="10"/>
  <c r="G406" i="10"/>
  <c r="E468" i="10"/>
  <c r="J294" i="10"/>
  <c r="J259" i="10"/>
  <c r="N452" i="10"/>
  <c r="L273" i="10"/>
  <c r="F240" i="10" a="1"/>
  <c r="F240" i="10" s="1"/>
  <c r="K394" i="10"/>
  <c r="M300" i="10"/>
  <c r="L373" i="10"/>
  <c r="F225" i="10" a="1"/>
  <c r="F225" i="10" s="1"/>
  <c r="H118" i="10"/>
  <c r="O462" i="10"/>
  <c r="I473" i="10"/>
  <c r="K108" i="10"/>
  <c r="L365" i="10"/>
  <c r="J467" i="10"/>
  <c r="K239" i="10"/>
  <c r="K359" i="10"/>
  <c r="I433" i="10"/>
  <c r="Q241" i="10"/>
  <c r="H336" i="10"/>
  <c r="P380" i="10" a="1"/>
  <c r="P380" i="10" s="1"/>
  <c r="G471" i="10"/>
  <c r="M422" i="10"/>
  <c r="J445" i="10"/>
  <c r="I242" i="10"/>
  <c r="L343" i="10"/>
  <c r="N441" i="10"/>
  <c r="P406" i="10" a="1"/>
  <c r="P406" i="10" s="1"/>
  <c r="E436" i="10"/>
  <c r="K244" i="10"/>
  <c r="M249" i="10"/>
  <c r="M437" i="10"/>
  <c r="I415" i="10"/>
  <c r="A393" i="10"/>
  <c r="E383" i="10"/>
  <c r="K221" i="10"/>
  <c r="Q363" i="10"/>
  <c r="M246" i="10"/>
  <c r="H469" i="10"/>
  <c r="A426" i="10"/>
  <c r="J407" i="10"/>
  <c r="I317" i="10"/>
  <c r="Q268" i="10"/>
  <c r="J251" i="10"/>
  <c r="J374" i="10"/>
  <c r="I285" i="10"/>
  <c r="F439" i="10" a="1"/>
  <c r="F439" i="10" s="1"/>
  <c r="J340" i="10"/>
  <c r="F266" i="10" a="1"/>
  <c r="F266" i="10" s="1"/>
  <c r="J427" i="10"/>
  <c r="A314" i="10"/>
  <c r="O388" i="10"/>
  <c r="H259" i="10"/>
  <c r="P351" i="10" a="1"/>
  <c r="P351" i="10" s="1"/>
  <c r="O311" i="10"/>
  <c r="O407" i="10"/>
  <c r="N397" i="10"/>
  <c r="M321" i="10"/>
  <c r="H432" i="10"/>
  <c r="A332" i="10"/>
  <c r="E229" i="10"/>
  <c r="J263" i="10"/>
  <c r="G372" i="10"/>
  <c r="L334" i="10"/>
  <c r="N319" i="10"/>
  <c r="K261" i="10"/>
  <c r="K434" i="10"/>
  <c r="G103" i="10"/>
  <c r="O114" i="10"/>
  <c r="P305" i="10" a="1"/>
  <c r="P305" i="10" s="1"/>
  <c r="O267" i="10"/>
  <c r="F286" i="10" a="1"/>
  <c r="F286" i="10" s="1"/>
  <c r="G434" i="10"/>
  <c r="O101" i="10"/>
  <c r="G366" i="10"/>
  <c r="J464" i="10"/>
  <c r="J321" i="10"/>
  <c r="L344" i="10"/>
  <c r="P392" i="10" a="1"/>
  <c r="P392" i="10" s="1"/>
  <c r="F433" i="10" a="1"/>
  <c r="F433" i="10" s="1"/>
  <c r="G394" i="10"/>
  <c r="K322" i="10"/>
  <c r="J243" i="10"/>
  <c r="N391" i="10"/>
  <c r="I275" i="10"/>
  <c r="M258" i="10"/>
  <c r="E219" i="10"/>
  <c r="G348" i="10"/>
  <c r="A270" i="10"/>
  <c r="K396" i="10"/>
  <c r="M421" i="10"/>
  <c r="O250" i="10"/>
  <c r="G284" i="10"/>
  <c r="A296" i="10"/>
  <c r="E102" i="10"/>
  <c r="A283" i="10"/>
  <c r="N291" i="10"/>
  <c r="E430" i="10"/>
  <c r="P226" i="10" a="1"/>
  <c r="P226" i="10" s="1"/>
  <c r="N395" i="10"/>
  <c r="F352" i="10" a="1"/>
  <c r="F352" i="10" s="1"/>
  <c r="Q300" i="10"/>
  <c r="F262" i="10" a="1"/>
  <c r="F262" i="10" s="1"/>
  <c r="F362" i="10" a="1"/>
  <c r="F362" i="10" s="1"/>
  <c r="N417" i="10"/>
  <c r="I218" i="10"/>
  <c r="M462" i="10"/>
  <c r="J409" i="10"/>
  <c r="H301" i="10"/>
  <c r="N355" i="10"/>
  <c r="N416" i="10"/>
  <c r="F444" i="10" a="1"/>
  <c r="F444" i="10" s="1"/>
  <c r="Q428" i="10"/>
  <c r="L121" i="10"/>
  <c r="M414" i="10"/>
  <c r="O262" i="10"/>
  <c r="Q238" i="10"/>
  <c r="K125" i="10"/>
  <c r="N353" i="10"/>
  <c r="E291" i="10"/>
  <c r="L253" i="10"/>
  <c r="G437" i="10"/>
  <c r="K430" i="10"/>
  <c r="L346" i="10"/>
  <c r="M458" i="10"/>
  <c r="O274" i="10"/>
  <c r="J253" i="10"/>
  <c r="I321" i="10"/>
  <c r="F463" i="10" a="1"/>
  <c r="F463" i="10" s="1"/>
  <c r="M424" i="10"/>
  <c r="O254" i="10"/>
  <c r="A321" i="10"/>
  <c r="A254" i="10"/>
  <c r="K243" i="10"/>
  <c r="G338" i="10"/>
  <c r="M317" i="10"/>
  <c r="O468" i="10"/>
  <c r="E342" i="10"/>
  <c r="M449" i="10"/>
  <c r="F299" i="10" a="1"/>
  <c r="F299" i="10" s="1"/>
  <c r="J435" i="10"/>
  <c r="L115" i="10"/>
  <c r="N399" i="10"/>
  <c r="I359" i="10"/>
  <c r="J331" i="10"/>
  <c r="L314" i="10"/>
  <c r="H127" i="10"/>
  <c r="L408" i="10"/>
  <c r="I261" i="10"/>
  <c r="H337" i="10"/>
  <c r="Q343" i="10"/>
  <c r="Q242" i="10"/>
  <c r="I425" i="10"/>
  <c r="G408" i="10"/>
  <c r="G310" i="10"/>
  <c r="P347" i="10" a="1"/>
  <c r="P347" i="10" s="1"/>
  <c r="F264" i="10" a="1"/>
  <c r="F264" i="10" s="1"/>
  <c r="O260" i="10"/>
  <c r="I387" i="10"/>
  <c r="M429" i="10"/>
  <c r="G279" i="10"/>
  <c r="P119" i="10" a="1"/>
  <c r="P119" i="10" s="1"/>
  <c r="I303" i="10"/>
  <c r="G220" i="10"/>
  <c r="E227" i="10"/>
  <c r="H268" i="10"/>
  <c r="N449" i="10"/>
  <c r="F289" i="10" a="1"/>
  <c r="F289" i="10" s="1"/>
  <c r="K306" i="10"/>
  <c r="A298" i="10"/>
  <c r="M307" i="10"/>
  <c r="G296" i="10"/>
  <c r="L335" i="10"/>
  <c r="N349" i="10"/>
  <c r="A266" i="10"/>
  <c r="N421" i="10"/>
  <c r="G331" i="10"/>
  <c r="L443" i="10"/>
  <c r="L249" i="10"/>
  <c r="H114" i="10"/>
  <c r="A350" i="10"/>
  <c r="G278" i="10"/>
  <c r="O264" i="10"/>
  <c r="L369" i="10"/>
  <c r="K354" i="10"/>
  <c r="E350" i="10"/>
  <c r="H426" i="10"/>
  <c r="O321" i="10"/>
  <c r="G109" i="10"/>
  <c r="E322" i="10"/>
  <c r="K236" i="10"/>
  <c r="H407" i="10"/>
  <c r="F246" i="10" a="1"/>
  <c r="F246" i="10" s="1"/>
  <c r="G303" i="10"/>
  <c r="F307" i="10" a="1"/>
  <c r="F307" i="10" s="1"/>
  <c r="N363" i="10"/>
  <c r="G343" i="10"/>
  <c r="Q247" i="10"/>
  <c r="H232" i="10"/>
  <c r="F248" i="10" a="1"/>
  <c r="F248" i="10" s="1"/>
  <c r="L349" i="10"/>
  <c r="E361" i="10"/>
  <c r="O413" i="10"/>
  <c r="L284" i="10"/>
  <c r="E277" i="10"/>
  <c r="F253" i="10" a="1"/>
  <c r="F253" i="10" s="1"/>
  <c r="F309" i="10" a="1"/>
  <c r="F309" i="10" s="1"/>
  <c r="E300" i="10"/>
  <c r="N315" i="10"/>
  <c r="G334" i="10"/>
  <c r="Q456" i="10"/>
  <c r="J250" i="10"/>
  <c r="P442" i="10" a="1"/>
  <c r="P442" i="10" s="1"/>
  <c r="G277" i="10"/>
  <c r="J367" i="10"/>
  <c r="L261" i="10"/>
  <c r="O301" i="10"/>
  <c r="A331" i="10"/>
  <c r="P331" i="10" a="1"/>
  <c r="P331" i="10" s="1"/>
  <c r="N278" i="10"/>
  <c r="J295" i="10"/>
  <c r="F376" i="10" a="1"/>
  <c r="F376" i="10" s="1"/>
  <c r="N462" i="10"/>
  <c r="P384" i="10" a="1"/>
  <c r="P384" i="10" s="1"/>
  <c r="Q125" i="10"/>
  <c r="N458" i="10"/>
  <c r="G392" i="10"/>
  <c r="I413" i="10"/>
  <c r="E124" i="10"/>
  <c r="O108" i="10"/>
  <c r="L399" i="10"/>
  <c r="J283" i="10"/>
  <c r="E406" i="10"/>
  <c r="L438" i="10"/>
  <c r="N302" i="10"/>
  <c r="I298" i="10"/>
  <c r="H372" i="10"/>
  <c r="K464" i="10"/>
  <c r="N393" i="10"/>
  <c r="E404" i="10"/>
  <c r="H105" i="10"/>
  <c r="F393" i="10" a="1"/>
  <c r="F393" i="10" s="1"/>
  <c r="O266" i="10"/>
  <c r="L405" i="10"/>
  <c r="N304" i="10"/>
  <c r="N307" i="10"/>
  <c r="Q229" i="10"/>
  <c r="Q253" i="10"/>
  <c r="F404" i="10" a="1"/>
  <c r="F404" i="10" s="1"/>
  <c r="O385" i="10"/>
  <c r="A115" i="10"/>
  <c r="Q266" i="10"/>
  <c r="K336" i="10"/>
  <c r="O126" i="10"/>
  <c r="K351" i="10"/>
  <c r="J232" i="10"/>
  <c r="K112" i="10"/>
  <c r="J391" i="10"/>
  <c r="E297" i="10"/>
  <c r="F353" i="10" a="1"/>
  <c r="F353" i="10" s="1"/>
  <c r="E466" i="10"/>
  <c r="N411" i="10"/>
  <c r="O286" i="10"/>
  <c r="L233" i="10"/>
  <c r="J343" i="10"/>
  <c r="A116" i="10"/>
  <c r="P123" i="10" a="1"/>
  <c r="P123" i="10" s="1"/>
  <c r="O221" i="10"/>
  <c r="K266" i="10"/>
  <c r="Q324" i="10"/>
  <c r="G295" i="10"/>
  <c r="Q421" i="10"/>
  <c r="O376" i="10"/>
  <c r="J107" i="10"/>
  <c r="M366" i="10"/>
  <c r="N238" i="10"/>
  <c r="Q437" i="10"/>
  <c r="O469" i="10"/>
  <c r="K437" i="10"/>
  <c r="P304" i="10" a="1"/>
  <c r="P304" i="10" s="1"/>
  <c r="H287" i="10"/>
  <c r="G378" i="10"/>
  <c r="M301" i="10"/>
  <c r="H388" i="10"/>
  <c r="P116" i="10" a="1"/>
  <c r="P116" i="10" s="1"/>
  <c r="E413" i="10"/>
  <c r="N360" i="10"/>
  <c r="N312" i="10"/>
  <c r="A122" i="10"/>
  <c r="A118" i="10"/>
  <c r="F472" i="10" a="1"/>
  <c r="F472" i="10" s="1"/>
  <c r="O397" i="10"/>
  <c r="E388" i="10"/>
  <c r="N243" i="10"/>
  <c r="F378" i="10" a="1"/>
  <c r="F378" i="10" s="1"/>
  <c r="M239" i="10"/>
  <c r="I101" i="10"/>
  <c r="E414" i="10"/>
  <c r="H252" i="10"/>
  <c r="G428" i="10"/>
  <c r="J244" i="10"/>
  <c r="N306" i="10"/>
  <c r="Q371" i="10"/>
  <c r="I111" i="10"/>
  <c r="J312" i="10"/>
  <c r="E348" i="10"/>
  <c r="M342" i="10"/>
  <c r="K287" i="10"/>
  <c r="E433" i="10"/>
  <c r="N264" i="10"/>
  <c r="F451" i="10" a="1"/>
  <c r="F451" i="10" s="1"/>
  <c r="A375" i="10"/>
  <c r="F460" i="10" a="1"/>
  <c r="F460" i="10" s="1"/>
  <c r="E428" i="10"/>
  <c r="P373" i="10" a="1"/>
  <c r="P373" i="10" s="1"/>
  <c r="I120" i="10"/>
  <c r="N362" i="10"/>
  <c r="O236" i="10"/>
  <c r="G298" i="10"/>
  <c r="N270" i="10"/>
  <c r="O373" i="10"/>
  <c r="F445" i="10" a="1"/>
  <c r="F445" i="10" s="1"/>
  <c r="K397" i="10"/>
  <c r="H289" i="10"/>
  <c r="N276" i="10"/>
  <c r="A407" i="10"/>
  <c r="N429" i="10"/>
  <c r="E470" i="10"/>
  <c r="Q255" i="10"/>
  <c r="G463" i="10"/>
  <c r="E237" i="10"/>
  <c r="K403" i="10"/>
  <c r="P339" i="10" a="1"/>
  <c r="P339" i="10" s="1"/>
  <c r="I268" i="10"/>
  <c r="L460" i="10"/>
  <c r="J422" i="10"/>
  <c r="F381" i="10" a="1"/>
  <c r="F381" i="10" s="1"/>
  <c r="L411" i="10"/>
  <c r="J240" i="10"/>
  <c r="I375" i="10"/>
  <c r="E307" i="10"/>
  <c r="K460" i="10"/>
  <c r="M403" i="10"/>
  <c r="K128" i="10"/>
  <c r="P451" i="10" a="1"/>
  <c r="P451" i="10" s="1"/>
  <c r="K459" i="10"/>
  <c r="M326" i="10"/>
  <c r="Q370" i="10"/>
  <c r="L442" i="10"/>
  <c r="O109" i="10"/>
  <c r="G259" i="10"/>
  <c r="L431" i="10"/>
  <c r="G264" i="10"/>
  <c r="J234" i="10"/>
  <c r="K238" i="10"/>
  <c r="P429" i="10" a="1"/>
  <c r="P429" i="10" s="1"/>
  <c r="E120" i="10"/>
  <c r="H394" i="10"/>
  <c r="M410" i="10"/>
  <c r="Q396" i="10"/>
  <c r="E292" i="10"/>
  <c r="P437" i="10" a="1"/>
  <c r="P437" i="10" s="1"/>
  <c r="E274" i="10"/>
  <c r="A363" i="10"/>
  <c r="F119" i="10" a="1"/>
  <c r="F119" i="10" s="1"/>
  <c r="K256" i="10"/>
  <c r="A233" i="10"/>
  <c r="J221" i="10"/>
  <c r="P421" i="10" a="1"/>
  <c r="P421" i="10" s="1"/>
  <c r="L402" i="10"/>
  <c r="O226" i="10"/>
  <c r="Q308" i="10"/>
  <c r="L120" i="10"/>
  <c r="K387" i="10"/>
  <c r="P231" i="10" a="1"/>
  <c r="P231" i="10" s="1"/>
  <c r="K271" i="10"/>
  <c r="N219" i="10"/>
  <c r="G244" i="10"/>
  <c r="G221" i="10"/>
  <c r="E105" i="10"/>
  <c r="I256" i="10"/>
  <c r="E336" i="10"/>
  <c r="I324" i="10"/>
  <c r="K450" i="10"/>
  <c r="Q256" i="10"/>
  <c r="M291" i="10"/>
  <c r="F127" i="10" a="1"/>
  <c r="F127" i="10" s="1"/>
  <c r="Q357" i="10"/>
  <c r="J443" i="10"/>
  <c r="E471" i="10"/>
  <c r="N227" i="10"/>
  <c r="I347" i="10"/>
  <c r="F420" i="10" a="1"/>
  <c r="F420" i="10" s="1"/>
  <c r="K424" i="10"/>
  <c r="I115" i="10"/>
  <c r="O294" i="10"/>
  <c r="F363" i="10" a="1"/>
  <c r="F363" i="10" s="1"/>
  <c r="A464" i="10"/>
  <c r="N230" i="10"/>
  <c r="J396" i="10"/>
  <c r="E370" i="10"/>
  <c r="P329" i="10" a="1"/>
  <c r="P329" i="10" s="1"/>
  <c r="N218" i="10"/>
  <c r="F407" i="10" a="1"/>
  <c r="F407" i="10" s="1"/>
  <c r="P391" i="10" a="1"/>
  <c r="P391" i="10" s="1"/>
  <c r="Q398" i="10"/>
  <c r="N425" i="10"/>
  <c r="P412" i="10" a="1"/>
  <c r="P412" i="10" s="1"/>
  <c r="P415" i="10" a="1"/>
  <c r="P415" i="10" s="1"/>
  <c r="A362" i="10"/>
  <c r="M270" i="10"/>
  <c r="I446" i="10"/>
  <c r="N336" i="10"/>
  <c r="E420" i="10"/>
  <c r="Q366" i="10"/>
  <c r="G297" i="10"/>
  <c r="I294" i="10"/>
  <c r="I423" i="10"/>
  <c r="Q102" i="10"/>
  <c r="N308" i="10"/>
  <c r="O357" i="10"/>
  <c r="M290" i="10"/>
  <c r="N262" i="10"/>
  <c r="K418" i="10"/>
  <c r="N249" i="10"/>
  <c r="Q323" i="10"/>
  <c r="J117" i="10"/>
  <c r="M352" i="10"/>
  <c r="E335" i="10"/>
  <c r="F227" i="10" a="1"/>
  <c r="F227" i="10" s="1"/>
  <c r="K466" i="10"/>
  <c r="L289" i="10"/>
  <c r="M358" i="10"/>
  <c r="M434" i="10"/>
  <c r="H395" i="10"/>
  <c r="A260" i="10"/>
  <c r="E313" i="10"/>
  <c r="H470" i="10"/>
  <c r="A458" i="10"/>
  <c r="A423" i="10"/>
  <c r="K380" i="10"/>
  <c r="E331" i="10"/>
  <c r="K338" i="10"/>
  <c r="K350" i="10"/>
  <c r="Q473" i="10"/>
  <c r="I301" i="10"/>
  <c r="P447" i="10" a="1"/>
  <c r="P447" i="10" s="1"/>
  <c r="F298" i="10" a="1"/>
  <c r="F298" i="10" s="1"/>
  <c r="H120" i="10"/>
  <c r="E333" i="10"/>
  <c r="J300" i="10"/>
  <c r="J319" i="10"/>
  <c r="K248" i="10"/>
  <c r="O237" i="10"/>
  <c r="E303" i="10"/>
  <c r="E290" i="10"/>
  <c r="F231" i="10" a="1"/>
  <c r="F231" i="10" s="1"/>
  <c r="H335" i="10"/>
  <c r="G382" i="10"/>
  <c r="H412" i="10"/>
  <c r="L272" i="10"/>
  <c r="F327" i="10" a="1"/>
  <c r="F327" i="10" s="1"/>
  <c r="L308" i="10"/>
  <c r="O225" i="10"/>
  <c r="J416" i="10"/>
  <c r="F324" i="10" a="1"/>
  <c r="F324" i="10" s="1"/>
  <c r="O458" i="10"/>
  <c r="P416" i="10" a="1"/>
  <c r="P416" i="10" s="1"/>
  <c r="P320" i="10" a="1"/>
  <c r="P320" i="10" s="1"/>
  <c r="L348" i="10"/>
  <c r="Q423" i="10"/>
  <c r="O302" i="10"/>
  <c r="H278" i="10"/>
  <c r="P300" i="10" a="1"/>
  <c r="P300" i="10" s="1"/>
  <c r="E349" i="10"/>
  <c r="N335" i="10"/>
  <c r="A379" i="10"/>
  <c r="L269" i="10"/>
  <c r="L462" i="10"/>
  <c r="N423" i="10"/>
  <c r="A398" i="10"/>
  <c r="L295" i="10"/>
  <c r="E329" i="10"/>
  <c r="Q123" i="10"/>
  <c r="I353" i="10"/>
  <c r="L386" i="10"/>
  <c r="I394" i="10"/>
  <c r="G245" i="10"/>
  <c r="A244" i="10"/>
  <c r="I262" i="10"/>
  <c r="H112" i="10"/>
  <c r="M378" i="10"/>
  <c r="M471" i="10"/>
  <c r="Q220" i="10"/>
  <c r="N265" i="10"/>
  <c r="E390" i="10"/>
  <c r="M412" i="10"/>
  <c r="I348" i="10"/>
  <c r="F103" i="10" a="1"/>
  <c r="F103" i="10" s="1"/>
  <c r="L113" i="10"/>
  <c r="K342" i="10"/>
  <c r="G337" i="10"/>
  <c r="P417" i="10" a="1"/>
  <c r="P417" i="10" s="1"/>
  <c r="Q380" i="10"/>
  <c r="J287" i="10"/>
  <c r="Q376" i="10"/>
  <c r="G375" i="10"/>
  <c r="O374" i="10"/>
  <c r="O261" i="10"/>
  <c r="M319" i="10"/>
  <c r="J231" i="10"/>
  <c r="A413" i="10"/>
  <c r="M273" i="10"/>
  <c r="N371" i="10"/>
  <c r="P452" i="10" a="1"/>
  <c r="P452" i="10" s="1"/>
  <c r="H423" i="10"/>
  <c r="H113" i="10"/>
  <c r="K254" i="10"/>
  <c r="I320" i="10"/>
  <c r="I233" i="10"/>
  <c r="F354" i="10" a="1"/>
  <c r="F354" i="10" s="1"/>
  <c r="P223" i="10" a="1"/>
  <c r="P223" i="10" s="1"/>
  <c r="A275" i="10"/>
  <c r="E308" i="10"/>
  <c r="H338" i="10"/>
  <c r="N339" i="10"/>
  <c r="J425" i="10"/>
  <c r="L256" i="10"/>
  <c r="P354" i="10" a="1"/>
  <c r="P354" i="10" s="1"/>
  <c r="M367" i="10"/>
  <c r="I114" i="10"/>
  <c r="A112" i="10"/>
  <c r="N259" i="10"/>
  <c r="J441" i="10"/>
  <c r="G467" i="10"/>
  <c r="L126" i="10"/>
  <c r="P311" i="10" a="1"/>
  <c r="P311" i="10" s="1"/>
  <c r="G407" i="10"/>
  <c r="A121" i="10"/>
  <c r="N358" i="10"/>
  <c r="I390" i="10"/>
  <c r="Q299" i="10"/>
  <c r="N126" i="10"/>
  <c r="G318" i="10"/>
  <c r="O436" i="10"/>
  <c r="L367" i="10"/>
  <c r="J296" i="10"/>
  <c r="A274" i="10"/>
  <c r="Q120" i="10"/>
  <c r="O125" i="10"/>
  <c r="J434" i="10"/>
  <c r="G458" i="10"/>
  <c r="P286" i="10" a="1"/>
  <c r="P286" i="10" s="1"/>
  <c r="L325" i="10"/>
  <c r="N103" i="10"/>
  <c r="F421" i="10" a="1"/>
  <c r="F421" i="10" s="1"/>
  <c r="Q413" i="10"/>
  <c r="P221" i="10" a="1"/>
  <c r="P221" i="10" s="1"/>
  <c r="F220" i="10" a="1"/>
  <c r="F220" i="10" s="1"/>
  <c r="F358" i="10" a="1"/>
  <c r="F358" i="10" s="1"/>
  <c r="H368" i="10"/>
  <c r="F112" i="10" a="1"/>
  <c r="F112" i="10" s="1"/>
  <c r="F270" i="10" a="1"/>
  <c r="F270" i="10" s="1"/>
  <c r="O372" i="10"/>
  <c r="O275" i="10"/>
  <c r="O278" i="10"/>
  <c r="O334" i="10"/>
  <c r="J254" i="10"/>
  <c r="N256" i="10"/>
  <c r="G330" i="10"/>
  <c r="M383" i="10"/>
  <c r="Q275" i="10"/>
  <c r="Q406" i="10"/>
  <c r="I458" i="10"/>
  <c r="Q400" i="10"/>
  <c r="E399" i="10"/>
  <c r="H455" i="10"/>
  <c r="I468" i="10"/>
  <c r="K270" i="10"/>
  <c r="H373" i="10"/>
  <c r="Q105" i="10"/>
  <c r="F222" i="10" a="1"/>
  <c r="F222" i="10" s="1"/>
  <c r="K381" i="10"/>
  <c r="M451" i="10"/>
  <c r="P411" i="10" a="1"/>
  <c r="P411" i="10" s="1"/>
  <c r="J127" i="10"/>
  <c r="N467" i="10"/>
  <c r="G433" i="10"/>
  <c r="F414" i="10" a="1"/>
  <c r="F414" i="10" s="1"/>
  <c r="E453" i="10"/>
  <c r="G258" i="10"/>
  <c r="O414" i="10"/>
  <c r="J318" i="10"/>
  <c r="A346" i="10"/>
  <c r="A452" i="10"/>
  <c r="N281" i="10"/>
  <c r="L391" i="10"/>
  <c r="J459" i="10"/>
  <c r="I427" i="10"/>
  <c r="A229" i="10"/>
  <c r="P361" i="10" a="1"/>
  <c r="P361" i="10" s="1"/>
  <c r="L418" i="10"/>
  <c r="K446" i="10"/>
  <c r="G260" i="10"/>
  <c r="I349" i="10"/>
  <c r="E325" i="10"/>
  <c r="N300" i="10"/>
  <c r="P319" i="10" a="1"/>
  <c r="P319" i="10" s="1"/>
  <c r="A443" i="10"/>
  <c r="N253" i="10"/>
  <c r="A277" i="10"/>
  <c r="N245" i="10"/>
  <c r="E448" i="10"/>
  <c r="I454" i="10"/>
  <c r="L338" i="10"/>
  <c r="H228" i="10"/>
  <c r="A123" i="10"/>
  <c r="O269" i="10"/>
  <c r="O430" i="10"/>
  <c r="H375" i="10"/>
  <c r="A333" i="10"/>
  <c r="O341" i="10"/>
  <c r="A250" i="10"/>
  <c r="I281" i="10"/>
  <c r="O411" i="10"/>
  <c r="J373" i="10"/>
  <c r="L372" i="10"/>
  <c r="L329" i="10"/>
  <c r="I311" i="10"/>
  <c r="E424" i="10"/>
  <c r="L219" i="10"/>
  <c r="K462" i="10"/>
  <c r="G464" i="10"/>
  <c r="H230" i="10"/>
  <c r="O356" i="10"/>
  <c r="O403" i="10"/>
  <c r="Q128" i="10"/>
  <c r="K319" i="10"/>
  <c r="O355" i="10"/>
  <c r="A127" i="10"/>
  <c r="H403" i="10"/>
  <c r="A108" i="10"/>
  <c r="P248" i="10" a="1"/>
  <c r="P248" i="10" s="1"/>
  <c r="N327" i="10"/>
  <c r="Q415" i="10"/>
  <c r="I448" i="10"/>
  <c r="G357" i="10"/>
  <c r="I278" i="10"/>
  <c r="F241" i="10" a="1"/>
  <c r="F241" i="10" s="1"/>
  <c r="P405" i="10" a="1"/>
  <c r="P405" i="10" s="1"/>
  <c r="E439" i="10"/>
  <c r="H465" i="10"/>
  <c r="E311" i="10"/>
  <c r="H109" i="10"/>
  <c r="H364" i="10"/>
  <c r="G241" i="10"/>
  <c r="L432" i="10"/>
  <c r="L366" i="10"/>
  <c r="E230" i="10"/>
  <c r="M294" i="10"/>
  <c r="H293" i="10"/>
  <c r="E330" i="10"/>
  <c r="E275" i="10"/>
  <c r="Q294" i="10"/>
  <c r="I430" i="10"/>
  <c r="M262" i="10"/>
  <c r="I219" i="10"/>
  <c r="O353" i="10"/>
  <c r="P316" i="10" a="1"/>
  <c r="P316" i="10" s="1"/>
  <c r="I267" i="10"/>
  <c r="G346" i="10"/>
  <c r="E107" i="10"/>
  <c r="L389" i="10"/>
  <c r="P428" i="10" a="1"/>
  <c r="P428" i="10" s="1"/>
  <c r="M277" i="10"/>
  <c r="G396" i="10"/>
  <c r="L129" i="10"/>
  <c r="L390" i="10"/>
  <c r="P409" i="10" a="1"/>
  <c r="P409" i="10" s="1"/>
  <c r="A256" i="10"/>
  <c r="N225" i="10"/>
  <c r="F345" i="10" a="1"/>
  <c r="F345" i="10" s="1"/>
  <c r="E226" i="10"/>
  <c r="K293" i="10"/>
  <c r="F106" i="10" a="1"/>
  <c r="F106" i="10" s="1"/>
  <c r="A397" i="10"/>
  <c r="M233" i="10"/>
  <c r="J424" i="10"/>
  <c r="P246" i="10" a="1"/>
  <c r="P246" i="10" s="1"/>
  <c r="O439" i="10"/>
  <c r="G110" i="10"/>
  <c r="I460" i="10"/>
  <c r="L326" i="10"/>
  <c r="J268" i="10"/>
  <c r="N325" i="10"/>
  <c r="K401" i="10"/>
  <c r="M115" i="10"/>
  <c r="J385" i="10"/>
  <c r="J246" i="10"/>
  <c r="P239" i="10" a="1"/>
  <c r="P239" i="10" s="1"/>
  <c r="M388" i="10"/>
  <c r="L328" i="10"/>
  <c r="L104" i="10"/>
  <c r="I403" i="10"/>
  <c r="K423" i="10"/>
  <c r="H436" i="10"/>
  <c r="E279" i="10"/>
  <c r="L317" i="10"/>
  <c r="Q410" i="10"/>
  <c r="O464" i="10"/>
  <c r="F394" i="10" a="1"/>
  <c r="F394" i="10" s="1"/>
  <c r="E258" i="10"/>
  <c r="F382" i="10" a="1"/>
  <c r="F382" i="10" s="1"/>
  <c r="A456" i="10"/>
  <c r="G253" i="10"/>
  <c r="L456" i="10"/>
  <c r="J448" i="10"/>
  <c r="I257" i="10"/>
  <c r="P341" i="10" a="1"/>
  <c r="P341" i="10" s="1"/>
  <c r="E438" i="10"/>
  <c r="N443" i="10"/>
  <c r="L292" i="10"/>
  <c r="A364" i="10"/>
  <c r="H282" i="10"/>
  <c r="O346" i="10"/>
  <c r="Q278" i="10"/>
  <c r="E422" i="10"/>
  <c r="H424" i="10"/>
  <c r="H321" i="10"/>
  <c r="O306" i="10"/>
  <c r="P367" i="10" a="1"/>
  <c r="P367" i="10" s="1"/>
  <c r="Q103" i="10"/>
  <c r="O364" i="10"/>
  <c r="O287" i="10"/>
  <c r="Q227" i="10"/>
  <c r="Q381" i="10"/>
  <c r="A340" i="10"/>
  <c r="G362" i="10"/>
  <c r="P121" i="10" a="1"/>
  <c r="P121" i="10" s="1"/>
  <c r="N387" i="10"/>
  <c r="L287" i="10"/>
  <c r="O350" i="10"/>
  <c r="H244" i="10"/>
  <c r="L114" i="10"/>
  <c r="E305" i="10"/>
  <c r="O367" i="10"/>
  <c r="N117" i="10"/>
  <c r="N286" i="10"/>
  <c r="H274" i="10"/>
  <c r="Q237" i="10"/>
  <c r="E225" i="10"/>
  <c r="O465" i="10"/>
  <c r="P465" i="10" a="1"/>
  <c r="P465" i="10" s="1"/>
  <c r="J225" i="10"/>
  <c r="N268" i="10"/>
  <c r="J348" i="10"/>
  <c r="E367" i="10"/>
  <c r="L430" i="10"/>
  <c r="K316" i="10"/>
  <c r="H461" i="10"/>
  <c r="F424" i="10" a="1"/>
  <c r="F424" i="10" s="1"/>
  <c r="L235" i="10"/>
  <c r="K228" i="10"/>
  <c r="P282" i="10" a="1"/>
  <c r="P282" i="10" s="1"/>
  <c r="K222" i="10"/>
  <c r="K284" i="10"/>
  <c r="Q467" i="10"/>
  <c r="P277" i="10" a="1"/>
  <c r="P277" i="10" s="1"/>
  <c r="P396" i="10" a="1"/>
  <c r="P396" i="10" s="1"/>
  <c r="Q338" i="10"/>
  <c r="H309" i="10"/>
  <c r="I231" i="10"/>
  <c r="O428" i="10"/>
  <c r="A285" i="10"/>
  <c r="Q305" i="10"/>
  <c r="K114" i="10"/>
  <c r="G105" i="10"/>
  <c r="E379" i="10"/>
  <c r="J430" i="10"/>
  <c r="L414" i="10"/>
  <c r="P400" i="10" a="1"/>
  <c r="P400" i="10" s="1"/>
  <c r="P359" i="10" a="1"/>
  <c r="P359" i="10" s="1"/>
  <c r="P251" i="10" a="1"/>
  <c r="P251" i="10" s="1"/>
  <c r="E451" i="10"/>
  <c r="O365" i="10"/>
  <c r="L247" i="10"/>
  <c r="I330" i="10"/>
  <c r="J269" i="10"/>
  <c r="M224" i="10"/>
  <c r="E286" i="10"/>
  <c r="E255" i="10"/>
  <c r="M288" i="10"/>
  <c r="E317" i="10"/>
  <c r="E276" i="10"/>
  <c r="F337" i="10" a="1"/>
  <c r="F337" i="10" s="1"/>
  <c r="I109" i="10"/>
  <c r="H286" i="10"/>
  <c r="N380" i="10"/>
  <c r="E301" i="10"/>
  <c r="M221" i="10"/>
  <c r="P312" i="10" a="1"/>
  <c r="P312" i="10" s="1"/>
  <c r="J466" i="10"/>
  <c r="N320" i="10"/>
  <c r="M303" i="10"/>
  <c r="E355" i="10"/>
  <c r="L108" i="10"/>
  <c r="N376" i="10"/>
  <c r="F440" i="10" a="1"/>
  <c r="F440" i="10" s="1"/>
  <c r="I283" i="10"/>
  <c r="P357" i="10" a="1"/>
  <c r="P357" i="10" s="1"/>
  <c r="F430" i="10" a="1"/>
  <c r="F430" i="10" s="1"/>
  <c r="J469" i="10"/>
  <c r="E429" i="10"/>
  <c r="H350" i="10"/>
  <c r="K358" i="10"/>
  <c r="G106" i="10"/>
  <c r="M110" i="10"/>
  <c r="H444" i="10"/>
  <c r="M357" i="10"/>
  <c r="N367" i="10"/>
  <c r="N356" i="10"/>
  <c r="O248" i="10"/>
  <c r="I404" i="10"/>
  <c r="E312" i="10"/>
  <c r="G292" i="10"/>
  <c r="L282" i="10"/>
  <c r="A371" i="10"/>
  <c r="I368" i="10"/>
  <c r="O362" i="10"/>
  <c r="N351" i="10"/>
  <c r="M121" i="10"/>
  <c r="I442" i="10"/>
  <c r="K310" i="10"/>
  <c r="H313" i="10"/>
  <c r="Q219" i="10"/>
  <c r="J365" i="10"/>
  <c r="N464" i="10"/>
  <c r="H410" i="10"/>
  <c r="K373" i="10"/>
  <c r="N121" i="10"/>
  <c r="Q276" i="10"/>
  <c r="A409" i="10"/>
  <c r="M227" i="10"/>
  <c r="F233" i="10" a="1"/>
  <c r="F233" i="10" s="1"/>
  <c r="P346" i="10" a="1"/>
  <c r="P346" i="10" s="1"/>
  <c r="J106" i="10"/>
  <c r="N364" i="10"/>
  <c r="G112" i="10"/>
  <c r="K268" i="10"/>
  <c r="Q291" i="10"/>
  <c r="L248" i="10"/>
  <c r="N453" i="10"/>
  <c r="J390" i="10"/>
  <c r="A404" i="10"/>
  <c r="M245" i="10"/>
  <c r="O280" i="10"/>
  <c r="E101" i="10"/>
  <c r="E228" i="10"/>
  <c r="H299" i="10"/>
  <c r="P403" i="10" a="1"/>
  <c r="P403" i="10" s="1"/>
  <c r="F339" i="10" a="1"/>
  <c r="F339" i="10" s="1"/>
  <c r="O432" i="10"/>
  <c r="E106" i="10"/>
  <c r="P224" i="10" a="1"/>
  <c r="P224" i="10" s="1"/>
  <c r="F105" i="10" a="1"/>
  <c r="F105" i="10" s="1"/>
  <c r="P364" i="10" a="1"/>
  <c r="P364" i="10" s="1"/>
  <c r="O223" i="10"/>
  <c r="O383" i="10"/>
  <c r="Q364" i="10"/>
  <c r="J397" i="10"/>
  <c r="P109" i="10" a="1"/>
  <c r="P109" i="10" s="1"/>
  <c r="P310" i="10" a="1"/>
  <c r="P310" i="10" s="1"/>
  <c r="F291" i="10" a="1"/>
  <c r="F291" i="10" s="1"/>
  <c r="Q280" i="10"/>
  <c r="N383" i="10"/>
  <c r="H279" i="10"/>
  <c r="N408" i="10"/>
  <c r="L223" i="10"/>
  <c r="H340" i="10"/>
  <c r="K349" i="10"/>
  <c r="O393" i="10"/>
  <c r="G345" i="10"/>
  <c r="A471" i="10"/>
  <c r="P431" i="10" a="1"/>
  <c r="P431" i="10" s="1"/>
  <c r="G218" i="10"/>
  <c r="L302" i="10"/>
  <c r="O354" i="10"/>
  <c r="F400" i="10" a="1"/>
  <c r="F400" i="10" s="1"/>
  <c r="Q339" i="10"/>
  <c r="L243" i="10"/>
  <c r="J115" i="10"/>
  <c r="J313" i="10"/>
  <c r="Q303" i="10"/>
  <c r="K356" i="10"/>
  <c r="H304" i="10"/>
  <c r="Q447" i="10"/>
  <c r="A304" i="10"/>
  <c r="H376" i="10"/>
  <c r="G263" i="10"/>
  <c r="K309" i="10"/>
  <c r="M281" i="10"/>
  <c r="G324" i="10"/>
  <c r="G250" i="10"/>
  <c r="A220" i="10"/>
  <c r="L127" i="10"/>
  <c r="E315" i="10"/>
  <c r="N274" i="10"/>
  <c r="O377" i="10"/>
  <c r="J307" i="10"/>
  <c r="A284" i="10"/>
  <c r="F265" i="10" a="1"/>
  <c r="F265" i="10" s="1"/>
  <c r="M241" i="10"/>
  <c r="J357" i="10"/>
  <c r="M266" i="10"/>
  <c r="A428" i="10"/>
  <c r="M296" i="10"/>
  <c r="H296" i="10"/>
  <c r="K447" i="10"/>
  <c r="A281" i="10"/>
  <c r="O419" i="10"/>
  <c r="L428" i="10"/>
  <c r="G409" i="10"/>
  <c r="G289" i="10"/>
  <c r="K251" i="10"/>
  <c r="G446" i="10"/>
  <c r="M413" i="10"/>
  <c r="A218" i="10"/>
  <c r="M255" i="10"/>
  <c r="F388" i="10" a="1"/>
  <c r="F388" i="10" s="1"/>
  <c r="P302" i="10" a="1"/>
  <c r="P302" i="10" s="1"/>
  <c r="H119" i="10"/>
  <c r="H459" i="10"/>
  <c r="E114" i="10"/>
  <c r="I440" i="10"/>
  <c r="A236" i="10"/>
  <c r="O231" i="10"/>
  <c r="G320" i="10"/>
  <c r="J302" i="10"/>
  <c r="E407" i="10"/>
  <c r="H250" i="10"/>
  <c r="O435" i="10"/>
  <c r="K405" i="10"/>
  <c r="L388" i="10"/>
  <c r="A473" i="10"/>
  <c r="E472" i="10"/>
  <c r="F470" i="10" a="1"/>
  <c r="F470" i="10" s="1"/>
  <c r="I229" i="10"/>
  <c r="N410" i="10"/>
  <c r="A253" i="10"/>
  <c r="I326" i="10"/>
  <c r="A301" i="10"/>
  <c r="N340" i="10"/>
  <c r="J248" i="10"/>
  <c r="F124" i="10" a="1"/>
  <c r="F124" i="10" s="1"/>
  <c r="G288" i="10"/>
  <c r="A440" i="10"/>
  <c r="J375" i="10"/>
  <c r="K370" i="10"/>
  <c r="P468" i="10" a="1"/>
  <c r="P468" i="10" s="1"/>
  <c r="O283" i="10"/>
  <c r="O117" i="10"/>
  <c r="I244" i="10"/>
  <c r="H253" i="10"/>
  <c r="O448" i="10"/>
  <c r="M261" i="10"/>
  <c r="K320" i="10"/>
  <c r="A307" i="10"/>
  <c r="H370" i="10"/>
  <c r="F229" i="10" a="1"/>
  <c r="F229" i="10" s="1"/>
  <c r="G371" i="10"/>
  <c r="J227" i="10"/>
  <c r="K391" i="10"/>
  <c r="M304" i="10"/>
  <c r="I296" i="10"/>
  <c r="Q462" i="10"/>
  <c r="K246" i="10"/>
  <c r="L293" i="10"/>
  <c r="O446" i="10"/>
  <c r="G374" i="10"/>
  <c r="E111" i="10"/>
  <c r="P244" i="10" a="1"/>
  <c r="P244" i="10" s="1"/>
  <c r="N294" i="10"/>
  <c r="G404" i="10"/>
  <c r="M105" i="10"/>
  <c r="Q393" i="10"/>
  <c r="N255" i="10"/>
  <c r="H387" i="10"/>
  <c r="I248" i="10"/>
  <c r="G373" i="10"/>
  <c r="K374" i="10"/>
  <c r="P113" i="10" a="1"/>
  <c r="P113" i="10" s="1"/>
  <c r="F431" i="10" a="1"/>
  <c r="F431" i="10" s="1"/>
  <c r="P381" i="10" a="1"/>
  <c r="P381" i="10" s="1"/>
  <c r="J293" i="10"/>
  <c r="Q114" i="10"/>
  <c r="N116" i="10"/>
  <c r="J386" i="10"/>
  <c r="P374" i="10" a="1"/>
  <c r="P374" i="10" s="1"/>
  <c r="K366" i="10"/>
  <c r="H354" i="10"/>
  <c r="K233" i="10"/>
  <c r="E282" i="10"/>
  <c r="K326" i="10"/>
  <c r="Q306" i="10"/>
  <c r="F343" i="10" a="1"/>
  <c r="F343" i="10" s="1"/>
  <c r="J280" i="10"/>
  <c r="H103" i="10"/>
  <c r="L280" i="10"/>
  <c r="K334" i="10"/>
  <c r="G349" i="10"/>
  <c r="J325" i="10"/>
  <c r="I426" i="10"/>
  <c r="F292" i="10" a="1"/>
  <c r="F292" i="10" s="1"/>
  <c r="G114" i="10"/>
  <c r="F364" i="10" a="1"/>
  <c r="F364" i="10" s="1"/>
  <c r="L444" i="10"/>
  <c r="H398" i="10"/>
  <c r="O370" i="10"/>
  <c r="M454" i="10"/>
  <c r="I259" i="10"/>
  <c r="J286" i="10"/>
  <c r="Q315" i="10"/>
  <c r="K219" i="10"/>
  <c r="I255" i="10"/>
  <c r="L266" i="10"/>
  <c r="H369" i="10"/>
  <c r="I105" i="10"/>
  <c r="I366" i="10"/>
  <c r="H382" i="10"/>
  <c r="M324" i="10"/>
  <c r="I104" i="10"/>
  <c r="M432" i="10"/>
  <c r="Q243" i="10"/>
  <c r="F272" i="10" a="1"/>
  <c r="F272" i="10" s="1"/>
  <c r="K337" i="10"/>
  <c r="O317" i="10"/>
  <c r="O375" i="10"/>
  <c r="K109" i="10"/>
  <c r="I357" i="10"/>
  <c r="E344" i="10"/>
  <c r="M240" i="10"/>
  <c r="H472" i="10"/>
  <c r="K264" i="10"/>
  <c r="L403" i="10"/>
  <c r="H122" i="10"/>
  <c r="M436" i="10"/>
  <c r="L429" i="10"/>
  <c r="H290" i="10"/>
  <c r="K382" i="10"/>
  <c r="O345" i="10"/>
  <c r="K272" i="10"/>
  <c r="Q433" i="10"/>
  <c r="G126" i="10"/>
  <c r="F302" i="10" a="1"/>
  <c r="F302" i="10" s="1"/>
  <c r="H285" i="10"/>
  <c r="L394" i="10"/>
  <c r="P334" i="10" a="1"/>
  <c r="P334" i="10" s="1"/>
  <c r="N424" i="10"/>
  <c r="O105" i="10"/>
  <c r="E324" i="10"/>
  <c r="J376" i="10"/>
  <c r="P376" i="10" a="1"/>
  <c r="P376" i="10" s="1"/>
  <c r="A380" i="10"/>
  <c r="G355" i="10"/>
  <c r="H281" i="10"/>
  <c r="Q438" i="10"/>
  <c r="H277" i="10"/>
  <c r="N297" i="10"/>
  <c r="K348" i="10"/>
  <c r="O404" i="10"/>
  <c r="F249" i="10" a="1"/>
  <c r="F249" i="10" s="1"/>
  <c r="A282" i="10"/>
  <c r="I422" i="10"/>
  <c r="P299" i="10" a="1"/>
  <c r="P299" i="10" s="1"/>
  <c r="N422" i="10"/>
  <c r="M219" i="10"/>
  <c r="N241" i="10"/>
  <c r="L251" i="10"/>
  <c r="G454" i="10"/>
  <c r="P466" i="10" a="1"/>
  <c r="P466" i="10" s="1"/>
  <c r="M260" i="10"/>
  <c r="K286" i="10"/>
  <c r="A226" i="10"/>
  <c r="P386" i="10" a="1"/>
  <c r="P386" i="10" s="1"/>
  <c r="E449" i="10"/>
  <c r="A311" i="10"/>
  <c r="N292" i="10"/>
  <c r="O124" i="10"/>
  <c r="Q441" i="10"/>
  <c r="K267" i="10"/>
  <c r="P314" i="10" a="1"/>
  <c r="P314" i="10" s="1"/>
  <c r="H425" i="10"/>
  <c r="F104" i="10" a="1"/>
  <c r="F104" i="10" s="1"/>
  <c r="E334" i="10"/>
  <c r="E381" i="10"/>
  <c r="L238" i="10"/>
  <c r="G439" i="10"/>
  <c r="Q430" i="10"/>
  <c r="K299" i="10"/>
  <c r="K468" i="10"/>
  <c r="Q397" i="10"/>
  <c r="J267" i="10"/>
  <c r="O340" i="10"/>
  <c r="E278" i="10"/>
  <c r="G455" i="10"/>
  <c r="I329" i="10"/>
  <c r="G438" i="10"/>
  <c r="J455" i="10"/>
  <c r="H314" i="10"/>
  <c r="E119" i="10"/>
  <c r="L439" i="10"/>
  <c r="L263" i="10"/>
  <c r="A365" i="10"/>
  <c r="N277" i="10"/>
  <c r="I228" i="10"/>
  <c r="I336" i="10"/>
  <c r="M254" i="10"/>
  <c r="G239" i="10"/>
  <c r="M332" i="10"/>
  <c r="I343" i="10"/>
  <c r="K449" i="10"/>
  <c r="O331" i="10"/>
  <c r="A242" i="10"/>
  <c r="N359" i="10"/>
  <c r="G336" i="10"/>
  <c r="J260" i="10"/>
  <c r="G323" i="10"/>
  <c r="F338" i="10" a="1"/>
  <c r="F338" i="10" s="1"/>
  <c r="H300" i="10"/>
  <c r="J320" i="10"/>
  <c r="L124" i="10"/>
  <c r="H419" i="10"/>
  <c r="H430" i="10"/>
  <c r="Q295" i="10"/>
  <c r="E288" i="10"/>
  <c r="P230" i="10" a="1"/>
  <c r="P230" i="10" s="1"/>
  <c r="F334" i="10" a="1"/>
  <c r="F334" i="10" s="1"/>
  <c r="A352" i="10"/>
  <c r="G283" i="10"/>
  <c r="P469" i="10" a="1"/>
  <c r="P469" i="10" s="1"/>
  <c r="M433" i="10"/>
  <c r="P219" i="10" a="1"/>
  <c r="P219" i="10" s="1"/>
  <c r="L107" i="10"/>
  <c r="H343" i="10"/>
  <c r="H422" i="10"/>
  <c r="I474" i="10"/>
  <c r="J304" i="10"/>
  <c r="I380" i="10"/>
  <c r="K277" i="10"/>
  <c r="K111" i="10"/>
  <c r="F342" i="10" a="1"/>
  <c r="F342" i="10" s="1"/>
  <c r="H272" i="10"/>
  <c r="E246" i="10"/>
  <c r="H380" i="10"/>
  <c r="M111" i="10"/>
  <c r="K402" i="10"/>
  <c r="A240" i="10"/>
  <c r="J447" i="10"/>
  <c r="Q346" i="10"/>
  <c r="N381" i="10"/>
  <c r="M108" i="10"/>
  <c r="M453" i="10"/>
  <c r="E263" i="10"/>
  <c r="P253" i="10" a="1"/>
  <c r="P253" i="10" s="1"/>
  <c r="N390" i="10"/>
  <c r="P315" i="10" a="1"/>
  <c r="P315" i="10" s="1"/>
  <c r="K327" i="10"/>
  <c r="J353" i="10"/>
  <c r="F232" i="10" a="1"/>
  <c r="F232" i="10" s="1"/>
  <c r="M275" i="10"/>
  <c r="P225" i="10" a="1"/>
  <c r="P225" i="10" s="1"/>
  <c r="H320" i="10"/>
  <c r="J442" i="10"/>
  <c r="A377" i="10"/>
  <c r="Q445" i="10"/>
  <c r="I313" i="10"/>
  <c r="G104" i="10"/>
  <c r="K375" i="10"/>
  <c r="I290" i="10"/>
  <c r="G226" i="10"/>
  <c r="H452" i="10"/>
  <c r="Q118" i="10"/>
  <c r="L226" i="10"/>
  <c r="L466" i="10"/>
  <c r="O417" i="10"/>
  <c r="Q108" i="10"/>
  <c r="A239" i="10"/>
  <c r="I269" i="10"/>
  <c r="Q342" i="10"/>
  <c r="N247" i="10"/>
  <c r="J361" i="10"/>
  <c r="J237" i="10"/>
  <c r="I335" i="10"/>
  <c r="H125" i="10"/>
  <c r="Q234" i="10"/>
  <c r="K376" i="10"/>
  <c r="P120" i="10" a="1"/>
  <c r="P120" i="10" s="1"/>
  <c r="O336" i="10"/>
  <c r="N370" i="10"/>
  <c r="A378" i="10"/>
  <c r="A361" i="10"/>
  <c r="K379" i="10"/>
  <c r="J460" i="10"/>
  <c r="A446" i="10"/>
  <c r="J423" i="10"/>
  <c r="E248" i="10"/>
  <c r="P366" i="10" a="1"/>
  <c r="P366" i="10" s="1"/>
  <c r="A470" i="10"/>
  <c r="O299" i="10"/>
  <c r="L276" i="10"/>
  <c r="G414" i="10"/>
  <c r="P236" i="10" a="1"/>
  <c r="P236" i="10" s="1"/>
  <c r="L106" i="10"/>
  <c r="L241" i="10"/>
  <c r="M228" i="10"/>
  <c r="E393" i="10"/>
  <c r="A372" i="10"/>
  <c r="N389" i="10"/>
  <c r="L433" i="10"/>
  <c r="E385" i="10"/>
  <c r="H324" i="10"/>
  <c r="G233" i="10"/>
  <c r="J382" i="10"/>
  <c r="H379" i="10"/>
  <c r="E122" i="10"/>
  <c r="K226" i="10"/>
  <c r="G125" i="10"/>
  <c r="M464" i="10"/>
  <c r="Q331" i="10"/>
  <c r="P126" i="10" a="1"/>
  <c r="P126" i="10" s="1"/>
  <c r="J429" i="10"/>
  <c r="M409" i="10"/>
  <c r="K250" i="10"/>
  <c r="F294" i="10" a="1"/>
  <c r="F294" i="10" s="1"/>
  <c r="J419" i="10"/>
  <c r="F409" i="10" a="1"/>
  <c r="F409" i="10" s="1"/>
  <c r="I240" i="10"/>
  <c r="K265" i="10"/>
  <c r="A468" i="10"/>
  <c r="H102" i="10"/>
  <c r="G361" i="10"/>
  <c r="F244" i="10" a="1"/>
  <c r="F244" i="10" s="1"/>
  <c r="P358" i="10" a="1"/>
  <c r="P358" i="10" s="1"/>
  <c r="O447" i="10"/>
  <c r="G256" i="10"/>
  <c r="K314" i="10"/>
  <c r="J124" i="10"/>
  <c r="F259" i="10" a="1"/>
  <c r="F259" i="10" s="1"/>
  <c r="G262" i="10"/>
  <c r="H405" i="10"/>
  <c r="F125" i="10" a="1"/>
  <c r="F125" i="10" s="1"/>
  <c r="N337" i="10"/>
  <c r="Q457" i="10"/>
  <c r="Q349" i="10"/>
  <c r="I237" i="10"/>
  <c r="A257" i="10"/>
  <c r="N384" i="10"/>
  <c r="K276" i="10"/>
  <c r="P453" i="10" a="1"/>
  <c r="P453" i="10" s="1"/>
  <c r="G416" i="10"/>
  <c r="A427" i="10"/>
  <c r="H220" i="10"/>
  <c r="I126" i="10"/>
  <c r="A219" i="10"/>
  <c r="H409" i="10"/>
  <c r="I378" i="10"/>
  <c r="M230" i="10"/>
  <c r="E403" i="10"/>
  <c r="I420" i="10"/>
  <c r="E316" i="10"/>
  <c r="L311" i="10"/>
  <c r="Q233" i="10"/>
  <c r="E402" i="10"/>
  <c r="I444" i="10"/>
  <c r="M314" i="10"/>
  <c r="N289" i="10"/>
  <c r="H348" i="10"/>
  <c r="L298" i="10"/>
  <c r="J290" i="10"/>
  <c r="L304" i="10"/>
  <c r="L400" i="10"/>
  <c r="Q231" i="10"/>
  <c r="M430" i="10"/>
  <c r="F280" i="10" a="1"/>
  <c r="F280" i="10" s="1"/>
  <c r="K245" i="10"/>
  <c r="G242" i="10"/>
  <c r="E241" i="10"/>
  <c r="F293" i="10" a="1"/>
  <c r="F293" i="10" s="1"/>
  <c r="K362" i="10"/>
  <c r="O296" i="10"/>
  <c r="O326" i="10"/>
  <c r="I421" i="10"/>
  <c r="P332" i="10" a="1"/>
  <c r="P332" i="10" s="1"/>
  <c r="M361" i="10"/>
  <c r="O454" i="10"/>
  <c r="L353" i="10"/>
  <c r="Q356" i="10"/>
  <c r="F284" i="10" a="1"/>
  <c r="F284" i="10" s="1"/>
  <c r="H468" i="10"/>
  <c r="J354" i="10"/>
  <c r="P293" i="10" a="1"/>
  <c r="P293" i="10" s="1"/>
  <c r="N372" i="10"/>
  <c r="L368" i="10"/>
  <c r="E266" i="10"/>
  <c r="Q389" i="10"/>
  <c r="F300" i="10" a="1"/>
  <c r="F300" i="10" s="1"/>
  <c r="H356" i="10"/>
  <c r="I436" i="10"/>
  <c r="P105" i="10" a="1"/>
  <c r="P105" i="10" s="1"/>
  <c r="L257" i="10"/>
  <c r="F126" i="10" a="1"/>
  <c r="F126" i="10" s="1"/>
  <c r="A466" i="10"/>
  <c r="P249" i="10" a="1"/>
  <c r="P249" i="10" s="1"/>
  <c r="A111" i="10"/>
  <c r="Q464" i="10"/>
  <c r="O281" i="10"/>
  <c r="Q116" i="10"/>
  <c r="E240" i="10"/>
  <c r="K384" i="10"/>
  <c r="O443" i="10"/>
  <c r="A351" i="10"/>
  <c r="H332" i="10"/>
  <c r="E454" i="10"/>
  <c r="G393" i="10"/>
  <c r="L288" i="10"/>
  <c r="F350" i="10" a="1"/>
  <c r="F350" i="10" s="1"/>
  <c r="E369" i="10"/>
  <c r="L240" i="10"/>
  <c r="P295" i="10" a="1"/>
  <c r="P295" i="10" s="1"/>
  <c r="F347" i="10" a="1"/>
  <c r="F347" i="10" s="1"/>
  <c r="P363" i="10" a="1"/>
  <c r="P363" i="10" s="1"/>
  <c r="E469" i="10"/>
  <c r="N295" i="10"/>
  <c r="F398" i="10" a="1"/>
  <c r="F398" i="10" s="1"/>
  <c r="E236" i="10"/>
  <c r="J338" i="10"/>
  <c r="M325" i="10"/>
  <c r="G370" i="10"/>
  <c r="M435" i="10"/>
  <c r="L119" i="10"/>
  <c r="I282" i="10"/>
  <c r="O337" i="10"/>
  <c r="G270" i="10"/>
  <c r="O323" i="10"/>
  <c r="Q374" i="10"/>
  <c r="L370" i="10"/>
  <c r="P243" i="10" a="1"/>
  <c r="P243" i="10" s="1"/>
  <c r="A437" i="10"/>
  <c r="H306" i="10"/>
  <c r="L393" i="10"/>
  <c r="O410" i="10"/>
  <c r="L409" i="10"/>
  <c r="H288" i="10"/>
  <c r="E235" i="10"/>
  <c r="E340" i="10"/>
  <c r="O425" i="10"/>
  <c r="G341" i="10"/>
  <c r="M229" i="10"/>
  <c r="Q429" i="10"/>
  <c r="H316" i="10"/>
  <c r="O230" i="10"/>
  <c r="G353" i="10"/>
  <c r="I461" i="10"/>
  <c r="Q126" i="10"/>
  <c r="G339" i="10"/>
  <c r="H318" i="10"/>
  <c r="M443" i="10"/>
  <c r="K294" i="10"/>
  <c r="O110" i="10"/>
  <c r="L225" i="10"/>
  <c r="E221" i="10"/>
  <c r="I232" i="10"/>
  <c r="M286" i="10"/>
  <c r="G257" i="10"/>
  <c r="G225" i="10"/>
  <c r="I222" i="10"/>
  <c r="L421" i="10"/>
  <c r="M439" i="10"/>
  <c r="F111" i="10" a="1"/>
  <c r="F111" i="10" s="1"/>
  <c r="F263" i="10" a="1"/>
  <c r="F263" i="10" s="1"/>
  <c r="L380" i="10"/>
  <c r="G251" i="10"/>
  <c r="K414" i="10"/>
  <c r="A406" i="10"/>
  <c r="F465" i="10" a="1"/>
  <c r="F465" i="10" s="1"/>
  <c r="J377" i="10"/>
  <c r="J270" i="10"/>
  <c r="P245" i="10" a="1"/>
  <c r="P245" i="10" s="1"/>
  <c r="L448" i="10"/>
  <c r="M440" i="10"/>
  <c r="P337" i="10" a="1"/>
  <c r="P337" i="10" s="1"/>
  <c r="I443" i="10"/>
  <c r="L441" i="10"/>
  <c r="M112" i="10"/>
  <c r="Q341" i="10"/>
  <c r="H346" i="10"/>
  <c r="N248" i="10"/>
  <c r="J291" i="10"/>
  <c r="F356" i="10" a="1"/>
  <c r="F356" i="10" s="1"/>
  <c r="H270" i="10"/>
  <c r="K247" i="10"/>
  <c r="Q272" i="10"/>
  <c r="A113" i="10"/>
  <c r="I245" i="10"/>
  <c r="N244" i="10"/>
  <c r="G399" i="10"/>
  <c r="M109" i="10"/>
  <c r="K371" i="10"/>
  <c r="N107" i="10"/>
  <c r="K288" i="10"/>
  <c r="K127" i="10"/>
  <c r="K220" i="10"/>
  <c r="F269" i="10" a="1"/>
  <c r="F269" i="10" s="1"/>
  <c r="M122" i="10"/>
  <c r="F255" i="10" a="1"/>
  <c r="F255" i="10" s="1"/>
  <c r="K107" i="10"/>
  <c r="G325" i="10"/>
  <c r="I271" i="10"/>
  <c r="O369" i="10"/>
  <c r="M280" i="10"/>
  <c r="G123" i="10"/>
  <c r="H473" i="10"/>
  <c r="Q455" i="10"/>
  <c r="M243" i="10"/>
  <c r="H363" i="10"/>
  <c r="Q412" i="10"/>
  <c r="I117" i="10"/>
  <c r="G354" i="10"/>
  <c r="H404" i="10"/>
  <c r="O424" i="10"/>
  <c r="H476" i="10"/>
  <c r="F402" i="10" a="1"/>
  <c r="F402" i="10" s="1"/>
  <c r="M371" i="10"/>
  <c r="G449" i="10"/>
  <c r="H265" i="10"/>
  <c r="L332" i="10"/>
  <c r="P440" i="10" a="1"/>
  <c r="P440" i="10" s="1"/>
  <c r="A433" i="10"/>
  <c r="Q127" i="10"/>
  <c r="M353" i="10"/>
  <c r="H121" i="10"/>
  <c r="N326" i="10"/>
  <c r="N348" i="10"/>
  <c r="N311" i="10"/>
  <c r="H246" i="10"/>
  <c r="M441" i="10"/>
  <c r="J366" i="10"/>
  <c r="A381" i="10"/>
  <c r="A465" i="10"/>
  <c r="I351" i="10"/>
  <c r="A306" i="10"/>
  <c r="L383" i="10"/>
  <c r="P410" i="10" a="1"/>
  <c r="P410" i="10" s="1"/>
  <c r="M223" i="10"/>
  <c r="H351" i="10"/>
  <c r="N386" i="10"/>
  <c r="H450" i="10"/>
  <c r="F219" i="10" a="1"/>
  <c r="F219" i="10" s="1"/>
  <c r="Q344" i="10"/>
  <c r="Q111" i="10"/>
  <c r="J285" i="10"/>
  <c r="G235" i="10"/>
  <c r="L300" i="10"/>
  <c r="I364" i="10"/>
  <c r="Q258" i="10"/>
  <c r="M444" i="10"/>
  <c r="E270" i="10"/>
  <c r="A337" i="10"/>
  <c r="P218" i="10" a="1"/>
  <c r="P218" i="10" s="1"/>
  <c r="Q388" i="10"/>
  <c r="K388" i="10"/>
  <c r="G305" i="10"/>
  <c r="G314" i="10"/>
  <c r="A402" i="10"/>
  <c r="J405" i="10"/>
  <c r="M386" i="10"/>
  <c r="A261" i="10"/>
  <c r="N299" i="10"/>
  <c r="O381" i="10"/>
  <c r="O293" i="10"/>
  <c r="F359" i="10" a="1"/>
  <c r="F359" i="10" s="1"/>
  <c r="L413" i="10"/>
  <c r="I287" i="10"/>
  <c r="G101" i="10"/>
  <c r="Q297" i="10"/>
  <c r="L218" i="10"/>
  <c r="H260" i="10"/>
  <c r="G254" i="10"/>
  <c r="H297" i="10"/>
  <c r="G335" i="10"/>
  <c r="L381" i="10"/>
  <c r="O246" i="10"/>
  <c r="N106" i="10"/>
  <c r="N301" i="10"/>
  <c r="H254" i="10"/>
  <c r="O420" i="10"/>
  <c r="O324" i="10"/>
  <c r="E394" i="10"/>
  <c r="G432" i="10"/>
  <c r="F456" i="10" a="1"/>
  <c r="F456" i="10" s="1"/>
  <c r="K252" i="10"/>
  <c r="A425" i="10"/>
  <c r="J406" i="10"/>
  <c r="I402" i="10"/>
  <c r="G423" i="10"/>
  <c r="M125" i="10"/>
  <c r="J110" i="10"/>
  <c r="A356" i="10"/>
  <c r="L316" i="10"/>
  <c r="F236" i="10" a="1"/>
  <c r="F236" i="10" s="1"/>
  <c r="M448" i="10"/>
  <c r="H401" i="10"/>
  <c r="H269" i="10"/>
  <c r="G246" i="10"/>
  <c r="F123" i="10" a="1"/>
  <c r="F123" i="10" s="1"/>
  <c r="I327" i="10"/>
  <c r="K263" i="10"/>
  <c r="H341" i="10"/>
  <c r="G420" i="10"/>
  <c r="E354" i="10"/>
  <c r="J372" i="10"/>
  <c r="N287" i="10"/>
  <c r="J359" i="10"/>
  <c r="O402" i="10"/>
  <c r="H302" i="10"/>
  <c r="K235" i="10"/>
  <c r="M427" i="10"/>
  <c r="P463" i="10" a="1"/>
  <c r="P463" i="10" s="1"/>
  <c r="K463" i="10"/>
  <c r="J109" i="10"/>
  <c r="K383" i="10"/>
  <c r="K341" i="10"/>
  <c r="O359" i="10"/>
  <c r="K292" i="10"/>
  <c r="F223" i="10" a="1"/>
  <c r="F223" i="10" s="1"/>
  <c r="N436" i="10"/>
  <c r="A336" i="10"/>
  <c r="K472" i="10"/>
  <c r="O343" i="10"/>
  <c r="M401" i="10"/>
  <c r="Q424" i="10"/>
  <c r="A354" i="10"/>
  <c r="N400" i="10"/>
  <c r="O368" i="10"/>
  <c r="O309" i="10"/>
  <c r="H411" i="10"/>
  <c r="A419" i="10"/>
  <c r="H445" i="10"/>
  <c r="G386" i="10"/>
  <c r="Q270" i="10"/>
  <c r="A329" i="10"/>
  <c r="A382" i="10"/>
  <c r="H123" i="10"/>
  <c r="P455" i="10" a="1"/>
  <c r="P455" i="10" s="1"/>
  <c r="A386" i="10"/>
  <c r="K124" i="10"/>
  <c r="P448" i="10" a="1"/>
  <c r="P448" i="10" s="1"/>
  <c r="N323" i="10"/>
  <c r="G470" i="10"/>
  <c r="A325" i="10"/>
  <c r="A247" i="10"/>
  <c r="O243" i="10"/>
  <c r="M292" i="10"/>
  <c r="Q465" i="10"/>
  <c r="L375" i="10"/>
  <c r="G369" i="10"/>
  <c r="L407" i="10"/>
  <c r="K432" i="10"/>
  <c r="G237" i="10"/>
  <c r="O463" i="10"/>
  <c r="F462" i="10" a="1"/>
  <c r="F462" i="10" s="1"/>
  <c r="H385" i="10"/>
  <c r="K444" i="10"/>
  <c r="M309" i="10"/>
  <c r="J245" i="10"/>
  <c r="I227" i="10"/>
  <c r="K303" i="10"/>
  <c r="E463" i="10"/>
  <c r="Q431" i="10"/>
  <c r="I277" i="10"/>
  <c r="K411" i="10"/>
  <c r="N250" i="10"/>
  <c r="K257" i="10"/>
  <c r="K101" i="10"/>
  <c r="F348" i="10" a="1"/>
  <c r="F348" i="10" s="1"/>
  <c r="E412" i="10"/>
  <c r="F340" i="10" a="1"/>
  <c r="F340" i="10" s="1"/>
  <c r="G387" i="10"/>
  <c r="L345" i="10"/>
  <c r="Q267" i="10"/>
  <c r="G368" i="10"/>
  <c r="J226" i="10"/>
  <c r="N433" i="10"/>
  <c r="A291" i="10"/>
  <c r="G359" i="10"/>
  <c r="E302" i="10"/>
  <c r="J388" i="10"/>
  <c r="O366" i="10"/>
  <c r="K355" i="10"/>
  <c r="G459" i="10"/>
  <c r="L374" i="10"/>
  <c r="P388" i="10" a="1"/>
  <c r="P388" i="10" s="1"/>
  <c r="M379" i="10"/>
  <c r="J279" i="10"/>
  <c r="Q334" i="10"/>
  <c r="L252" i="10"/>
  <c r="P454" i="10" a="1"/>
  <c r="P454" i="10" s="1"/>
  <c r="A114" i="10"/>
  <c r="L262" i="10"/>
  <c r="F469" i="10" a="1"/>
  <c r="F469" i="10" s="1"/>
  <c r="H303" i="10"/>
  <c r="N473" i="10"/>
  <c r="K343" i="10"/>
  <c r="I273" i="10"/>
  <c r="M382" i="10"/>
  <c r="N345" i="10"/>
  <c r="N260" i="10"/>
  <c r="K392" i="10"/>
  <c r="L258" i="10"/>
  <c r="A262" i="10"/>
  <c r="O122" i="10"/>
  <c r="H255" i="10"/>
  <c r="Q319" i="10"/>
  <c r="Q222" i="10"/>
  <c r="H386" i="10"/>
  <c r="H249" i="10"/>
  <c r="J360" i="10"/>
  <c r="O111" i="10"/>
  <c r="G307" i="10"/>
  <c r="O390" i="10"/>
  <c r="O241" i="10"/>
  <c r="P259" i="10" a="1"/>
  <c r="P259" i="10" s="1"/>
  <c r="E285" i="10"/>
  <c r="O416" i="10"/>
  <c r="H322" i="10"/>
  <c r="A312" i="10"/>
  <c r="P379" i="10" a="1"/>
  <c r="P379" i="10" s="1"/>
  <c r="L361" i="10"/>
  <c r="A374" i="10"/>
  <c r="J389" i="10"/>
  <c r="N354" i="10"/>
  <c r="A472" i="10"/>
  <c r="I331" i="10"/>
  <c r="O255" i="10"/>
  <c r="A342" i="10"/>
  <c r="P395" i="10" a="1"/>
  <c r="P395" i="10" s="1"/>
  <c r="H311" i="10"/>
  <c r="L436" i="10"/>
  <c r="F366" i="10" a="1"/>
  <c r="F366" i="10" s="1"/>
  <c r="L384" i="10"/>
  <c r="I253" i="10"/>
  <c r="E351" i="10"/>
  <c r="A104" i="10"/>
  <c r="P377" i="10" a="1"/>
  <c r="P377" i="10" s="1"/>
  <c r="H333" i="10"/>
  <c r="M119" i="10"/>
  <c r="F306" i="10" a="1"/>
  <c r="F306" i="10" s="1"/>
  <c r="F117" i="10" a="1"/>
  <c r="F117" i="10" s="1"/>
  <c r="J102" i="10"/>
  <c r="O232" i="10"/>
  <c r="M369" i="10"/>
  <c r="H349" i="10"/>
  <c r="M438" i="10"/>
  <c r="J394" i="10"/>
  <c r="M103" i="10"/>
  <c r="Q450" i="10"/>
  <c r="A299" i="10"/>
  <c r="J265" i="10"/>
  <c r="J400" i="10"/>
  <c r="Q453" i="10"/>
  <c r="P264" i="10" a="1"/>
  <c r="P264" i="10" s="1"/>
  <c r="Q221" i="10"/>
  <c r="L244" i="10"/>
  <c r="H280" i="10"/>
  <c r="G376" i="10"/>
  <c r="G321" i="10"/>
  <c r="O455" i="10"/>
  <c r="M340" i="10"/>
  <c r="N445" i="10"/>
  <c r="J121" i="10"/>
  <c r="M419" i="10"/>
  <c r="N271" i="10"/>
  <c r="K229" i="10"/>
  <c r="A447" i="10"/>
  <c r="H434" i="10"/>
  <c r="L362" i="10"/>
  <c r="I398" i="10"/>
  <c r="G415" i="10"/>
  <c r="P418" i="10" a="1"/>
  <c r="P418" i="10" s="1"/>
  <c r="A316" i="10"/>
  <c r="G436" i="10"/>
  <c r="L419" i="10"/>
  <c r="O242" i="10"/>
  <c r="A267" i="10"/>
  <c r="P338" i="10" a="1"/>
  <c r="P338" i="10" s="1"/>
  <c r="K458" i="10"/>
  <c r="N251" i="10"/>
  <c r="F473" i="10" a="1"/>
  <c r="F473" i="10" s="1"/>
  <c r="Q311" i="10"/>
  <c r="L313" i="10"/>
  <c r="Q218" i="10"/>
  <c r="K425" i="10"/>
  <c r="J358" i="10"/>
  <c r="F237" i="10" a="1"/>
  <c r="F237" i="10" s="1"/>
  <c r="A449" i="10"/>
  <c r="G356" i="10"/>
  <c r="H365" i="10"/>
  <c r="N239" i="10"/>
  <c r="K255" i="10"/>
  <c r="L305" i="10"/>
  <c r="H248" i="10"/>
  <c r="G234" i="10"/>
  <c r="H421" i="10"/>
  <c r="Q317" i="10"/>
  <c r="I369" i="10"/>
  <c r="F277" i="10" a="1"/>
  <c r="F277" i="10" s="1"/>
  <c r="J335" i="10"/>
  <c r="O322" i="10"/>
  <c r="I472" i="10"/>
  <c r="I304" i="10"/>
  <c r="Q471" i="10"/>
  <c r="H330" i="10"/>
  <c r="A357" i="10"/>
  <c r="F387" i="10" a="1"/>
  <c r="F387" i="10" s="1"/>
  <c r="P237" i="10" a="1"/>
  <c r="P237" i="10" s="1"/>
  <c r="J380" i="10"/>
  <c r="N280" i="10"/>
  <c r="I337" i="10"/>
  <c r="P343" i="10" a="1"/>
  <c r="P343" i="10" s="1"/>
  <c r="G411" i="10"/>
  <c r="N366" i="10"/>
  <c r="M404" i="10"/>
  <c r="Q232" i="10"/>
  <c r="F320" i="10" a="1"/>
  <c r="F320" i="10" s="1"/>
  <c r="M469" i="10"/>
  <c r="F285" i="10" a="1"/>
  <c r="F285" i="10" s="1"/>
  <c r="P449" i="10" a="1"/>
  <c r="P449" i="10" s="1"/>
  <c r="Q375" i="10"/>
  <c r="N396" i="10"/>
  <c r="K116" i="10"/>
  <c r="M442" i="10"/>
  <c r="P464" i="10" a="1"/>
  <c r="P464" i="10" s="1"/>
  <c r="E112" i="10"/>
  <c r="L461" i="10"/>
  <c r="K123" i="10"/>
  <c r="P327" i="10" a="1"/>
  <c r="P327" i="10" s="1"/>
  <c r="O472" i="10"/>
  <c r="A273" i="10"/>
  <c r="F441" i="10" a="1"/>
  <c r="F441" i="10" s="1"/>
  <c r="G311" i="10"/>
  <c r="I339" i="10"/>
  <c r="G301" i="10"/>
  <c r="M226" i="10"/>
  <c r="A293" i="10"/>
  <c r="N309" i="10"/>
  <c r="Q262" i="10"/>
  <c r="F379" i="10" a="1"/>
  <c r="F379" i="10" s="1"/>
  <c r="K240" i="10"/>
  <c r="J352" i="10"/>
  <c r="M283" i="10"/>
  <c r="A109" i="10"/>
  <c r="H397" i="10"/>
  <c r="F418" i="10" a="1"/>
  <c r="F418" i="10" s="1"/>
  <c r="E415" i="10"/>
  <c r="Q391" i="10"/>
  <c r="I363" i="10"/>
  <c r="I393" i="10"/>
  <c r="O423" i="10"/>
  <c r="P333" i="10" a="1"/>
  <c r="P333" i="10" s="1"/>
  <c r="M267" i="10"/>
  <c r="N113" i="10"/>
  <c r="M365" i="10"/>
  <c r="K428" i="10"/>
  <c r="L271" i="10"/>
  <c r="A369" i="10"/>
  <c r="E326" i="10"/>
  <c r="E358" i="10"/>
  <c r="N310" i="10"/>
  <c r="M465" i="10"/>
  <c r="K223" i="10"/>
  <c r="O400" i="10"/>
  <c r="Q288" i="10"/>
  <c r="G447" i="10"/>
  <c r="G367" i="10"/>
  <c r="K385" i="10"/>
  <c r="K280" i="10"/>
  <c r="K315" i="10"/>
  <c r="I112" i="10"/>
  <c r="J303" i="10"/>
  <c r="H378" i="10"/>
  <c r="G466" i="10"/>
  <c r="M232" i="10"/>
  <c r="I125" i="10"/>
  <c r="O433" i="10"/>
  <c r="K353" i="10"/>
  <c r="A347" i="10"/>
  <c r="M320" i="10"/>
  <c r="L423" i="10"/>
  <c r="A441" i="10"/>
  <c r="K473" i="10"/>
  <c r="I340" i="10"/>
  <c r="F435" i="10" a="1"/>
  <c r="F435" i="10" s="1"/>
  <c r="A420" i="10"/>
  <c r="O318" i="10"/>
  <c r="L454" i="10"/>
  <c r="F422" i="10" a="1"/>
  <c r="F422" i="10" s="1"/>
  <c r="F419" i="10" a="1"/>
  <c r="F419" i="10" s="1"/>
  <c r="F267" i="10" a="1"/>
  <c r="F267" i="10" s="1"/>
  <c r="K282" i="10"/>
  <c r="E405" i="10"/>
  <c r="J306" i="10"/>
  <c r="I358" i="10"/>
  <c r="F455" i="10" a="1"/>
  <c r="F455" i="10" s="1"/>
  <c r="O308" i="10"/>
  <c r="N318" i="10"/>
  <c r="N321" i="10"/>
  <c r="N405" i="10"/>
  <c r="M420" i="10"/>
  <c r="O344" i="10"/>
  <c r="N252" i="10"/>
  <c r="O401" i="10"/>
  <c r="H240" i="10"/>
  <c r="P285" i="10" a="1"/>
  <c r="P285" i="10" s="1"/>
  <c r="F401" i="10" a="1"/>
  <c r="F401" i="10" s="1"/>
  <c r="J288" i="10"/>
  <c r="L426" i="10"/>
  <c r="J223" i="10"/>
  <c r="L401" i="10"/>
  <c r="E347" i="10"/>
  <c r="Q225" i="10"/>
  <c r="P227" i="10" a="1"/>
  <c r="P227" i="10" s="1"/>
  <c r="A280" i="10"/>
  <c r="H247" i="10"/>
  <c r="A263" i="10"/>
  <c r="F235" i="10" a="1"/>
  <c r="F235" i="10" s="1"/>
  <c r="A245" i="10"/>
  <c r="A349" i="10"/>
  <c r="I118" i="10"/>
  <c r="I410" i="10"/>
  <c r="I395" i="10"/>
  <c r="P445" i="10" a="1"/>
  <c r="P445" i="10" s="1"/>
  <c r="M370" i="10"/>
  <c r="M328" i="10"/>
  <c r="F308" i="10" a="1"/>
  <c r="F308" i="10" s="1"/>
  <c r="O291" i="10"/>
  <c r="M263" i="10"/>
  <c r="E296" i="10"/>
  <c r="M220" i="10"/>
  <c r="J415" i="10"/>
  <c r="J472" i="10"/>
  <c r="J125" i="10"/>
  <c r="Q316" i="10"/>
  <c r="A370" i="10"/>
  <c r="F336" i="10" a="1"/>
  <c r="F336" i="10" s="1"/>
  <c r="G410" i="10"/>
  <c r="G328" i="10"/>
  <c r="A302" i="10"/>
  <c r="G351" i="10"/>
  <c r="Q395" i="10"/>
  <c r="A324" i="10"/>
  <c r="G267" i="10"/>
  <c r="M467" i="10"/>
  <c r="L417" i="10"/>
  <c r="P404" i="10" a="1"/>
  <c r="P404" i="10" s="1"/>
  <c r="I408" i="10"/>
  <c r="P271" i="10" a="1"/>
  <c r="P271" i="10" s="1"/>
  <c r="M222" i="10"/>
  <c r="Q104" i="10"/>
  <c r="H418" i="10"/>
  <c r="P434" i="10" a="1"/>
  <c r="P434" i="10" s="1"/>
  <c r="K406" i="10"/>
  <c r="J351" i="10"/>
  <c r="A276" i="10"/>
  <c r="G340" i="10"/>
  <c r="G236" i="10"/>
  <c r="O119" i="10"/>
  <c r="N375" i="10"/>
  <c r="F257" i="10" a="1"/>
  <c r="F257" i="10" s="1"/>
  <c r="G119" i="10"/>
  <c r="Q245" i="10"/>
  <c r="K368" i="10"/>
  <c r="H334" i="10"/>
  <c r="H464" i="10"/>
  <c r="A278" i="10"/>
  <c r="K469" i="10"/>
  <c r="A297" i="10"/>
  <c r="O342" i="10"/>
  <c r="K332" i="10"/>
  <c r="F351" i="10" a="1"/>
  <c r="F351" i="10" s="1"/>
  <c r="I288" i="10"/>
  <c r="A294" i="10"/>
  <c r="J249" i="10"/>
  <c r="Q328" i="10"/>
  <c r="K259" i="10"/>
  <c r="A258" i="10"/>
  <c r="N284" i="10"/>
  <c r="M295" i="10"/>
  <c r="O253" i="10"/>
  <c r="N409" i="10"/>
  <c r="G271" i="10"/>
  <c r="I238" i="10"/>
  <c r="G389" i="10"/>
  <c r="F474" i="10" a="1"/>
  <c r="F474" i="10" s="1"/>
  <c r="O471" i="10"/>
  <c r="I108" i="10"/>
  <c r="P267" i="10" a="1"/>
  <c r="P267" i="10" s="1"/>
  <c r="A442" i="10"/>
  <c r="A318" i="10"/>
  <c r="P291" i="10" a="1"/>
  <c r="P291" i="10" s="1"/>
  <c r="P356" i="10" a="1"/>
  <c r="P356" i="10" s="1"/>
  <c r="G317" i="10"/>
  <c r="K465" i="10"/>
  <c r="J458" i="10"/>
  <c r="K269" i="10"/>
  <c r="N263" i="10"/>
  <c r="K454" i="10"/>
  <c r="Q106" i="10"/>
  <c r="Q117" i="10"/>
  <c r="G249" i="10"/>
  <c r="P101" i="10" a="1"/>
  <c r="P101" i="10" s="1"/>
  <c r="L237" i="10"/>
  <c r="N379" i="10"/>
  <c r="G456" i="10"/>
  <c r="P125" i="10" a="1"/>
  <c r="P125" i="10" s="1"/>
  <c r="Q466" i="10"/>
  <c r="Q365" i="10"/>
  <c r="M299" i="10"/>
  <c r="I449" i="10"/>
  <c r="A295" i="10"/>
  <c r="A269" i="10"/>
  <c r="A120" i="10"/>
  <c r="K313" i="10"/>
  <c r="J444" i="10"/>
  <c r="H400" i="10"/>
  <c r="O363" i="10"/>
  <c r="J465" i="10"/>
  <c r="G293" i="10"/>
  <c r="Q472" i="10"/>
  <c r="P426" i="10" a="1"/>
  <c r="P426" i="10" s="1"/>
  <c r="A434" i="10"/>
  <c r="K455" i="10"/>
  <c r="J272" i="10"/>
  <c r="O295" i="10"/>
  <c r="E395" i="10"/>
  <c r="G426" i="10"/>
  <c r="I407" i="10"/>
  <c r="I469" i="10"/>
  <c r="P444" i="10" a="1"/>
  <c r="P444" i="10" s="1"/>
  <c r="L310" i="10"/>
  <c r="F371" i="10" a="1"/>
  <c r="F371" i="10" s="1"/>
  <c r="I384" i="10"/>
  <c r="A358" i="10"/>
  <c r="N266" i="10"/>
  <c r="J261" i="10"/>
  <c r="N246" i="10"/>
  <c r="A450" i="10"/>
  <c r="P342" i="10" a="1"/>
  <c r="P342" i="10" s="1"/>
  <c r="P283" i="10" a="1"/>
  <c r="P283" i="10" s="1"/>
  <c r="K436" i="10"/>
  <c r="L296" i="10"/>
  <c r="J398" i="10"/>
  <c r="A223" i="10"/>
  <c r="I371" i="10"/>
  <c r="L101" i="10"/>
  <c r="O245" i="10"/>
  <c r="J431" i="10"/>
  <c r="P394" i="10" a="1"/>
  <c r="P394" i="10" s="1"/>
  <c r="E310" i="10"/>
  <c r="G395" i="10"/>
  <c r="L468" i="10"/>
  <c r="M349" i="10"/>
  <c r="H446" i="10"/>
  <c r="O127" i="10"/>
  <c r="K278" i="10"/>
  <c r="Q402" i="10"/>
  <c r="M282" i="10"/>
  <c r="H361" i="10"/>
  <c r="N275" i="10"/>
  <c r="K102" i="10"/>
  <c r="P461" i="10" a="1"/>
  <c r="P461" i="10" s="1"/>
  <c r="G247" i="10"/>
  <c r="E253" i="10"/>
  <c r="A126" i="10"/>
  <c r="G422" i="10"/>
  <c r="M322" i="10"/>
  <c r="G255" i="10"/>
  <c r="M293" i="10"/>
  <c r="E435" i="10"/>
  <c r="L320" i="10"/>
  <c r="J218" i="10"/>
  <c r="F328" i="10" a="1"/>
  <c r="F328" i="10" s="1"/>
  <c r="M423" i="10"/>
  <c r="F116" i="10" a="1"/>
  <c r="F116" i="10" s="1"/>
  <c r="J104" i="10"/>
  <c r="N317" i="10"/>
  <c r="F114" i="10" a="1"/>
  <c r="F114" i="10" s="1"/>
  <c r="F335" i="10" a="1"/>
  <c r="F335" i="10" s="1"/>
  <c r="J452" i="10"/>
  <c r="P335" i="10" a="1"/>
  <c r="P335" i="10" s="1"/>
  <c r="I462" i="10"/>
  <c r="G287" i="10"/>
  <c r="K115" i="10"/>
  <c r="H471" i="10"/>
  <c r="M312" i="10"/>
  <c r="A107" i="10"/>
  <c r="L307" i="10"/>
  <c r="L267" i="10"/>
  <c r="Q401" i="10"/>
  <c r="F256" i="10" a="1"/>
  <c r="F256" i="10" s="1"/>
  <c r="M231" i="10"/>
  <c r="E434" i="10"/>
  <c r="A436" i="10"/>
  <c r="L434" i="10"/>
  <c r="I455" i="10"/>
  <c r="M431" i="10"/>
  <c r="L449" i="10"/>
  <c r="J126" i="10"/>
  <c r="O445" i="10"/>
  <c r="I333" i="10"/>
  <c r="I428" i="10"/>
  <c r="E418" i="10"/>
  <c r="N267" i="10"/>
  <c r="Q226" i="10"/>
  <c r="M417" i="10"/>
  <c r="L227" i="10"/>
  <c r="J241" i="10"/>
  <c r="P472" i="10" a="1"/>
  <c r="P472" i="10" s="1"/>
  <c r="N373" i="10"/>
  <c r="L321" i="10"/>
  <c r="G457" i="10"/>
  <c r="L301" i="10"/>
  <c r="O473" i="10"/>
  <c r="F224" i="10" a="1"/>
  <c r="F224" i="10" s="1"/>
  <c r="J103" i="10"/>
  <c r="M278" i="10"/>
  <c r="J258" i="10"/>
  <c r="M330" i="10"/>
  <c r="K279" i="10"/>
  <c r="H389" i="10"/>
  <c r="N341" i="10"/>
  <c r="J370" i="10"/>
  <c r="P252" i="10" a="1"/>
  <c r="P252" i="10" s="1"/>
  <c r="F403" i="10" a="1"/>
  <c r="F403" i="10" s="1"/>
  <c r="O257" i="10"/>
  <c r="I416" i="10"/>
  <c r="J256" i="10"/>
  <c r="I431" i="10"/>
  <c r="G350" i="10"/>
  <c r="E223" i="10"/>
  <c r="F234" i="10" a="1"/>
  <c r="F234" i="10" s="1"/>
  <c r="H219" i="10"/>
  <c r="L440" i="10"/>
  <c r="J239" i="10"/>
  <c r="P272" i="10" a="1"/>
  <c r="P272" i="10" s="1"/>
  <c r="F457" i="10" a="1"/>
  <c r="F457" i="10" s="1"/>
  <c r="O107" i="10"/>
  <c r="Q110" i="10"/>
  <c r="I103" i="10"/>
  <c r="O224" i="10"/>
  <c r="O437" i="10"/>
  <c r="A292" i="10"/>
  <c r="J230" i="10"/>
  <c r="J118" i="10"/>
  <c r="E224" i="10"/>
  <c r="I355" i="10"/>
  <c r="O333" i="10"/>
  <c r="H443" i="10"/>
  <c r="Q313" i="10"/>
  <c r="F218" i="10" a="1"/>
  <c r="F218" i="10" s="1"/>
  <c r="M356" i="10"/>
  <c r="K416" i="10"/>
  <c r="P238" i="10" a="1"/>
  <c r="P238" i="10" s="1"/>
  <c r="F386" i="10" a="1"/>
  <c r="F386" i="10" s="1"/>
  <c r="L222" i="10"/>
  <c r="N316" i="10"/>
  <c r="N350" i="10"/>
  <c r="F361" i="10" a="1"/>
  <c r="F361" i="10" s="1"/>
  <c r="A359" i="10"/>
  <c r="O307" i="10"/>
  <c r="M460" i="10"/>
  <c r="H258" i="10"/>
  <c r="L451" i="10"/>
  <c r="M466" i="10"/>
  <c r="K476" i="10"/>
  <c r="H359" i="10"/>
  <c r="O398" i="10"/>
  <c r="E232" i="10"/>
  <c r="H427" i="10"/>
  <c r="E109" i="10"/>
  <c r="P274" i="10" a="1"/>
  <c r="P274" i="10" s="1"/>
  <c r="O113" i="10"/>
  <c r="H261" i="10"/>
  <c r="I308" i="10"/>
  <c r="E443" i="10"/>
  <c r="I221" i="10"/>
  <c r="I239" i="10"/>
  <c r="L312" i="10"/>
  <c r="M400" i="10"/>
  <c r="J436" i="10"/>
  <c r="E366" i="10"/>
  <c r="E271" i="10"/>
  <c r="K421" i="10"/>
  <c r="A396" i="10"/>
  <c r="H329" i="10"/>
  <c r="J315" i="10"/>
  <c r="M252" i="10"/>
  <c r="J316" i="10"/>
  <c r="P228" i="10" a="1"/>
  <c r="P228" i="10" s="1"/>
  <c r="A376" i="10"/>
  <c r="E446" i="10"/>
  <c r="A431" i="10"/>
  <c r="H238" i="10"/>
  <c r="M284" i="10"/>
  <c r="G252" i="10"/>
  <c r="I439" i="10"/>
  <c r="Q361" i="10"/>
  <c r="H229" i="10"/>
  <c r="P435" i="10" a="1"/>
  <c r="P435" i="10" s="1"/>
  <c r="F406" i="10" a="1"/>
  <c r="F406" i="10" s="1"/>
  <c r="J411" i="10"/>
  <c r="I424" i="10"/>
  <c r="J309" i="10"/>
  <c r="A424" i="10"/>
  <c r="H298" i="10"/>
  <c r="E113" i="10"/>
  <c r="L467" i="10"/>
  <c r="E259" i="10"/>
  <c r="K347" i="10"/>
  <c r="G377" i="10"/>
  <c r="K456" i="10"/>
  <c r="L435" i="10"/>
  <c r="F425" i="10" a="1"/>
  <c r="F425" i="10" s="1"/>
  <c r="F427" i="10" a="1"/>
  <c r="F427" i="10" s="1"/>
  <c r="O328" i="10"/>
  <c r="A227" i="10"/>
  <c r="I241" i="10"/>
  <c r="J414" i="10"/>
  <c r="F107" i="10" a="1"/>
  <c r="F107" i="10" s="1"/>
  <c r="O421" i="10"/>
  <c r="J277" i="10"/>
  <c r="M397" i="10"/>
  <c r="H107" i="10"/>
  <c r="Q360" i="10"/>
  <c r="I338" i="10"/>
  <c r="E377" i="10"/>
  <c r="G450" i="10"/>
  <c r="L427" i="10"/>
  <c r="O228" i="10"/>
  <c r="H108" i="10"/>
  <c r="H458" i="10"/>
  <c r="K224" i="10"/>
  <c r="P275" i="10" a="1"/>
  <c r="P275" i="10" s="1"/>
  <c r="M374" i="10"/>
  <c r="E110" i="10"/>
  <c r="H106" i="10"/>
  <c r="E265" i="10"/>
  <c r="K253" i="10"/>
  <c r="H467" i="10"/>
  <c r="F118" i="10" a="1"/>
  <c r="F118" i="10" s="1"/>
  <c r="O440" i="10"/>
  <c r="N456" i="10"/>
  <c r="E245" i="10"/>
  <c r="H347" i="10"/>
  <c r="H283" i="10"/>
  <c r="I223" i="10"/>
  <c r="H460" i="10"/>
  <c r="A124" i="10"/>
  <c r="A271" i="10"/>
  <c r="J395" i="10"/>
  <c r="L279" i="10"/>
  <c r="F383" i="10" a="1"/>
  <c r="F383" i="10" s="1"/>
  <c r="K275" i="10"/>
  <c r="F239" i="10" a="1"/>
  <c r="F239" i="10" s="1"/>
  <c r="Q224" i="10"/>
  <c r="M335" i="10"/>
  <c r="E384" i="10"/>
  <c r="A411" i="10"/>
  <c r="I350" i="10"/>
  <c r="F468" i="10" a="1"/>
  <c r="F468" i="10" s="1"/>
  <c r="N427" i="10"/>
  <c r="P112" i="10" a="1"/>
  <c r="P112" i="10" s="1"/>
  <c r="I322" i="10"/>
  <c r="O234" i="10"/>
  <c r="Q333" i="10"/>
  <c r="F297" i="10" a="1"/>
  <c r="F297" i="10" s="1"/>
  <c r="E115" i="10"/>
  <c r="A259" i="10"/>
  <c r="J356" i="10"/>
  <c r="K325" i="10"/>
  <c r="P456" i="10" a="1"/>
  <c r="P456" i="10" s="1"/>
  <c r="H396" i="10"/>
  <c r="F467" i="10" a="1"/>
  <c r="F467" i="10" s="1"/>
  <c r="K344" i="10"/>
  <c r="E450" i="10"/>
  <c r="H415" i="10"/>
  <c r="K330" i="10"/>
  <c r="A367" i="10"/>
  <c r="Q236" i="10"/>
  <c r="P473" i="10" a="1"/>
  <c r="P473" i="10" s="1"/>
  <c r="J402" i="10"/>
  <c r="O300" i="10"/>
  <c r="M351" i="10"/>
  <c r="G417" i="10"/>
  <c r="L283" i="10"/>
  <c r="L377" i="10"/>
  <c r="G111" i="10"/>
  <c r="K335" i="10"/>
  <c r="E108" i="10"/>
  <c r="N328" i="10"/>
  <c r="M242" i="10"/>
  <c r="K439" i="10"/>
  <c r="H433" i="10"/>
  <c r="A243" i="10"/>
  <c r="L453" i="10"/>
  <c r="E455" i="10"/>
  <c r="M348" i="10"/>
  <c r="E444" i="10"/>
  <c r="N254" i="10"/>
  <c r="N357" i="10"/>
  <c r="N233" i="10"/>
  <c r="G285" i="10"/>
  <c r="J238" i="10"/>
  <c r="G291" i="10"/>
  <c r="H328" i="10"/>
  <c r="A459" i="10"/>
  <c r="L378" i="10"/>
  <c r="K329" i="10"/>
  <c r="J305" i="10"/>
  <c r="J233" i="10"/>
  <c r="O339" i="10"/>
  <c r="O460" i="10"/>
  <c r="Q411" i="10"/>
  <c r="J322" i="10"/>
  <c r="A412" i="10"/>
  <c r="O263" i="10"/>
  <c r="G352" i="10"/>
  <c r="O298" i="10"/>
  <c r="H325" i="10"/>
  <c r="N305" i="10"/>
  <c r="Q439" i="10"/>
  <c r="N279" i="10"/>
  <c r="N288" i="10"/>
  <c r="E309" i="10"/>
  <c r="H315" i="10"/>
  <c r="E337" i="10"/>
  <c r="O271" i="10"/>
  <c r="N465" i="10"/>
  <c r="P297" i="10" a="1"/>
  <c r="P297" i="10" s="1"/>
  <c r="K386" i="10"/>
  <c r="N313" i="10"/>
  <c r="M377" i="10"/>
  <c r="N388" i="10"/>
  <c r="H448" i="10"/>
  <c r="G427" i="10"/>
  <c r="L274" i="10"/>
  <c r="E419" i="10"/>
  <c r="H310" i="10"/>
  <c r="A416" i="10"/>
  <c r="J371" i="10"/>
  <c r="O233" i="10"/>
  <c r="I291" i="10"/>
  <c r="K105" i="10"/>
  <c r="E293" i="10"/>
  <c r="P281" i="10" a="1"/>
  <c r="P281" i="10" s="1"/>
  <c r="A368" i="10"/>
  <c r="Q454" i="10"/>
  <c r="P460" i="10" a="1"/>
  <c r="P460" i="10" s="1"/>
  <c r="M285" i="10"/>
  <c r="K352" i="10"/>
  <c r="J108" i="10"/>
  <c r="O360" i="10"/>
  <c r="F344" i="10" a="1"/>
  <c r="F344" i="10" s="1"/>
  <c r="A225" i="10"/>
  <c r="P279" i="10" a="1"/>
  <c r="P279" i="10" s="1"/>
  <c r="J437" i="10"/>
  <c r="M452" i="10"/>
  <c r="A455" i="10"/>
  <c r="I252" i="10"/>
  <c r="F408" i="10" a="1"/>
  <c r="F408" i="10" s="1"/>
  <c r="O442" i="10"/>
  <c r="L109" i="10"/>
  <c r="E374" i="10"/>
  <c r="P427" i="10" a="1"/>
  <c r="P427" i="10" s="1"/>
  <c r="I102" i="10"/>
  <c r="F121" i="10" a="1"/>
  <c r="F121" i="10" s="1"/>
  <c r="J323" i="10"/>
  <c r="F405" i="10" a="1"/>
  <c r="F405" i="10" s="1"/>
  <c r="J324" i="10"/>
  <c r="G124" i="10"/>
  <c r="H352" i="10"/>
  <c r="E386" i="10"/>
  <c r="N466" i="10"/>
  <c r="A303" i="10"/>
  <c r="Q251" i="10"/>
  <c r="M376" i="10"/>
  <c r="G469" i="10"/>
  <c r="J289" i="10"/>
  <c r="E392" i="10"/>
  <c r="A252" i="10"/>
  <c r="L422" i="10"/>
  <c r="N338" i="10"/>
  <c r="O349" i="10"/>
  <c r="J252" i="10"/>
  <c r="K339" i="10"/>
  <c r="H453" i="10"/>
  <c r="G430" i="10"/>
  <c r="A268" i="10"/>
  <c r="I389" i="10"/>
  <c r="F258" i="10" a="1"/>
  <c r="F258" i="10" s="1"/>
  <c r="Q387" i="10"/>
  <c r="F417" i="10" a="1"/>
  <c r="F417" i="10" s="1"/>
  <c r="O387" i="10"/>
  <c r="Q422" i="10"/>
  <c r="J451" i="10"/>
  <c r="I312" i="10"/>
  <c r="A339" i="10"/>
  <c r="N228" i="10"/>
  <c r="L392" i="10"/>
  <c r="O371" i="10"/>
  <c r="A237" i="10"/>
  <c r="K126" i="10"/>
  <c r="P234" i="10" a="1"/>
  <c r="P234" i="10" s="1"/>
  <c r="O335" i="10"/>
  <c r="M334" i="10"/>
  <c r="O258" i="10"/>
  <c r="A405" i="10"/>
  <c r="K283" i="10"/>
  <c r="H251" i="10"/>
  <c r="I236" i="10"/>
  <c r="O118" i="10"/>
  <c r="L118" i="10"/>
  <c r="L268" i="10"/>
  <c r="F428" i="10" a="1"/>
  <c r="F428" i="10" s="1"/>
  <c r="G391" i="10"/>
  <c r="P257" i="10" a="1"/>
  <c r="P257" i="10" s="1"/>
  <c r="P235" i="10" a="1"/>
  <c r="P235" i="10" s="1"/>
  <c r="J413" i="10"/>
  <c r="P385" i="10" a="1"/>
  <c r="P385" i="10" s="1"/>
  <c r="O327" i="10"/>
  <c r="H406" i="10"/>
  <c r="G326" i="10"/>
  <c r="Q314" i="10"/>
  <c r="I414" i="10"/>
  <c r="M101" i="10"/>
  <c r="K340" i="10"/>
  <c r="H414" i="10"/>
  <c r="N231" i="10"/>
  <c r="K103" i="10"/>
  <c r="Q452" i="10"/>
  <c r="M472" i="10"/>
  <c r="M271" i="10"/>
  <c r="Q263" i="10"/>
  <c r="P423" i="10" a="1"/>
  <c r="P423" i="10" s="1"/>
  <c r="K258" i="10"/>
  <c r="F122" i="10" a="1"/>
  <c r="F122" i="10" s="1"/>
  <c r="N236" i="10"/>
  <c r="A373" i="10"/>
  <c r="M104" i="10"/>
  <c r="L463" i="10"/>
  <c r="N455" i="10"/>
  <c r="N463" i="10"/>
  <c r="J450" i="10"/>
  <c r="K232" i="10"/>
  <c r="H291" i="10"/>
  <c r="O103" i="10"/>
  <c r="N470" i="10"/>
  <c r="Q260" i="10"/>
  <c r="L452" i="10"/>
  <c r="N122" i="10"/>
  <c r="E465" i="10"/>
  <c r="E460" i="10"/>
  <c r="Q321" i="10"/>
  <c r="I230" i="10"/>
  <c r="G117" i="10"/>
  <c r="O240" i="10"/>
  <c r="L395" i="10"/>
  <c r="L122" i="10"/>
  <c r="P288" i="10" a="1"/>
  <c r="P288" i="10" s="1"/>
  <c r="Q408" i="10"/>
  <c r="Q359" i="10"/>
  <c r="E252" i="10"/>
  <c r="F437" i="10" a="1"/>
  <c r="F437" i="10" s="1"/>
  <c r="G227" i="10"/>
  <c r="A234" i="10"/>
  <c r="M343" i="10"/>
  <c r="F391" i="10" a="1"/>
  <c r="F391" i="10" s="1"/>
  <c r="J224" i="10"/>
  <c r="L352" i="10"/>
  <c r="I466" i="10"/>
  <c r="K318" i="10"/>
  <c r="Q345" i="10"/>
  <c r="O297" i="10"/>
  <c r="Q124" i="10"/>
  <c r="H267" i="10"/>
  <c r="K389" i="10"/>
  <c r="E249" i="10"/>
  <c r="O441" i="10"/>
  <c r="Q273" i="10"/>
  <c r="G316" i="10"/>
  <c r="H233" i="10"/>
  <c r="F377" i="10" a="1"/>
  <c r="F377" i="10" s="1"/>
  <c r="A309" i="10"/>
  <c r="J344" i="10"/>
  <c r="H449" i="10"/>
  <c r="F282" i="10" a="1"/>
  <c r="F282" i="10" s="1"/>
  <c r="A249" i="10"/>
  <c r="J421" i="10"/>
  <c r="Q230" i="10"/>
  <c r="O389" i="10"/>
  <c r="P382" i="10" a="1"/>
  <c r="P382" i="10" s="1"/>
  <c r="A435" i="10"/>
  <c r="F238" i="10" a="1"/>
  <c r="F238" i="10" s="1"/>
  <c r="P322" i="10" a="1"/>
  <c r="P322" i="10" s="1"/>
  <c r="A328" i="10"/>
  <c r="I345" i="10"/>
  <c r="F278" i="10" a="1"/>
  <c r="F278" i="10" s="1"/>
  <c r="P390" i="10" a="1"/>
  <c r="P390" i="10" s="1"/>
  <c r="H326" i="10"/>
  <c r="I106" i="10"/>
  <c r="J462" i="10"/>
  <c r="L220" i="10"/>
  <c r="M381" i="10"/>
  <c r="J332" i="10"/>
  <c r="I432" i="10"/>
  <c r="G461" i="10"/>
  <c r="G465" i="10"/>
  <c r="G383" i="10"/>
  <c r="E396" i="10"/>
  <c r="E426" i="10"/>
  <c r="J329" i="10"/>
  <c r="H439" i="10"/>
  <c r="F312" i="10" a="1"/>
  <c r="F312" i="10" s="1"/>
  <c r="J333" i="10"/>
  <c r="F243" i="10" a="1"/>
  <c r="F243" i="10" s="1"/>
  <c r="O406" i="10"/>
  <c r="A395" i="10"/>
  <c r="K289" i="10"/>
  <c r="O256" i="10"/>
  <c r="F458" i="10" a="1"/>
  <c r="F458" i="10" s="1"/>
  <c r="F260" i="10" a="1"/>
  <c r="F260" i="10" s="1"/>
  <c r="O452" i="10"/>
  <c r="A453" i="10"/>
  <c r="Q425" i="10"/>
  <c r="A387" i="10"/>
  <c r="J326" i="10"/>
  <c r="A308" i="10"/>
  <c r="L224" i="10"/>
  <c r="L228" i="10"/>
  <c r="J247" i="10"/>
  <c r="G274" i="10"/>
  <c r="L387" i="10"/>
  <c r="L330" i="10"/>
  <c r="F333" i="10" a="1"/>
  <c r="F333" i="10" s="1"/>
  <c r="L385" i="10"/>
  <c r="P443" i="10" a="1"/>
  <c r="P443" i="10" s="1"/>
  <c r="K274" i="10"/>
  <c r="M336" i="10"/>
  <c r="H256" i="10"/>
  <c r="E321" i="10"/>
  <c r="I382" i="10"/>
  <c r="J456" i="10"/>
  <c r="Q277" i="10"/>
  <c r="J301" i="10"/>
  <c r="E269" i="10"/>
  <c r="J284" i="10"/>
  <c r="E421" i="10"/>
  <c r="P328" i="10" a="1"/>
  <c r="P328" i="10" s="1"/>
  <c r="N119" i="10"/>
  <c r="N431" i="10"/>
  <c r="O284" i="10"/>
  <c r="A264" i="10"/>
  <c r="Q434" i="10"/>
  <c r="Q416" i="10"/>
  <c r="A348" i="10"/>
  <c r="K442" i="10"/>
  <c r="I374" i="10"/>
  <c r="M405" i="10"/>
  <c r="L371" i="10"/>
  <c r="P108" i="10" a="1"/>
  <c r="P108" i="10" s="1"/>
  <c r="L376" i="10"/>
  <c r="Q477" i="10"/>
  <c r="G397" i="10"/>
  <c r="H126" i="10"/>
  <c r="N118" i="10"/>
  <c r="F296" i="10" a="1"/>
  <c r="F296" i="10" s="1"/>
  <c r="P441" i="10" a="1"/>
  <c r="P441" i="10" s="1"/>
  <c r="F365" i="10" a="1"/>
  <c r="F365" i="10" s="1"/>
  <c r="Q475" i="10"/>
  <c r="N296" i="10"/>
  <c r="E467" i="10"/>
  <c r="F228" i="10" a="1"/>
  <c r="F228" i="10" s="1"/>
  <c r="F411" i="10" a="1"/>
  <c r="F411" i="10" s="1"/>
  <c r="Q426" i="10"/>
  <c r="Q418" i="10"/>
  <c r="A417" i="10"/>
  <c r="N235" i="10"/>
  <c r="Q335" i="10"/>
  <c r="I464" i="10"/>
  <c r="P414" i="10" a="1"/>
  <c r="P414" i="10" s="1"/>
  <c r="Q474" i="10"/>
  <c r="O235" i="10"/>
  <c r="N125" i="10"/>
  <c r="I475" i="10"/>
  <c r="F279" i="10" a="1"/>
  <c r="F279" i="10" s="1"/>
  <c r="N476" i="10"/>
  <c r="O348" i="10"/>
  <c r="F226" i="10" a="1"/>
  <c r="F226" i="10" s="1"/>
  <c r="Q446" i="10"/>
  <c r="F355" i="10" a="1"/>
  <c r="F355" i="10" s="1"/>
  <c r="I391" i="10"/>
  <c r="K260" i="10"/>
  <c r="N374" i="10"/>
  <c r="A432" i="10"/>
  <c r="F254" i="10" a="1"/>
  <c r="F254" i="10" s="1"/>
  <c r="P424" i="10" a="1"/>
  <c r="P424" i="10" s="1"/>
  <c r="K290" i="10"/>
  <c r="H393" i="10"/>
  <c r="I323" i="10"/>
  <c r="J476" i="10"/>
  <c r="P476" i="10" a="1"/>
  <c r="P476" i="10" s="1"/>
  <c r="L473" i="10"/>
  <c r="P292" i="10" a="1"/>
  <c r="P292" i="10" s="1"/>
  <c r="K301" i="10"/>
  <c r="M476" i="10"/>
  <c r="A467" i="10"/>
  <c r="N415" i="10"/>
  <c r="J439" i="10"/>
  <c r="K295" i="10"/>
  <c r="M362" i="10"/>
  <c r="J299" i="10"/>
  <c r="K471" i="10"/>
  <c r="F396" i="10" a="1"/>
  <c r="F396" i="10" s="1"/>
  <c r="J408" i="10"/>
  <c r="N123" i="10"/>
  <c r="I279" i="10"/>
  <c r="F452" i="10" a="1"/>
  <c r="F452" i="10" s="1"/>
  <c r="H225" i="10"/>
  <c r="F429" i="10" a="1"/>
  <c r="F429" i="10" s="1"/>
  <c r="Q298" i="10"/>
  <c r="K427" i="10"/>
  <c r="Q444" i="10"/>
  <c r="P232" i="10" a="1"/>
  <c r="P232" i="10" s="1"/>
  <c r="N352" i="10"/>
  <c r="G116" i="10"/>
  <c r="I471" i="10"/>
  <c r="F290" i="10" a="1"/>
  <c r="F290" i="10" s="1"/>
  <c r="K365" i="10"/>
  <c r="A119" i="10"/>
  <c r="F476" i="10" a="1"/>
  <c r="F476" i="10" s="1"/>
  <c r="Q392" i="10"/>
  <c r="E243" i="10"/>
  <c r="K281" i="10"/>
  <c r="P397" i="10" a="1"/>
  <c r="P397" i="10" s="1"/>
  <c r="A469" i="10"/>
  <c r="N407" i="10"/>
  <c r="K273" i="10"/>
  <c r="G443" i="10"/>
  <c r="G309" i="10"/>
  <c r="Q367" i="10"/>
  <c r="O265" i="10"/>
  <c r="J392" i="10"/>
  <c r="N469" i="10"/>
  <c r="K118" i="10"/>
  <c r="G312" i="10"/>
  <c r="L406" i="10"/>
  <c r="G113" i="10"/>
  <c r="F373" i="10" a="1"/>
  <c r="F373" i="10" s="1"/>
  <c r="Q274" i="10"/>
  <c r="K249" i="10"/>
  <c r="J222" i="10"/>
  <c r="M272" i="10"/>
  <c r="F110" i="10" a="1"/>
  <c r="F110" i="10" s="1"/>
  <c r="I412" i="10"/>
  <c r="M398" i="10"/>
  <c r="H116" i="10"/>
  <c r="I362" i="10"/>
  <c r="L264" i="10"/>
  <c r="A330" i="10"/>
  <c r="K474" i="10"/>
  <c r="M368" i="10"/>
  <c r="Q390" i="10"/>
  <c r="P323" i="10" a="1"/>
  <c r="P323" i="10" s="1"/>
  <c r="P107" i="10" a="1"/>
  <c r="P107" i="10" s="1"/>
  <c r="M396" i="10"/>
  <c r="L250" i="10"/>
  <c r="N474" i="10"/>
  <c r="I381" i="10"/>
  <c r="E447" i="10"/>
  <c r="Q279" i="10"/>
  <c r="K117" i="10"/>
  <c r="I476" i="10"/>
  <c r="G363" i="10"/>
  <c r="P258" i="10" a="1"/>
  <c r="P258" i="10" s="1"/>
  <c r="F360" i="10" a="1"/>
  <c r="F360" i="10" s="1"/>
  <c r="P467" i="10" a="1"/>
  <c r="P467" i="10" s="1"/>
  <c r="I307" i="10"/>
  <c r="H457" i="10"/>
  <c r="L470" i="10"/>
  <c r="E416" i="10"/>
  <c r="H294" i="10"/>
  <c r="J471" i="10"/>
  <c r="J235" i="10"/>
  <c r="E437" i="10"/>
  <c r="P242" i="10" a="1"/>
  <c r="P242" i="10" s="1"/>
  <c r="K467" i="10"/>
  <c r="F461" i="10" a="1"/>
  <c r="F461" i="10" s="1"/>
  <c r="G476" i="10"/>
  <c r="Q407" i="10"/>
  <c r="M406" i="10"/>
  <c r="P325" i="10" a="1"/>
  <c r="P325" i="10" s="1"/>
  <c r="O470" i="10"/>
  <c r="E440" i="10"/>
  <c r="K121" i="10"/>
  <c r="P462" i="10" a="1"/>
  <c r="P462" i="10" s="1"/>
  <c r="L103" i="10"/>
  <c r="Q259" i="10"/>
  <c r="N420" i="10"/>
  <c r="H371" i="10"/>
  <c r="Q322" i="10"/>
  <c r="P340" i="10" a="1"/>
  <c r="P340" i="10" s="1"/>
  <c r="L351" i="10"/>
  <c r="N112" i="10"/>
  <c r="A462" i="10"/>
  <c r="Q261" i="10"/>
  <c r="F261" i="10" a="1"/>
  <c r="F261" i="10" s="1"/>
  <c r="J334" i="10"/>
  <c r="H264" i="10"/>
  <c r="Q443" i="10"/>
  <c r="H431" i="10"/>
  <c r="I297" i="10"/>
  <c r="L445" i="10"/>
  <c r="I243" i="10"/>
  <c r="H377" i="10"/>
  <c r="M391" i="10"/>
  <c r="M411" i="10"/>
  <c r="F368" i="10" a="1"/>
  <c r="F368" i="10" s="1"/>
  <c r="Q239" i="10"/>
  <c r="H362" i="10"/>
  <c r="E423" i="10"/>
  <c r="P413" i="10" a="1"/>
  <c r="P413" i="10" s="1"/>
  <c r="J403" i="10"/>
  <c r="P278" i="10" a="1"/>
  <c r="P278" i="10" s="1"/>
  <c r="I459" i="10"/>
  <c r="G390" i="10"/>
  <c r="H475" i="10"/>
  <c r="K457" i="10"/>
  <c r="L457" i="10"/>
  <c r="L446" i="10"/>
  <c r="O313" i="10"/>
  <c r="F415" i="10" a="1"/>
  <c r="F415" i="10" s="1"/>
  <c r="N102" i="10"/>
  <c r="I276" i="10"/>
  <c r="P439" i="10" a="1"/>
  <c r="P439" i="10" s="1"/>
  <c r="G282" i="10"/>
  <c r="P344" i="10" a="1"/>
  <c r="P344" i="10" s="1"/>
  <c r="O474" i="10"/>
  <c r="P477" i="10" a="1"/>
  <c r="P477" i="10" s="1"/>
  <c r="L360" i="10"/>
  <c r="L254" i="10"/>
  <c r="L221" i="10"/>
  <c r="G425" i="10"/>
  <c r="Q384" i="10"/>
  <c r="L379" i="10"/>
  <c r="E474" i="10"/>
  <c r="G474" i="10"/>
  <c r="Q240" i="10"/>
  <c r="L297" i="10"/>
  <c r="N419" i="10"/>
  <c r="H104" i="10"/>
  <c r="I379" i="10"/>
  <c r="F471" i="10" a="1"/>
  <c r="F471" i="10" s="1"/>
  <c r="G230" i="10"/>
  <c r="N444" i="10"/>
  <c r="N314" i="10"/>
  <c r="K400" i="10"/>
  <c r="Q448" i="10"/>
  <c r="O449" i="10"/>
  <c r="Q281" i="10"/>
  <c r="O475" i="10"/>
  <c r="E346" i="10"/>
  <c r="H284" i="10"/>
  <c r="N242" i="10"/>
  <c r="L340" i="10"/>
  <c r="E121" i="10"/>
  <c r="Q307" i="10"/>
  <c r="H339" i="10"/>
  <c r="M475" i="10"/>
  <c r="F475" i="10" a="1"/>
  <c r="F475" i="10" s="1"/>
  <c r="N392" i="10"/>
  <c r="A460" i="10"/>
  <c r="Q286" i="10"/>
  <c r="A319" i="10"/>
  <c r="G240" i="10"/>
  <c r="O361" i="10"/>
  <c r="H266" i="10"/>
  <c r="M124" i="10"/>
  <c r="I450" i="10"/>
  <c r="M323" i="10"/>
  <c r="J379" i="10"/>
  <c r="L363" i="10"/>
  <c r="K410" i="10"/>
  <c r="J473" i="10"/>
  <c r="M311" i="10"/>
  <c r="H344" i="10"/>
  <c r="E389" i="10"/>
  <c r="M425" i="10"/>
  <c r="I220" i="10"/>
  <c r="I306" i="10"/>
  <c r="A399" i="10"/>
  <c r="H245" i="10"/>
  <c r="G224" i="10"/>
  <c r="N344" i="10"/>
  <c r="M236" i="10"/>
  <c r="A110" i="10"/>
  <c r="G475" i="10"/>
  <c r="E104" i="10"/>
  <c r="Q355" i="10"/>
  <c r="E457" i="10"/>
  <c r="E364" i="10"/>
  <c r="Q249" i="10"/>
  <c r="J461" i="10"/>
  <c r="K361" i="10"/>
  <c r="K477" i="10"/>
  <c r="F102" i="10" a="1"/>
  <c r="F102" i="10" s="1"/>
  <c r="P457" i="10" a="1"/>
  <c r="P457" i="10" s="1"/>
  <c r="A103" i="10"/>
  <c r="K395" i="10"/>
  <c r="J401" i="10"/>
  <c r="G444" i="10"/>
  <c r="H474" i="10"/>
  <c r="N459" i="10"/>
  <c r="F319" i="10" a="1"/>
  <c r="F319" i="10" s="1"/>
  <c r="G238" i="10"/>
  <c r="G429" i="10"/>
  <c r="G472" i="10"/>
  <c r="P102" i="10" a="1"/>
  <c r="P102" i="10" s="1"/>
  <c r="L469" i="10"/>
  <c r="A445" i="10"/>
  <c r="H319" i="10"/>
  <c r="J477" i="10"/>
  <c r="M363" i="10"/>
  <c r="P475" i="10" a="1"/>
  <c r="P475" i="10" s="1"/>
  <c r="L410" i="10"/>
  <c r="Q440" i="10"/>
  <c r="Q353" i="10"/>
  <c r="E254" i="10"/>
  <c r="O444" i="10"/>
  <c r="N163" i="10"/>
  <c r="Q347" i="10"/>
  <c r="E318" i="10"/>
  <c r="A448" i="10"/>
  <c r="M341" i="10"/>
  <c r="E343" i="10"/>
  <c r="E401" i="10"/>
  <c r="H435" i="10"/>
  <c r="K297" i="10"/>
  <c r="P353" i="10" a="1"/>
  <c r="P353" i="10" s="1"/>
  <c r="O450" i="10"/>
  <c r="J420" i="10"/>
  <c r="P280" i="10" a="1"/>
  <c r="P280" i="10" s="1"/>
  <c r="E295" i="10"/>
  <c r="M372" i="10"/>
  <c r="K435" i="10"/>
  <c r="G419" i="10"/>
  <c r="E238" i="10"/>
  <c r="J475" i="10"/>
  <c r="A265" i="10"/>
  <c r="N442" i="10"/>
  <c r="N226" i="10"/>
  <c r="E380" i="10"/>
  <c r="E473" i="10"/>
  <c r="H451" i="10"/>
  <c r="N108" i="10"/>
  <c r="A235" i="10"/>
  <c r="H236" i="10"/>
  <c r="O252" i="10"/>
  <c r="P474" i="10" a="1"/>
  <c r="P474" i="10" s="1"/>
  <c r="P352" i="10" a="1"/>
  <c r="P352" i="10" s="1"/>
  <c r="Q379" i="10"/>
  <c r="M127" i="10"/>
  <c r="I293" i="10"/>
  <c r="H477" i="10"/>
  <c r="F426" i="10" a="1"/>
  <c r="F426" i="10" s="1"/>
  <c r="J219" i="10"/>
  <c r="L347" i="10"/>
  <c r="L472" i="10"/>
  <c r="J454" i="10"/>
  <c r="A286" i="10"/>
  <c r="M474" i="10"/>
  <c r="P289" i="10" a="1"/>
  <c r="P289" i="10" s="1"/>
  <c r="Q283" i="10"/>
  <c r="N438" i="10"/>
  <c r="H383" i="10"/>
  <c r="L342" i="10"/>
  <c r="M237" i="10"/>
  <c r="L278" i="10"/>
  <c r="O453" i="10"/>
  <c r="J281" i="10"/>
  <c r="L111" i="10"/>
  <c r="H227" i="10"/>
  <c r="L364" i="10"/>
  <c r="A475" i="10"/>
  <c r="A451" i="10"/>
  <c r="L323" i="10"/>
  <c r="E284" i="10"/>
  <c r="A439" i="10"/>
  <c r="N330" i="10"/>
  <c r="A383" i="10"/>
  <c r="I377" i="10"/>
  <c r="F230" i="10" a="1"/>
  <c r="F230" i="10" s="1"/>
  <c r="E244" i="10"/>
  <c r="F251" i="10" a="1"/>
  <c r="F251" i="10" s="1"/>
  <c r="J336" i="10"/>
  <c r="K364" i="10"/>
  <c r="K242" i="10"/>
  <c r="H234" i="10"/>
  <c r="L337" i="10"/>
  <c r="G268" i="10"/>
  <c r="L232" i="10"/>
  <c r="N447" i="10"/>
  <c r="L299" i="10"/>
  <c r="A474" i="10"/>
  <c r="E116" i="10"/>
  <c r="O303" i="10"/>
  <c r="G405" i="10"/>
  <c r="Q228" i="10"/>
  <c r="A457" i="10"/>
  <c r="E267" i="10"/>
  <c r="M344" i="10"/>
  <c r="M456" i="10"/>
  <c r="G388" i="10"/>
  <c r="F438" i="10" a="1"/>
  <c r="F438" i="10" s="1"/>
  <c r="E476" i="10"/>
  <c r="N430" i="10"/>
  <c r="O315" i="10"/>
  <c r="J349" i="10"/>
  <c r="J468" i="10"/>
  <c r="A476" i="10"/>
  <c r="J347" i="10"/>
  <c r="P336" i="10" a="1"/>
  <c r="P336" i="10" s="1"/>
  <c r="J418" i="10"/>
  <c r="F330" i="10" a="1"/>
  <c r="F330" i="10" s="1"/>
  <c r="H292" i="10"/>
  <c r="M276" i="10"/>
  <c r="E365" i="10"/>
  <c r="O128" i="10"/>
  <c r="A438" i="10"/>
  <c r="K230" i="10"/>
  <c r="E409" i="10"/>
  <c r="N475" i="10"/>
  <c r="E432" i="10"/>
  <c r="K357" i="10"/>
  <c r="H456" i="10"/>
  <c r="M264" i="10"/>
  <c r="G473" i="10"/>
  <c r="H360" i="10"/>
  <c r="O476" i="10"/>
  <c r="N454" i="10"/>
  <c r="E477" i="10"/>
  <c r="F443" i="10" a="1"/>
  <c r="F443" i="10" s="1"/>
  <c r="L424" i="10"/>
  <c r="J220" i="10"/>
  <c r="K470" i="10"/>
  <c r="N342" i="10"/>
  <c r="J426" i="10"/>
  <c r="E431" i="10"/>
  <c r="N414" i="10"/>
  <c r="J364" i="10"/>
  <c r="K413" i="10"/>
  <c r="E299" i="10"/>
  <c r="E357" i="10"/>
  <c r="Q476" i="10"/>
  <c r="M447" i="10"/>
  <c r="I226" i="10"/>
  <c r="K440" i="10"/>
  <c r="F466" i="10" a="1"/>
  <c r="F466" i="10" s="1"/>
  <c r="L356" i="10"/>
  <c r="E391" i="10"/>
  <c r="P247" i="10" a="1"/>
  <c r="P247" i="10" s="1"/>
  <c r="K475" i="10"/>
  <c r="G445" i="10"/>
  <c r="K408" i="10"/>
  <c r="O434" i="10"/>
  <c r="Q112" i="10"/>
  <c r="I254" i="10"/>
  <c r="O305" i="10"/>
  <c r="L437" i="10"/>
  <c r="H413" i="10"/>
  <c r="O426" i="10"/>
  <c r="M387" i="10"/>
  <c r="K433" i="10"/>
  <c r="E461" i="10"/>
  <c r="I116" i="10"/>
  <c r="L281" i="10"/>
  <c r="K443" i="10"/>
  <c r="O405" i="10"/>
  <c r="E323" i="10"/>
  <c r="N460" i="10"/>
  <c r="I344" i="10"/>
  <c r="A607" i="10"/>
  <c r="G506" i="10"/>
  <c r="M158" i="10"/>
  <c r="O499" i="10"/>
  <c r="N149" i="10"/>
  <c r="L608" i="10"/>
  <c r="E549" i="10"/>
  <c r="F217" i="10" a="1"/>
  <c r="F217" i="10" s="1"/>
  <c r="E164" i="10"/>
  <c r="A483" i="10"/>
  <c r="L627" i="10"/>
  <c r="N566" i="10"/>
  <c r="Q160" i="10"/>
  <c r="O178" i="10"/>
  <c r="I555" i="10"/>
  <c r="N177" i="10"/>
  <c r="J634" i="10"/>
  <c r="F170" i="10" a="1"/>
  <c r="F170" i="10" s="1"/>
  <c r="A515" i="10"/>
  <c r="A647" i="10"/>
  <c r="A556" i="10"/>
  <c r="I533" i="10"/>
  <c r="P205" i="10" a="1"/>
  <c r="P205" i="10" s="1"/>
  <c r="P627" i="10" a="1"/>
  <c r="P627" i="10" s="1"/>
  <c r="A206" i="10"/>
  <c r="E212" i="10"/>
  <c r="E191" i="10"/>
  <c r="K651" i="10"/>
  <c r="J659" i="10"/>
  <c r="G526" i="10"/>
  <c r="P160" i="10" a="1"/>
  <c r="P160" i="10" s="1"/>
  <c r="L190" i="10"/>
  <c r="H510" i="10"/>
  <c r="Q618" i="10"/>
  <c r="H133" i="10"/>
  <c r="G184" i="10"/>
  <c r="F177" i="10" a="1"/>
  <c r="F177" i="10" s="1"/>
  <c r="K566" i="10"/>
  <c r="A177" i="10"/>
  <c r="I523" i="10"/>
  <c r="I561" i="10"/>
  <c r="N520" i="10"/>
  <c r="M136" i="10"/>
  <c r="N158" i="10"/>
  <c r="G134" i="10"/>
  <c r="G528" i="10"/>
  <c r="J604" i="10"/>
  <c r="J599" i="10"/>
  <c r="H619" i="10"/>
  <c r="F549" i="10" a="1"/>
  <c r="F549" i="10" s="1"/>
  <c r="J577" i="10"/>
  <c r="E167" i="10"/>
  <c r="F605" i="10" a="1"/>
  <c r="F605" i="10" s="1"/>
  <c r="P625" i="10" a="1"/>
  <c r="P625" i="10" s="1"/>
  <c r="P519" i="10" a="1"/>
  <c r="P519" i="10" s="1"/>
  <c r="P503" i="10" a="1"/>
  <c r="P503" i="10" s="1"/>
  <c r="A198" i="10"/>
  <c r="M217" i="10"/>
  <c r="Q130" i="10"/>
  <c r="K562" i="10"/>
  <c r="G599" i="10"/>
  <c r="J141" i="10"/>
  <c r="O133" i="10"/>
  <c r="P606" i="10" a="1"/>
  <c r="P606" i="10" s="1"/>
  <c r="Q137" i="10"/>
  <c r="P504" i="10" a="1"/>
  <c r="P504" i="10" s="1"/>
  <c r="P614" i="10" a="1"/>
  <c r="P614" i="10" s="1"/>
  <c r="N148" i="10"/>
  <c r="J528" i="10"/>
  <c r="G211" i="10"/>
  <c r="G140" i="10"/>
  <c r="M179" i="10"/>
  <c r="G165" i="10"/>
  <c r="O625" i="10"/>
  <c r="A653" i="10"/>
  <c r="L210" i="10"/>
  <c r="I525" i="10"/>
  <c r="F606" i="10" a="1"/>
  <c r="F606" i="10" s="1"/>
  <c r="Q612" i="10"/>
  <c r="F153" i="10" a="1"/>
  <c r="F153" i="10" s="1"/>
  <c r="H197" i="10"/>
  <c r="L209" i="10"/>
  <c r="K654" i="10"/>
  <c r="M187" i="10"/>
  <c r="P561" i="10" a="1"/>
  <c r="P561" i="10" s="1"/>
  <c r="P548" i="10" a="1"/>
  <c r="P548" i="10" s="1"/>
  <c r="M543" i="10"/>
  <c r="O160" i="10"/>
  <c r="J212" i="10"/>
  <c r="L551" i="10"/>
  <c r="M586" i="10"/>
  <c r="P666" i="10" a="1"/>
  <c r="P666" i="10" s="1"/>
  <c r="H500" i="10"/>
  <c r="L654" i="10"/>
  <c r="E643" i="10"/>
  <c r="F203" i="10" a="1"/>
  <c r="F203" i="10" s="1"/>
  <c r="K511" i="10"/>
  <c r="A588" i="10"/>
  <c r="F647" i="10" a="1"/>
  <c r="F647" i="10" s="1"/>
  <c r="L628" i="10"/>
  <c r="A543" i="10"/>
  <c r="H511" i="10"/>
  <c r="K503" i="10"/>
  <c r="O175" i="10"/>
  <c r="I157" i="10"/>
  <c r="A646" i="10"/>
  <c r="I623" i="10"/>
  <c r="A516" i="10"/>
  <c r="O621" i="10"/>
  <c r="A134" i="10"/>
  <c r="F516" i="10" a="1"/>
  <c r="F516" i="10" s="1"/>
  <c r="K174" i="10"/>
  <c r="Q584" i="10"/>
  <c r="O185" i="10"/>
  <c r="H181" i="10"/>
  <c r="N586" i="10"/>
  <c r="O591" i="10"/>
  <c r="H577" i="10"/>
  <c r="M200" i="10"/>
  <c r="I536" i="10"/>
  <c r="E587" i="10"/>
  <c r="A593" i="10"/>
  <c r="K505" i="10"/>
  <c r="F207" i="10" a="1"/>
  <c r="F207" i="10" s="1"/>
  <c r="H610" i="10"/>
  <c r="A591" i="10"/>
  <c r="J183" i="10"/>
  <c r="E179" i="10"/>
  <c r="H570" i="10"/>
  <c r="L580" i="10"/>
  <c r="G209" i="10"/>
  <c r="O541" i="10"/>
  <c r="O644" i="10"/>
  <c r="H553" i="10"/>
  <c r="L568" i="10"/>
  <c r="L572" i="10"/>
  <c r="L519" i="10"/>
  <c r="M575" i="10"/>
  <c r="M632" i="10"/>
  <c r="K179" i="10"/>
  <c r="O507" i="10"/>
  <c r="A176" i="10"/>
  <c r="L169" i="10"/>
  <c r="F179" i="10" a="1"/>
  <c r="F179" i="10" s="1"/>
  <c r="L172" i="10"/>
  <c r="G178" i="10"/>
  <c r="N502" i="10"/>
  <c r="J546" i="10"/>
  <c r="K493" i="10"/>
  <c r="J162" i="10"/>
  <c r="P489" i="10" a="1"/>
  <c r="P489" i="10" s="1"/>
  <c r="K175" i="10"/>
  <c r="K202" i="10"/>
  <c r="E128" i="10"/>
  <c r="N570" i="10"/>
  <c r="P140" i="10" a="1"/>
  <c r="P140" i="10" s="1"/>
  <c r="H593" i="10"/>
  <c r="P530" i="10" a="1"/>
  <c r="P530" i="10" s="1"/>
  <c r="M643" i="10"/>
  <c r="L206" i="10"/>
  <c r="M611" i="10"/>
  <c r="I189" i="10"/>
  <c r="E609" i="10"/>
  <c r="O618" i="10"/>
  <c r="Q201" i="10"/>
  <c r="N578" i="10"/>
  <c r="L133" i="10"/>
  <c r="H540" i="10"/>
  <c r="H186" i="10"/>
  <c r="N589" i="10"/>
  <c r="A655" i="10"/>
  <c r="E552" i="10"/>
  <c r="E592" i="10"/>
  <c r="E635" i="10"/>
  <c r="A215" i="10"/>
  <c r="O599" i="10"/>
  <c r="I522" i="10"/>
  <c r="Q158" i="10"/>
  <c r="H135" i="10"/>
  <c r="J615" i="10"/>
  <c r="L199" i="10"/>
  <c r="P515" i="10" a="1"/>
  <c r="P515" i="10" s="1"/>
  <c r="G615" i="10"/>
  <c r="H507" i="10"/>
  <c r="E493" i="10"/>
  <c r="H201" i="10"/>
  <c r="O154" i="10"/>
  <c r="O649" i="10"/>
  <c r="N528" i="10"/>
  <c r="P518" i="10" a="1"/>
  <c r="P518" i="10" s="1"/>
  <c r="N563" i="10"/>
  <c r="A570" i="10"/>
  <c r="O520" i="10"/>
  <c r="N166" i="10"/>
  <c r="J593" i="10"/>
  <c r="P200" i="10" a="1"/>
  <c r="P200" i="10" s="1"/>
  <c r="O130" i="10"/>
  <c r="L128" i="10"/>
  <c r="A187" i="10"/>
  <c r="E571" i="10"/>
  <c r="G652" i="10"/>
  <c r="H485" i="10"/>
  <c r="P182" i="10" a="1"/>
  <c r="P182" i="10" s="1"/>
  <c r="P580" i="10" a="1"/>
  <c r="P580" i="10" s="1"/>
  <c r="M668" i="10"/>
  <c r="M552" i="10"/>
  <c r="M646" i="10"/>
  <c r="J169" i="10"/>
  <c r="I131" i="10"/>
  <c r="Q664" i="10"/>
  <c r="J206" i="10"/>
  <c r="P618" i="10" a="1"/>
  <c r="P618" i="10" s="1"/>
  <c r="E602" i="10"/>
  <c r="L552" i="10"/>
  <c r="I551" i="10"/>
  <c r="N534" i="10"/>
  <c r="L557" i="10"/>
  <c r="G645" i="10"/>
  <c r="P482" i="10" a="1"/>
  <c r="P482" i="10" s="1"/>
  <c r="K602" i="10"/>
  <c r="P660" i="10" a="1"/>
  <c r="P660" i="10" s="1"/>
  <c r="A175" i="10"/>
  <c r="Q589" i="10"/>
  <c r="J588" i="10"/>
  <c r="P646" i="10" a="1"/>
  <c r="P646" i="10" s="1"/>
  <c r="A649" i="10"/>
  <c r="E667" i="10"/>
  <c r="J510" i="10"/>
  <c r="L171" i="10"/>
  <c r="L492" i="10"/>
  <c r="A552" i="10"/>
  <c r="E147" i="10"/>
  <c r="A640" i="10"/>
  <c r="I489" i="10"/>
  <c r="E490" i="10"/>
  <c r="I145" i="10"/>
  <c r="J214" i="10"/>
  <c r="A627" i="10"/>
  <c r="Q577" i="10"/>
  <c r="N215" i="10"/>
  <c r="M613" i="10"/>
  <c r="P217" i="10" a="1"/>
  <c r="P217" i="10" s="1"/>
  <c r="J511" i="10"/>
  <c r="L162" i="10"/>
  <c r="L528" i="10"/>
  <c r="L633" i="10"/>
  <c r="J654" i="10"/>
  <c r="O642" i="10"/>
  <c r="H490" i="10"/>
  <c r="G508" i="10"/>
  <c r="O585" i="10"/>
  <c r="M636" i="10"/>
  <c r="E183" i="10"/>
  <c r="M648" i="10"/>
  <c r="P174" i="10" a="1"/>
  <c r="P174" i="10" s="1"/>
  <c r="O498" i="10"/>
  <c r="K131" i="10"/>
  <c r="H576" i="10"/>
  <c r="F489" i="10" a="1"/>
  <c r="F489" i="10" s="1"/>
  <c r="I516" i="10"/>
  <c r="G636" i="10"/>
  <c r="F573" i="10" a="1"/>
  <c r="F573" i="10" s="1"/>
  <c r="J660" i="10"/>
  <c r="N602" i="10"/>
  <c r="L183" i="10"/>
  <c r="O210" i="10"/>
  <c r="K142" i="10"/>
  <c r="H194" i="10"/>
  <c r="J170" i="10"/>
  <c r="L191" i="10"/>
  <c r="J171" i="10"/>
  <c r="N666" i="10"/>
  <c r="A622" i="10"/>
  <c r="M159" i="10"/>
  <c r="L533" i="10"/>
  <c r="Q610" i="10"/>
  <c r="K639" i="10"/>
  <c r="N641" i="10"/>
  <c r="L560" i="10"/>
  <c r="E149" i="10"/>
  <c r="E656" i="10"/>
  <c r="O131" i="10"/>
  <c r="I594" i="10"/>
  <c r="G542" i="10"/>
  <c r="O522" i="10"/>
  <c r="Q146" i="10"/>
  <c r="I490" i="10"/>
  <c r="L661" i="10"/>
  <c r="G174" i="10"/>
  <c r="J168" i="10"/>
  <c r="L616" i="10"/>
  <c r="E202" i="10"/>
  <c r="O548" i="10"/>
  <c r="I128" i="10"/>
  <c r="N201" i="10"/>
  <c r="M176" i="10"/>
  <c r="N516" i="10"/>
  <c r="Q508" i="10"/>
  <c r="Q572" i="10"/>
  <c r="E159" i="10"/>
  <c r="N482" i="10"/>
  <c r="A632" i="10"/>
  <c r="O485" i="10"/>
  <c r="J647" i="10"/>
  <c r="F621" i="10" a="1"/>
  <c r="F621" i="10" s="1"/>
  <c r="E633" i="10"/>
  <c r="Q141" i="10"/>
  <c r="O496" i="10"/>
  <c r="F200" i="10" a="1"/>
  <c r="F200" i="10" s="1"/>
  <c r="E554" i="10"/>
  <c r="N609" i="10"/>
  <c r="H137" i="10"/>
  <c r="I180" i="10"/>
  <c r="E655" i="10"/>
  <c r="O523" i="10"/>
  <c r="N483" i="10"/>
  <c r="F507" i="10" a="1"/>
  <c r="F507" i="10" s="1"/>
  <c r="L531" i="10"/>
  <c r="J586" i="10"/>
  <c r="Q652" i="10"/>
  <c r="A133" i="10"/>
  <c r="G147" i="10"/>
  <c r="J646" i="10"/>
  <c r="I575" i="10"/>
  <c r="Q191" i="10"/>
  <c r="F649" i="10" a="1"/>
  <c r="F649" i="10" s="1"/>
  <c r="K193" i="10"/>
  <c r="N212" i="10"/>
  <c r="J495" i="10"/>
  <c r="A197" i="10"/>
  <c r="Q479" i="10"/>
  <c r="L520" i="10"/>
  <c r="G183" i="10"/>
  <c r="M564" i="10"/>
  <c r="H629" i="10"/>
  <c r="N545" i="10"/>
  <c r="G173" i="10"/>
  <c r="L491" i="10"/>
  <c r="N607" i="10"/>
  <c r="I660" i="10"/>
  <c r="I216" i="10"/>
  <c r="K538" i="10"/>
  <c r="L635" i="10"/>
  <c r="G499" i="10"/>
  <c r="K548" i="10"/>
  <c r="G203" i="10"/>
  <c r="F553" i="10" a="1"/>
  <c r="F553" i="10" s="1"/>
  <c r="O494" i="10"/>
  <c r="P543" i="10" a="1"/>
  <c r="P543" i="10" s="1"/>
  <c r="K527" i="10"/>
  <c r="K172" i="10"/>
  <c r="J485" i="10"/>
  <c r="E482" i="10"/>
  <c r="F161" i="10" a="1"/>
  <c r="F161" i="10" s="1"/>
  <c r="G654" i="10"/>
  <c r="J530" i="10"/>
  <c r="G576" i="10"/>
  <c r="H480" i="10"/>
  <c r="O147" i="10"/>
  <c r="E608" i="10"/>
  <c r="K582" i="10"/>
  <c r="I498" i="10"/>
  <c r="F655" i="10" a="1"/>
  <c r="F655" i="10" s="1"/>
  <c r="G544" i="10"/>
  <c r="E197" i="10"/>
  <c r="E204" i="10"/>
  <c r="K555" i="10"/>
  <c r="J579" i="10"/>
  <c r="L539" i="10"/>
  <c r="Q488" i="10"/>
  <c r="A141" i="10"/>
  <c r="E499" i="10"/>
  <c r="F144" i="10" a="1"/>
  <c r="F144" i="10" s="1"/>
  <c r="O492" i="10"/>
  <c r="F637" i="10" a="1"/>
  <c r="F637" i="10" s="1"/>
  <c r="M660" i="10"/>
  <c r="H145" i="10"/>
  <c r="E487" i="10"/>
  <c r="F543" i="10" a="1"/>
  <c r="F543" i="10" s="1"/>
  <c r="P486" i="10" a="1"/>
  <c r="P486" i="10" s="1"/>
  <c r="P636" i="10" a="1"/>
  <c r="P636" i="10" s="1"/>
  <c r="O658" i="10"/>
  <c r="M653" i="10"/>
  <c r="M626" i="10"/>
  <c r="L485" i="10"/>
  <c r="F498" i="10" a="1"/>
  <c r="F498" i="10" s="1"/>
  <c r="K644" i="10"/>
  <c r="O502" i="10"/>
  <c r="M535" i="10"/>
  <c r="K487" i="10"/>
  <c r="P656" i="10" a="1"/>
  <c r="P656" i="10" s="1"/>
  <c r="H156" i="10"/>
  <c r="H131" i="10"/>
  <c r="J187" i="10"/>
  <c r="L655" i="10"/>
  <c r="H650" i="10"/>
  <c r="P536" i="10" a="1"/>
  <c r="P536" i="10" s="1"/>
  <c r="A572" i="10"/>
  <c r="Q566" i="10"/>
  <c r="N203" i="10"/>
  <c r="G598" i="10"/>
  <c r="J518" i="10"/>
  <c r="P555" i="10" a="1"/>
  <c r="P555" i="10" s="1"/>
  <c r="M628" i="10"/>
  <c r="G217" i="10"/>
  <c r="P560" i="10" a="1"/>
  <c r="P560" i="10" s="1"/>
  <c r="K192" i="10"/>
  <c r="Q600" i="10"/>
  <c r="J146" i="10"/>
  <c r="I616" i="10"/>
  <c r="E555" i="10"/>
  <c r="N525" i="10"/>
  <c r="I492" i="10"/>
  <c r="Q592" i="10"/>
  <c r="I515" i="10"/>
  <c r="K522" i="10"/>
  <c r="G665" i="10"/>
  <c r="A533" i="10"/>
  <c r="I204" i="10"/>
  <c r="N544" i="10"/>
  <c r="E661" i="10"/>
  <c r="G633" i="10"/>
  <c r="N624" i="10"/>
  <c r="I583" i="10"/>
  <c r="L663" i="10"/>
  <c r="N182" i="10"/>
  <c r="M504" i="10"/>
  <c r="P207" i="10" a="1"/>
  <c r="P207" i="10" s="1"/>
  <c r="K204" i="10"/>
  <c r="P544" i="10" a="1"/>
  <c r="P544" i="10" s="1"/>
  <c r="H148" i="10"/>
  <c r="J627" i="10"/>
  <c r="A619" i="10"/>
  <c r="P195" i="10" a="1"/>
  <c r="P195" i="10" s="1"/>
  <c r="Q654" i="10"/>
  <c r="Q632" i="10"/>
  <c r="K180" i="10"/>
  <c r="M147" i="10"/>
  <c r="M591" i="10"/>
  <c r="A658" i="10"/>
  <c r="K546" i="10"/>
  <c r="L626" i="10"/>
  <c r="P490" i="10" a="1"/>
  <c r="P490" i="10" s="1"/>
  <c r="L603" i="10"/>
  <c r="F184" i="10" a="1"/>
  <c r="F184" i="10" s="1"/>
  <c r="N173" i="10"/>
  <c r="K197" i="10"/>
  <c r="P163" i="10" a="1"/>
  <c r="P163" i="10" s="1"/>
  <c r="F580" i="10" a="1"/>
  <c r="F580" i="10" s="1"/>
  <c r="Q196" i="10"/>
  <c r="G146" i="10"/>
  <c r="L179" i="10"/>
  <c r="Q527" i="10"/>
  <c r="M663" i="10"/>
  <c r="K147" i="10"/>
  <c r="L524" i="10"/>
  <c r="E605" i="10"/>
  <c r="I211" i="10"/>
  <c r="L530" i="10"/>
  <c r="A577" i="10"/>
  <c r="E546" i="10"/>
  <c r="P640" i="10" a="1"/>
  <c r="P640" i="10" s="1"/>
  <c r="A618" i="10"/>
  <c r="J166" i="10"/>
  <c r="E653" i="10"/>
  <c r="H559" i="10"/>
  <c r="F590" i="10" a="1"/>
  <c r="F590" i="10" s="1"/>
  <c r="J156" i="10"/>
  <c r="P201" i="10" a="1"/>
  <c r="P201" i="10" s="1"/>
  <c r="N506" i="10"/>
  <c r="K552" i="10"/>
  <c r="Q183" i="10"/>
  <c r="H654" i="10"/>
  <c r="P522" i="10" a="1"/>
  <c r="P522" i="10" s="1"/>
  <c r="G518" i="10"/>
  <c r="N575" i="10"/>
  <c r="A504" i="10"/>
  <c r="Q608" i="10"/>
  <c r="L163" i="10"/>
  <c r="O148" i="10"/>
  <c r="I479" i="10"/>
  <c r="I546" i="10"/>
  <c r="A542" i="10"/>
  <c r="J591" i="10"/>
  <c r="I193" i="10"/>
  <c r="A162" i="10"/>
  <c r="P645" i="10" a="1"/>
  <c r="P645" i="10" s="1"/>
  <c r="N512" i="10"/>
  <c r="A527" i="10"/>
  <c r="H663" i="10"/>
  <c r="K561" i="10"/>
  <c r="P611" i="10" a="1"/>
  <c r="P611" i="10" s="1"/>
  <c r="G519" i="10"/>
  <c r="K165" i="10"/>
  <c r="Q496" i="10"/>
  <c r="G550" i="10"/>
  <c r="E137" i="10"/>
  <c r="H552" i="10"/>
  <c r="Q586" i="10"/>
  <c r="I621" i="10"/>
  <c r="F515" i="10" a="1"/>
  <c r="F515" i="10" s="1"/>
  <c r="O629" i="10"/>
  <c r="O199" i="10"/>
  <c r="O194" i="10"/>
  <c r="O573" i="10"/>
  <c r="Q503" i="10"/>
  <c r="F623" i="10" a="1"/>
  <c r="F623" i="10" s="1"/>
  <c r="O163" i="10"/>
  <c r="A604" i="10"/>
  <c r="M665" i="10"/>
  <c r="K210" i="10"/>
  <c r="N615" i="10"/>
  <c r="A183" i="10"/>
  <c r="J149" i="10"/>
  <c r="J504" i="10"/>
  <c r="O639" i="10"/>
  <c r="J203" i="10"/>
  <c r="H546" i="10"/>
  <c r="A493" i="10"/>
  <c r="G655" i="10"/>
  <c r="H562" i="10"/>
  <c r="N196" i="10"/>
  <c r="H538" i="10"/>
  <c r="J666" i="10"/>
  <c r="K568" i="10"/>
  <c r="Q200" i="10"/>
  <c r="N481" i="10"/>
  <c r="K130" i="10"/>
  <c r="J584" i="10"/>
  <c r="F192" i="10" a="1"/>
  <c r="F192" i="10" s="1"/>
  <c r="N181" i="10"/>
  <c r="G660" i="10"/>
  <c r="G545" i="10"/>
  <c r="F176" i="10" a="1"/>
  <c r="F176" i="10" s="1"/>
  <c r="F537" i="10" a="1"/>
  <c r="F537" i="10" s="1"/>
  <c r="P654" i="10" a="1"/>
  <c r="P654" i="10" s="1"/>
  <c r="H516" i="10"/>
  <c r="I638" i="10"/>
  <c r="Q540" i="10"/>
  <c r="G163" i="10"/>
  <c r="I202" i="10"/>
  <c r="O559" i="10"/>
  <c r="F482" i="10" a="1"/>
  <c r="F482" i="10" s="1"/>
  <c r="I655" i="10"/>
  <c r="F481" i="10" a="1"/>
  <c r="F481" i="10" s="1"/>
  <c r="L515" i="10"/>
  <c r="O609" i="10"/>
  <c r="K510" i="10"/>
  <c r="M197" i="10"/>
  <c r="L613" i="10"/>
  <c r="M574" i="10"/>
  <c r="L536" i="10"/>
  <c r="N635" i="10"/>
  <c r="H660" i="10"/>
  <c r="M144" i="10"/>
  <c r="M529" i="10"/>
  <c r="P484" i="10" a="1"/>
  <c r="P484" i="10" s="1"/>
  <c r="N543" i="10"/>
  <c r="P203" i="10" a="1"/>
  <c r="P203" i="10" s="1"/>
  <c r="K578" i="10"/>
  <c r="A596" i="10"/>
  <c r="G486" i="10"/>
  <c r="P162" i="10" a="1"/>
  <c r="P162" i="10" s="1"/>
  <c r="O182" i="10"/>
  <c r="E157" i="10"/>
  <c r="O543" i="10"/>
  <c r="F542" i="10" a="1"/>
  <c r="F542" i="10" s="1"/>
  <c r="J544" i="10"/>
  <c r="O634" i="10"/>
  <c r="I154" i="10"/>
  <c r="Q614" i="10"/>
  <c r="F152" i="10" a="1"/>
  <c r="F152" i="10" s="1"/>
  <c r="M149" i="10"/>
  <c r="H152" i="10"/>
  <c r="F535" i="10" a="1"/>
  <c r="F535" i="10" s="1"/>
  <c r="M557" i="10"/>
  <c r="M502" i="10"/>
  <c r="A132" i="10"/>
  <c r="M132" i="10"/>
  <c r="I503" i="10"/>
  <c r="G535" i="10"/>
  <c r="K573" i="10"/>
  <c r="O141" i="10"/>
  <c r="F551" i="10" a="1"/>
  <c r="F551" i="10" s="1"/>
  <c r="Q168" i="10"/>
  <c r="H580" i="10"/>
  <c r="Q665" i="10"/>
  <c r="M612" i="10"/>
  <c r="O604" i="10"/>
  <c r="H634" i="10"/>
  <c r="N606" i="10"/>
  <c r="J160" i="10"/>
  <c r="Q602" i="10"/>
  <c r="G503" i="10"/>
  <c r="F541" i="10" a="1"/>
  <c r="F541" i="10" s="1"/>
  <c r="K540" i="10"/>
  <c r="M661" i="10"/>
  <c r="G144" i="10"/>
  <c r="H163" i="10"/>
  <c r="L500" i="10"/>
  <c r="F493" i="10" a="1"/>
  <c r="F493" i="10" s="1"/>
  <c r="H497" i="10"/>
  <c r="K532" i="10"/>
  <c r="Q214" i="10"/>
  <c r="G189" i="10"/>
  <c r="G171" i="10"/>
  <c r="O622" i="10"/>
  <c r="K498" i="10"/>
  <c r="F619" i="10" a="1"/>
  <c r="F619" i="10" s="1"/>
  <c r="G562" i="10"/>
  <c r="E150" i="10"/>
  <c r="A601" i="10"/>
  <c r="J159" i="10"/>
  <c r="M503" i="10"/>
  <c r="H143" i="10"/>
  <c r="H214" i="10"/>
  <c r="F622" i="10" a="1"/>
  <c r="F622" i="10" s="1"/>
  <c r="E145" i="10"/>
  <c r="L652" i="10"/>
  <c r="M561" i="10"/>
  <c r="L514" i="10"/>
  <c r="H524" i="10"/>
  <c r="P662" i="10" a="1"/>
  <c r="P662" i="10" s="1"/>
  <c r="F641" i="10" a="1"/>
  <c r="F641" i="10" s="1"/>
  <c r="L525" i="10"/>
  <c r="K604" i="10"/>
  <c r="J573" i="10"/>
  <c r="L564" i="10"/>
  <c r="J200" i="10"/>
  <c r="O503" i="10"/>
  <c r="I569" i="10"/>
  <c r="J499" i="10"/>
  <c r="F665" i="10" a="1"/>
  <c r="F665" i="10" s="1"/>
  <c r="F484" i="10" a="1"/>
  <c r="F484" i="10" s="1"/>
  <c r="L196" i="10"/>
  <c r="P567" i="10" a="1"/>
  <c r="P567" i="10" s="1"/>
  <c r="P585" i="10" a="1"/>
  <c r="P585" i="10" s="1"/>
  <c r="O201" i="10"/>
  <c r="F569" i="10" a="1"/>
  <c r="F569" i="10" s="1"/>
  <c r="A196" i="10"/>
  <c r="O144" i="10"/>
  <c r="M171" i="10"/>
  <c r="F601" i="10" a="1"/>
  <c r="F601" i="10" s="1"/>
  <c r="O180" i="10"/>
  <c r="Q129" i="10"/>
  <c r="H620" i="10"/>
  <c r="Q203" i="10"/>
  <c r="N145" i="10"/>
  <c r="M213" i="10"/>
  <c r="N159" i="10"/>
  <c r="A560" i="10"/>
  <c r="G148" i="10"/>
  <c r="F559" i="10" a="1"/>
  <c r="F559" i="10" s="1"/>
  <c r="H655" i="10"/>
  <c r="M637" i="10"/>
  <c r="P524" i="10" a="1"/>
  <c r="P524" i="10" s="1"/>
  <c r="A190" i="10"/>
  <c r="P552" i="10" a="1"/>
  <c r="P552" i="10" s="1"/>
  <c r="Q159" i="10"/>
  <c r="F658" i="10" a="1"/>
  <c r="F658" i="10" s="1"/>
  <c r="L137" i="10"/>
  <c r="N479" i="10"/>
  <c r="N540" i="10"/>
  <c r="P597" i="10" a="1"/>
  <c r="P597" i="10" s="1"/>
  <c r="O517" i="10"/>
  <c r="Q607" i="10"/>
  <c r="O660" i="10"/>
  <c r="K569" i="10"/>
  <c r="G643" i="10"/>
  <c r="N138" i="10"/>
  <c r="K641" i="10"/>
  <c r="J658" i="10"/>
  <c r="K560" i="10"/>
  <c r="A659" i="10"/>
  <c r="K539" i="10"/>
  <c r="E217" i="10"/>
  <c r="E616" i="10"/>
  <c r="A192" i="10"/>
  <c r="F577" i="10" a="1"/>
  <c r="F577" i="10" s="1"/>
  <c r="A185" i="10"/>
  <c r="M541" i="10"/>
  <c r="G502" i="10"/>
  <c r="G570" i="10"/>
  <c r="J150" i="10"/>
  <c r="P152" i="10" a="1"/>
  <c r="P152" i="10" s="1"/>
  <c r="M202" i="10"/>
  <c r="L526" i="10"/>
  <c r="H170" i="10"/>
  <c r="O143" i="10"/>
  <c r="J554" i="10"/>
  <c r="O560" i="10"/>
  <c r="F645" i="10" a="1"/>
  <c r="F645" i="10" s="1"/>
  <c r="I650" i="10"/>
  <c r="O554" i="10"/>
  <c r="O631" i="10"/>
  <c r="N663" i="10"/>
  <c r="O179" i="10"/>
  <c r="G135" i="10"/>
  <c r="K185" i="10"/>
  <c r="K161" i="10"/>
  <c r="A561" i="10"/>
  <c r="I162" i="10"/>
  <c r="O572" i="10"/>
  <c r="H607" i="10"/>
  <c r="J585" i="10"/>
  <c r="F134" i="10" a="1"/>
  <c r="F134" i="10" s="1"/>
  <c r="E648" i="10"/>
  <c r="O557" i="10"/>
  <c r="M487" i="10"/>
  <c r="I568" i="10"/>
  <c r="E162" i="10"/>
  <c r="I586" i="10"/>
  <c r="E155" i="10"/>
  <c r="P616" i="10" a="1"/>
  <c r="P616" i="10" s="1"/>
  <c r="A613" i="10"/>
  <c r="F594" i="10" a="1"/>
  <c r="F594" i="10" s="1"/>
  <c r="H644" i="10"/>
  <c r="Q189" i="10"/>
  <c r="F501" i="10" a="1"/>
  <c r="F501" i="10" s="1"/>
  <c r="E537" i="10"/>
  <c r="P179" i="10" a="1"/>
  <c r="P179" i="10" s="1"/>
  <c r="F162" i="10" a="1"/>
  <c r="F162" i="10" s="1"/>
  <c r="O612" i="10"/>
  <c r="J596" i="10"/>
  <c r="I626" i="10"/>
  <c r="P605" i="10" a="1"/>
  <c r="P605" i="10" s="1"/>
  <c r="G522" i="10"/>
  <c r="F175" i="10" a="1"/>
  <c r="F175" i="10" s="1"/>
  <c r="P601" i="10" a="1"/>
  <c r="P601" i="10" s="1"/>
  <c r="N526" i="10"/>
  <c r="L131" i="10"/>
  <c r="A559" i="10"/>
  <c r="Q170" i="10"/>
  <c r="K509" i="10"/>
  <c r="Q571" i="10"/>
  <c r="J176" i="10"/>
  <c r="I644" i="10"/>
  <c r="A541" i="10"/>
  <c r="Q206" i="10"/>
  <c r="J541" i="10"/>
  <c r="M193" i="10"/>
  <c r="P537" i="10" a="1"/>
  <c r="P537" i="10" s="1"/>
  <c r="L615" i="10"/>
  <c r="A477" i="10"/>
  <c r="E560" i="10"/>
  <c r="H139" i="10"/>
  <c r="Q217" i="10"/>
  <c r="E195" i="10"/>
  <c r="J616" i="10"/>
  <c r="I633" i="10"/>
  <c r="M548" i="10"/>
  <c r="A637" i="10"/>
  <c r="H188" i="10"/>
  <c r="Q175" i="10"/>
  <c r="Q663" i="10"/>
  <c r="O514" i="10"/>
  <c r="N167" i="10"/>
  <c r="N546" i="10"/>
  <c r="A174" i="10"/>
  <c r="N643" i="10"/>
  <c r="O504" i="10"/>
  <c r="L590" i="10"/>
  <c r="E637" i="10"/>
  <c r="Q195" i="10"/>
  <c r="H537" i="10"/>
  <c r="N202" i="10"/>
  <c r="L481" i="10"/>
  <c r="N552" i="10"/>
  <c r="M606" i="10"/>
  <c r="E570" i="10"/>
  <c r="P558" i="10" a="1"/>
  <c r="P558" i="10" s="1"/>
  <c r="G198" i="10"/>
  <c r="I632" i="10"/>
  <c r="Q623" i="10"/>
  <c r="F155" i="10" a="1"/>
  <c r="F155" i="10" s="1"/>
  <c r="J488" i="10"/>
  <c r="M579" i="10"/>
  <c r="I487" i="10"/>
  <c r="N554" i="10"/>
  <c r="A128" i="10"/>
  <c r="G573" i="10"/>
  <c r="O159" i="10"/>
  <c r="E172" i="10"/>
  <c r="H560" i="10"/>
  <c r="N485" i="10"/>
  <c r="N558" i="10"/>
  <c r="A500" i="10"/>
  <c r="A181" i="10"/>
  <c r="N206" i="10"/>
  <c r="M207" i="10"/>
  <c r="A147" i="10"/>
  <c r="G659" i="10"/>
  <c r="P176" i="10" a="1"/>
  <c r="P176" i="10" s="1"/>
  <c r="O506" i="10"/>
  <c r="H539" i="10"/>
  <c r="O205" i="10"/>
  <c r="H160" i="10"/>
  <c r="H606" i="10"/>
  <c r="G557" i="10"/>
  <c r="L617" i="10"/>
  <c r="P528" i="10" a="1"/>
  <c r="P528" i="10" s="1"/>
  <c r="A492" i="10"/>
  <c r="N576" i="10"/>
  <c r="A652" i="10"/>
  <c r="E553" i="10"/>
  <c r="M206" i="10"/>
  <c r="A502" i="10"/>
  <c r="P481" i="10" a="1"/>
  <c r="P481" i="10" s="1"/>
  <c r="L151" i="10"/>
  <c r="Q581" i="10"/>
  <c r="P599" i="10" a="1"/>
  <c r="P599" i="10" s="1"/>
  <c r="M133" i="10"/>
  <c r="F506" i="10" a="1"/>
  <c r="F506" i="10" s="1"/>
  <c r="N582" i="10"/>
  <c r="K481" i="10"/>
  <c r="K535" i="10"/>
  <c r="P598" i="10" a="1"/>
  <c r="P598" i="10" s="1"/>
  <c r="O575" i="10"/>
  <c r="K488" i="10"/>
  <c r="O582" i="10"/>
  <c r="O614" i="10"/>
  <c r="O478" i="10"/>
  <c r="E151" i="10"/>
  <c r="O217" i="10"/>
  <c r="H173" i="10"/>
  <c r="K494" i="10"/>
  <c r="I595" i="10"/>
  <c r="M620" i="10"/>
  <c r="L498" i="10"/>
  <c r="A178" i="10"/>
  <c r="F667" i="10" a="1"/>
  <c r="F667" i="10" s="1"/>
  <c r="H585" i="10"/>
  <c r="K155" i="10"/>
  <c r="F513" i="10" a="1"/>
  <c r="F513" i="10" s="1"/>
  <c r="J519" i="10"/>
  <c r="I549" i="10"/>
  <c r="O546" i="10"/>
  <c r="P595" i="10" a="1"/>
  <c r="P595" i="10" s="1"/>
  <c r="F145" i="10" a="1"/>
  <c r="F145" i="10" s="1"/>
  <c r="I532" i="10"/>
  <c r="M549" i="10"/>
  <c r="J493" i="10"/>
  <c r="K583" i="10"/>
  <c r="P600" i="10" a="1"/>
  <c r="P600" i="10" s="1"/>
  <c r="A586" i="10"/>
  <c r="P535" i="10" a="1"/>
  <c r="P535" i="10" s="1"/>
  <c r="J137" i="10"/>
  <c r="G485" i="10"/>
  <c r="M608" i="10"/>
  <c r="P534" i="10" a="1"/>
  <c r="P534" i="10" s="1"/>
  <c r="Q169" i="10"/>
  <c r="J177" i="10"/>
  <c r="Q594" i="10"/>
  <c r="L185" i="10"/>
  <c r="K168" i="10"/>
  <c r="I152" i="10"/>
  <c r="Q634" i="10"/>
  <c r="M157" i="10"/>
  <c r="N539" i="10"/>
  <c r="E180" i="10"/>
  <c r="F204" i="10" a="1"/>
  <c r="F204" i="10" s="1"/>
  <c r="G601" i="10"/>
  <c r="H664" i="10"/>
  <c r="L180" i="10"/>
  <c r="O505" i="10"/>
  <c r="H640" i="10"/>
  <c r="N142" i="10"/>
  <c r="Q641" i="10"/>
  <c r="M161" i="10"/>
  <c r="M642" i="10"/>
  <c r="K564" i="10"/>
  <c r="L130" i="10"/>
  <c r="M190" i="10"/>
  <c r="M601" i="10"/>
  <c r="A497" i="10"/>
  <c r="I214" i="10"/>
  <c r="M490" i="10"/>
  <c r="J189" i="10"/>
  <c r="Q180" i="10"/>
  <c r="N659" i="10"/>
  <c r="L542" i="10"/>
  <c r="N573" i="10"/>
  <c r="J498" i="10"/>
  <c r="O659" i="10"/>
  <c r="F583" i="10" a="1"/>
  <c r="F583" i="10" s="1"/>
  <c r="H198" i="10"/>
  <c r="H590" i="10"/>
  <c r="G632" i="10"/>
  <c r="F214" i="10" a="1"/>
  <c r="F214" i="10" s="1"/>
  <c r="I167" i="10"/>
  <c r="O605" i="10"/>
  <c r="F487" i="10" a="1"/>
  <c r="F487" i="10" s="1"/>
  <c r="G534" i="10"/>
  <c r="J195" i="10"/>
  <c r="I134" i="10"/>
  <c r="I481" i="10"/>
  <c r="G608" i="10"/>
  <c r="P138" i="10" a="1"/>
  <c r="P138" i="10" s="1"/>
  <c r="I493" i="10"/>
  <c r="E665" i="10"/>
  <c r="N662" i="10"/>
  <c r="E481" i="10"/>
  <c r="O176" i="10"/>
  <c r="F502" i="10" a="1"/>
  <c r="F502" i="10" s="1"/>
  <c r="I542" i="10"/>
  <c r="J152" i="10"/>
  <c r="P667" i="10" a="1"/>
  <c r="P667" i="10" s="1"/>
  <c r="Q495" i="10"/>
  <c r="M633" i="10"/>
  <c r="N130" i="10"/>
  <c r="J216" i="10"/>
  <c r="E206" i="10"/>
  <c r="G488" i="10"/>
  <c r="I597" i="10"/>
  <c r="L629" i="10"/>
  <c r="H162" i="10"/>
  <c r="A568" i="10"/>
  <c r="I133" i="10"/>
  <c r="E522" i="10"/>
  <c r="L189" i="10"/>
  <c r="L638" i="10"/>
  <c r="F178" i="10" a="1"/>
  <c r="F178" i="10" s="1"/>
  <c r="O574" i="10"/>
  <c r="H557" i="10"/>
  <c r="J496" i="10"/>
  <c r="Q624" i="10"/>
  <c r="N165" i="10"/>
  <c r="E144" i="10"/>
  <c r="K632" i="10"/>
  <c r="E650" i="10"/>
  <c r="J179" i="10"/>
  <c r="G536" i="10"/>
  <c r="M546" i="10"/>
  <c r="H625" i="10"/>
  <c r="A143" i="10"/>
  <c r="L149" i="10"/>
  <c r="E184" i="10"/>
  <c r="M550" i="10"/>
  <c r="J192" i="10"/>
  <c r="J623" i="10"/>
  <c r="N626" i="10"/>
  <c r="I619" i="10"/>
  <c r="K640" i="10"/>
  <c r="K597" i="10"/>
  <c r="A168" i="10"/>
  <c r="N160" i="10"/>
  <c r="H483" i="10"/>
  <c r="M585" i="10"/>
  <c r="F485" i="10" a="1"/>
  <c r="F485" i="10" s="1"/>
  <c r="L667" i="10"/>
  <c r="M154" i="10"/>
  <c r="J638" i="10"/>
  <c r="N560" i="10"/>
  <c r="M650" i="10"/>
  <c r="K154" i="10"/>
  <c r="K550" i="10"/>
  <c r="Q493" i="10"/>
  <c r="O488" i="10"/>
  <c r="M587" i="10"/>
  <c r="K541" i="10"/>
  <c r="F180" i="10" a="1"/>
  <c r="F180" i="10" s="1"/>
  <c r="Q533" i="10"/>
  <c r="G610" i="10"/>
  <c r="A501" i="10"/>
  <c r="O192" i="10"/>
  <c r="G213" i="10"/>
  <c r="Q626" i="10"/>
  <c r="M481" i="10"/>
  <c r="M623" i="10"/>
  <c r="F530" i="10" a="1"/>
  <c r="F530" i="10" s="1"/>
  <c r="K652" i="10"/>
  <c r="O556" i="10"/>
  <c r="O164" i="10"/>
  <c r="J570" i="10"/>
  <c r="K666" i="10"/>
  <c r="I137" i="10"/>
  <c r="L208" i="10"/>
  <c r="O129" i="10"/>
  <c r="K129" i="10"/>
  <c r="O528" i="10"/>
  <c r="I658" i="10"/>
  <c r="I210" i="10"/>
  <c r="F614" i="10" a="1"/>
  <c r="F614" i="10" s="1"/>
  <c r="N628" i="10"/>
  <c r="L168" i="10"/>
  <c r="J207" i="10"/>
  <c r="F148" i="10" a="1"/>
  <c r="F148" i="10" s="1"/>
  <c r="M649" i="10"/>
  <c r="N592" i="10"/>
  <c r="P146" i="10" a="1"/>
  <c r="P146" i="10" s="1"/>
  <c r="P566" i="10" a="1"/>
  <c r="P566" i="10" s="1"/>
  <c r="E654" i="10"/>
  <c r="L549" i="10"/>
  <c r="F608" i="10" a="1"/>
  <c r="F608" i="10" s="1"/>
  <c r="A138" i="10"/>
  <c r="M603" i="10"/>
  <c r="A555" i="10"/>
  <c r="L188" i="10"/>
  <c r="E189" i="10"/>
  <c r="E532" i="10"/>
  <c r="L579" i="10"/>
  <c r="K485" i="10"/>
  <c r="Q138" i="10"/>
  <c r="L181" i="10"/>
  <c r="Q622" i="10"/>
  <c r="N208" i="10"/>
  <c r="I215" i="10"/>
  <c r="H499" i="10"/>
  <c r="K645" i="10"/>
  <c r="A149" i="10"/>
  <c r="N189" i="10"/>
  <c r="P658" i="10" a="1"/>
  <c r="P658" i="10" s="1"/>
  <c r="L570" i="10"/>
  <c r="O607" i="10"/>
  <c r="J649" i="10"/>
  <c r="H653" i="10"/>
  <c r="Q541" i="10"/>
  <c r="Q209" i="10"/>
  <c r="L619" i="10"/>
  <c r="O648" i="10"/>
  <c r="A585" i="10"/>
  <c r="F587" i="10" a="1"/>
  <c r="F587" i="10" s="1"/>
  <c r="E136" i="10"/>
  <c r="E627" i="10"/>
  <c r="I566" i="10"/>
  <c r="H525" i="10"/>
  <c r="K138" i="10"/>
  <c r="A615" i="10"/>
  <c r="P533" i="10" a="1"/>
  <c r="P533" i="10" s="1"/>
  <c r="P488" i="10" a="1"/>
  <c r="P488" i="10" s="1"/>
  <c r="F584" i="10" a="1"/>
  <c r="F584" i="10" s="1"/>
  <c r="M167" i="10"/>
  <c r="N532" i="10"/>
  <c r="E483" i="10"/>
  <c r="N205" i="10"/>
  <c r="M172" i="10"/>
  <c r="A506" i="10"/>
  <c r="Q516" i="10"/>
  <c r="N515" i="10"/>
  <c r="P157" i="10" a="1"/>
  <c r="P157" i="10" s="1"/>
  <c r="O207" i="10"/>
  <c r="H602" i="10"/>
  <c r="H479" i="10"/>
  <c r="A648" i="10"/>
  <c r="G637" i="10"/>
  <c r="Q655" i="10"/>
  <c r="F172" i="10" a="1"/>
  <c r="F172" i="10" s="1"/>
  <c r="O493" i="10"/>
  <c r="G634" i="10"/>
  <c r="M554" i="10"/>
  <c r="K188" i="10"/>
  <c r="P521" i="10" a="1"/>
  <c r="P521" i="10" s="1"/>
  <c r="A602" i="10"/>
  <c r="P634" i="10" a="1"/>
  <c r="P634" i="10" s="1"/>
  <c r="A636" i="10"/>
  <c r="K606" i="10"/>
  <c r="E170" i="10"/>
  <c r="G627" i="10"/>
  <c r="M489" i="10"/>
  <c r="N519" i="10"/>
  <c r="F480" i="10" a="1"/>
  <c r="F480" i="10" s="1"/>
  <c r="M484" i="10"/>
  <c r="Q579" i="10"/>
  <c r="L620" i="10"/>
  <c r="E543" i="10"/>
  <c r="H491" i="10"/>
  <c r="L496" i="10"/>
  <c r="G192" i="10"/>
  <c r="K211" i="10"/>
  <c r="M160" i="10"/>
  <c r="I576" i="10"/>
  <c r="E515" i="10"/>
  <c r="Q187" i="10"/>
  <c r="N608" i="10"/>
  <c r="F517" i="10" a="1"/>
  <c r="F517" i="10" s="1"/>
  <c r="E664" i="10"/>
  <c r="J569" i="10"/>
  <c r="K650" i="10"/>
  <c r="J657" i="10"/>
  <c r="F534" i="10" a="1"/>
  <c r="F534" i="10" s="1"/>
  <c r="H184" i="10"/>
  <c r="Q148" i="10"/>
  <c r="N638" i="10"/>
  <c r="N213" i="10"/>
  <c r="I556" i="10"/>
  <c r="K624" i="10"/>
  <c r="N510" i="10"/>
  <c r="G132" i="10"/>
  <c r="E130" i="10"/>
  <c r="L182" i="10"/>
  <c r="K198" i="10"/>
  <c r="E508" i="10"/>
  <c r="P128" i="10" a="1"/>
  <c r="P128" i="10" s="1"/>
  <c r="Q139" i="10"/>
  <c r="N614" i="10"/>
  <c r="L538" i="10"/>
  <c r="N598" i="10"/>
  <c r="H535" i="10"/>
  <c r="L136" i="10"/>
  <c r="K157" i="10"/>
  <c r="I665" i="10"/>
  <c r="J134" i="10"/>
  <c r="N640" i="10"/>
  <c r="N595" i="10"/>
  <c r="G626" i="10"/>
  <c r="N195" i="10"/>
  <c r="M542" i="10"/>
  <c r="N533" i="10"/>
  <c r="P485" i="10" a="1"/>
  <c r="P485" i="10" s="1"/>
  <c r="G635" i="10"/>
  <c r="A154" i="10"/>
  <c r="O203" i="10"/>
  <c r="A170" i="10"/>
  <c r="N568" i="10"/>
  <c r="L558" i="10"/>
  <c r="P483" i="10" a="1"/>
  <c r="P483" i="10" s="1"/>
  <c r="L657" i="10"/>
  <c r="A575" i="10"/>
  <c r="J174" i="10"/>
  <c r="I637" i="10"/>
  <c r="J153" i="10"/>
  <c r="G142" i="10"/>
  <c r="J154" i="10"/>
  <c r="K216" i="10"/>
  <c r="L482" i="10"/>
  <c r="H658" i="10"/>
  <c r="A144" i="10"/>
  <c r="G207" i="10"/>
  <c r="P142" i="10" a="1"/>
  <c r="P142" i="10" s="1"/>
  <c r="N186" i="10"/>
  <c r="N656" i="10"/>
  <c r="A553" i="10"/>
  <c r="G549" i="10"/>
  <c r="L486" i="10"/>
  <c r="E568" i="10"/>
  <c r="G568" i="10"/>
  <c r="O527" i="10"/>
  <c r="G588" i="10"/>
  <c r="A546" i="10"/>
  <c r="L588" i="10"/>
  <c r="E563" i="10"/>
  <c r="M166" i="10"/>
  <c r="P130" i="10" a="1"/>
  <c r="P130" i="10" s="1"/>
  <c r="K205" i="10"/>
  <c r="N199" i="10"/>
  <c r="Q565" i="10"/>
  <c r="H656" i="10"/>
  <c r="J128" i="10"/>
  <c r="O656" i="10"/>
  <c r="G585" i="10"/>
  <c r="L159" i="10"/>
  <c r="K513" i="10"/>
  <c r="L545" i="10"/>
  <c r="G579" i="10"/>
  <c r="Q178" i="10"/>
  <c r="Q487" i="10"/>
  <c r="K557" i="10"/>
  <c r="L478" i="10"/>
  <c r="H645" i="10"/>
  <c r="L555" i="10"/>
  <c r="J663" i="10"/>
  <c r="G199" i="10"/>
  <c r="A129" i="10"/>
  <c r="A518" i="10"/>
  <c r="M145" i="10"/>
  <c r="J543" i="10"/>
  <c r="P190" i="10" a="1"/>
  <c r="P190" i="10" s="1"/>
  <c r="H536" i="10"/>
  <c r="L202" i="10"/>
  <c r="Q604" i="10"/>
  <c r="O501" i="10"/>
  <c r="A594" i="10"/>
  <c r="E561" i="10"/>
  <c r="L631" i="10"/>
  <c r="Q550" i="10"/>
  <c r="P609" i="10" a="1"/>
  <c r="P609" i="10" s="1"/>
  <c r="G614" i="10"/>
  <c r="N580" i="10"/>
  <c r="I150" i="10"/>
  <c r="H526" i="10"/>
  <c r="I559" i="10"/>
  <c r="A160" i="10"/>
  <c r="J491" i="10"/>
  <c r="E209" i="10"/>
  <c r="P513" i="10" a="1"/>
  <c r="P513" i="10" s="1"/>
  <c r="Q657" i="10"/>
  <c r="P624" i="10" a="1"/>
  <c r="P624" i="10" s="1"/>
  <c r="A514" i="10"/>
  <c r="P631" i="10" a="1"/>
  <c r="P631" i="10" s="1"/>
  <c r="A557" i="10"/>
  <c r="N553" i="10"/>
  <c r="L499" i="10"/>
  <c r="Q199" i="10"/>
  <c r="N652" i="10"/>
  <c r="F565" i="10" a="1"/>
  <c r="F565" i="10" s="1"/>
  <c r="P584" i="10" a="1"/>
  <c r="P584" i="10" s="1"/>
  <c r="M182" i="10"/>
  <c r="O568" i="10"/>
  <c r="Q491" i="10"/>
  <c r="M191" i="10"/>
  <c r="H626" i="10"/>
  <c r="J650" i="10"/>
  <c r="M134" i="10"/>
  <c r="G482" i="10"/>
  <c r="F518" i="10" a="1"/>
  <c r="F518" i="10" s="1"/>
  <c r="I661" i="10"/>
  <c r="G559" i="10"/>
  <c r="F156" i="10" a="1"/>
  <c r="F156" i="10" s="1"/>
  <c r="A558" i="10"/>
  <c r="N561" i="10"/>
  <c r="K136" i="10"/>
  <c r="I486" i="10"/>
  <c r="H598" i="10"/>
  <c r="P527" i="10" a="1"/>
  <c r="P527" i="10" s="1"/>
  <c r="H597" i="10"/>
  <c r="O489" i="10"/>
  <c r="Q213" i="10"/>
  <c r="A529" i="10"/>
  <c r="I130" i="10"/>
  <c r="Q552" i="10"/>
  <c r="O196" i="10"/>
  <c r="I630" i="10"/>
  <c r="P180" i="10" a="1"/>
  <c r="P180" i="10" s="1"/>
  <c r="M572" i="10"/>
  <c r="I589" i="10"/>
  <c r="J148" i="10"/>
  <c r="E207" i="10"/>
  <c r="G571" i="10"/>
  <c r="L556" i="10"/>
  <c r="G650" i="10"/>
  <c r="E176" i="10"/>
  <c r="Q562" i="10"/>
  <c r="H617" i="10"/>
  <c r="E500" i="10"/>
  <c r="F540" i="10" a="1"/>
  <c r="F540" i="10" s="1"/>
  <c r="K587" i="10"/>
  <c r="F182" i="10" a="1"/>
  <c r="F182" i="10" s="1"/>
  <c r="G483" i="10"/>
  <c r="L518" i="10"/>
  <c r="K519" i="10"/>
  <c r="P647" i="10" a="1"/>
  <c r="P647" i="10" s="1"/>
  <c r="K537" i="10"/>
  <c r="E547" i="10"/>
  <c r="J164" i="10"/>
  <c r="P559" i="10" a="1"/>
  <c r="P559" i="10" s="1"/>
  <c r="I159" i="10"/>
  <c r="Q181" i="10"/>
  <c r="H649" i="10"/>
  <c r="J644" i="10"/>
  <c r="N487" i="10"/>
  <c r="L583" i="10"/>
  <c r="A130" i="10"/>
  <c r="E618" i="10"/>
  <c r="K187" i="10"/>
  <c r="J508" i="10"/>
  <c r="Q510" i="10"/>
  <c r="N574" i="10"/>
  <c r="P491" i="10" a="1"/>
  <c r="P491" i="10" s="1"/>
  <c r="P587" i="10" a="1"/>
  <c r="P587" i="10" s="1"/>
  <c r="K133" i="10"/>
  <c r="N496" i="10"/>
  <c r="F496" i="10" a="1"/>
  <c r="F496" i="10" s="1"/>
  <c r="E625" i="10"/>
  <c r="A651" i="10"/>
  <c r="Q151" i="10"/>
  <c r="N484" i="10"/>
  <c r="L594" i="10"/>
  <c r="O165" i="10"/>
  <c r="E541" i="10"/>
  <c r="L622" i="10"/>
  <c r="N477" i="10"/>
  <c r="O497" i="10"/>
  <c r="N151" i="10"/>
  <c r="K600" i="10"/>
  <c r="I499" i="10"/>
  <c r="I540" i="10"/>
  <c r="A608" i="10"/>
  <c r="E494" i="10"/>
  <c r="O161" i="10"/>
  <c r="K572" i="10"/>
  <c r="P628" i="10" a="1"/>
  <c r="P628" i="10" s="1"/>
  <c r="M553" i="10"/>
  <c r="Q205" i="10"/>
  <c r="H575" i="10"/>
  <c r="I607" i="10"/>
  <c r="M568" i="10"/>
  <c r="E133" i="10"/>
  <c r="K613" i="10"/>
  <c r="G162" i="10"/>
  <c r="H530" i="10"/>
  <c r="A179" i="10"/>
  <c r="M584" i="10"/>
  <c r="O643" i="10"/>
  <c r="M604" i="10"/>
  <c r="E210" i="10"/>
  <c r="Q629" i="10"/>
  <c r="G505" i="10"/>
  <c r="A499" i="10"/>
  <c r="K576" i="10"/>
  <c r="I194" i="10"/>
  <c r="J484" i="10"/>
  <c r="P487" i="10" a="1"/>
  <c r="P487" i="10" s="1"/>
  <c r="I526" i="10"/>
  <c r="M654" i="10"/>
  <c r="Q135" i="10"/>
  <c r="A188" i="10"/>
  <c r="F188" i="10" a="1"/>
  <c r="F188" i="10" s="1"/>
  <c r="L487" i="10"/>
  <c r="A654" i="10"/>
  <c r="A535" i="10"/>
  <c r="N648" i="10"/>
  <c r="I610" i="10"/>
  <c r="H206" i="10"/>
  <c r="E177" i="10"/>
  <c r="H583" i="10"/>
  <c r="I506" i="10"/>
  <c r="P170" i="10" a="1"/>
  <c r="P170" i="10" s="1"/>
  <c r="O534" i="10"/>
  <c r="G619" i="10"/>
  <c r="G201" i="10"/>
  <c r="G600" i="10"/>
  <c r="I524" i="10"/>
  <c r="F607" i="10" a="1"/>
  <c r="F607" i="10" s="1"/>
  <c r="L664" i="10"/>
  <c r="F147" i="10" a="1"/>
  <c r="F147" i="10" s="1"/>
  <c r="Q162" i="10"/>
  <c r="G642" i="10"/>
  <c r="L158" i="10"/>
  <c r="F154" i="10" a="1"/>
  <c r="F154" i="10" s="1"/>
  <c r="I510" i="10"/>
  <c r="A211" i="10"/>
  <c r="L543" i="10"/>
  <c r="M203" i="10"/>
  <c r="L600" i="10"/>
  <c r="N198" i="10"/>
  <c r="Q501" i="10"/>
  <c r="L659" i="10"/>
  <c r="O146" i="10"/>
  <c r="K483" i="10"/>
  <c r="M486" i="10"/>
  <c r="H567" i="10"/>
  <c r="G143" i="10"/>
  <c r="K603" i="10"/>
  <c r="N531" i="10"/>
  <c r="A142" i="10"/>
  <c r="P177" i="10" a="1"/>
  <c r="P177" i="10" s="1"/>
  <c r="J575" i="10"/>
  <c r="Q582" i="10"/>
  <c r="O587" i="10"/>
  <c r="L205" i="10"/>
  <c r="K504" i="10"/>
  <c r="E214" i="10"/>
  <c r="J568" i="10"/>
  <c r="O652" i="10"/>
  <c r="M639" i="10"/>
  <c r="Q531" i="10"/>
  <c r="F578" i="10" a="1"/>
  <c r="F578" i="10" s="1"/>
  <c r="J133" i="10"/>
  <c r="L174" i="10"/>
  <c r="H496" i="10"/>
  <c r="P619" i="10" a="1"/>
  <c r="P619" i="10" s="1"/>
  <c r="J131" i="10"/>
  <c r="J198" i="10"/>
  <c r="K181" i="10"/>
  <c r="M148" i="10"/>
  <c r="I168" i="10"/>
  <c r="Q513" i="10"/>
  <c r="O487" i="10"/>
  <c r="E649" i="10"/>
  <c r="K484" i="10"/>
  <c r="O653" i="10"/>
  <c r="A621" i="10"/>
  <c r="E161" i="10"/>
  <c r="E586" i="10"/>
  <c r="A164" i="10"/>
  <c r="O667" i="10"/>
  <c r="K536" i="10"/>
  <c r="K146" i="10"/>
  <c r="E520" i="10"/>
  <c r="L214" i="10"/>
  <c r="E569" i="10"/>
  <c r="H161" i="10"/>
  <c r="M526" i="10"/>
  <c r="H646" i="10"/>
  <c r="L161" i="10"/>
  <c r="O627" i="10"/>
  <c r="H154" i="10"/>
  <c r="G496" i="10"/>
  <c r="Q643" i="10"/>
  <c r="I519" i="10"/>
  <c r="G510" i="10"/>
  <c r="O173" i="10"/>
  <c r="A539" i="10"/>
  <c r="Q154" i="10"/>
  <c r="H600" i="10"/>
  <c r="Q190" i="10"/>
  <c r="I511" i="10"/>
  <c r="N180" i="10"/>
  <c r="Q568" i="10"/>
  <c r="E610" i="10"/>
  <c r="P497" i="10" a="1"/>
  <c r="P497" i="10" s="1"/>
  <c r="J619" i="10"/>
  <c r="A191" i="10"/>
  <c r="I634" i="10"/>
  <c r="L599" i="10"/>
  <c r="F638" i="10" a="1"/>
  <c r="F638" i="10" s="1"/>
  <c r="E182" i="10"/>
  <c r="J483" i="10"/>
  <c r="O524" i="10"/>
  <c r="I570" i="10"/>
  <c r="O191" i="10"/>
  <c r="M505" i="10"/>
  <c r="A140" i="10"/>
  <c r="J548" i="10"/>
  <c r="H505" i="10"/>
  <c r="P547" i="10" a="1"/>
  <c r="P547" i="10" s="1"/>
  <c r="G160" i="10"/>
  <c r="J201" i="10"/>
  <c r="K176" i="10"/>
  <c r="P591" i="10" a="1"/>
  <c r="P591" i="10" s="1"/>
  <c r="K208" i="10"/>
  <c r="L175" i="10"/>
  <c r="O569" i="10"/>
  <c r="J151" i="10"/>
  <c r="A626" i="10"/>
  <c r="L537" i="10"/>
  <c r="A551" i="10"/>
  <c r="Q535" i="10"/>
  <c r="O174" i="10"/>
  <c r="K521" i="10"/>
  <c r="O602" i="10"/>
  <c r="N667" i="10"/>
  <c r="G494" i="10"/>
  <c r="L601" i="10"/>
  <c r="I184" i="10"/>
  <c r="M571" i="10"/>
  <c r="A550" i="10"/>
  <c r="L550" i="10"/>
  <c r="K194" i="10"/>
  <c r="F508" i="10" a="1"/>
  <c r="F508" i="10" s="1"/>
  <c r="H568" i="10"/>
  <c r="A171" i="10"/>
  <c r="G667" i="10"/>
  <c r="E645" i="10"/>
  <c r="H589" i="10"/>
  <c r="A645" i="10"/>
  <c r="O211" i="10"/>
  <c r="I641" i="10"/>
  <c r="H595" i="10"/>
  <c r="L201" i="10"/>
  <c r="M566" i="10"/>
  <c r="H520" i="10"/>
  <c r="L200" i="10"/>
  <c r="E153" i="10"/>
  <c r="E519" i="10"/>
  <c r="L648" i="10"/>
  <c r="F216" i="10" a="1"/>
  <c r="F216" i="10" s="1"/>
  <c r="O611" i="10"/>
  <c r="I138" i="10"/>
  <c r="I609" i="10"/>
  <c r="L484" i="10"/>
  <c r="K191" i="10"/>
  <c r="M631" i="10"/>
  <c r="E201" i="10"/>
  <c r="H594" i="10"/>
  <c r="J561" i="10"/>
  <c r="G613" i="10"/>
  <c r="H544" i="10"/>
  <c r="L523" i="10"/>
  <c r="A189" i="10"/>
  <c r="K610" i="10"/>
  <c r="L139" i="10"/>
  <c r="J178" i="10"/>
  <c r="O193" i="10"/>
  <c r="G527" i="10"/>
  <c r="P191" i="10" a="1"/>
  <c r="P191" i="10" s="1"/>
  <c r="P664" i="10" a="1"/>
  <c r="P664" i="10" s="1"/>
  <c r="N619" i="10"/>
  <c r="E491" i="10"/>
  <c r="P581" i="10" a="1"/>
  <c r="P581" i="10" s="1"/>
  <c r="M216" i="10"/>
  <c r="Q144" i="10"/>
  <c r="O189" i="10"/>
  <c r="J202" i="10"/>
  <c r="L146" i="10"/>
  <c r="J550" i="10"/>
  <c r="J140" i="10"/>
  <c r="Q499" i="10"/>
  <c r="H502" i="10"/>
  <c r="E535" i="10"/>
  <c r="A148" i="10"/>
  <c r="E572" i="10"/>
  <c r="M169" i="10"/>
  <c r="A547" i="10"/>
  <c r="L569" i="10"/>
  <c r="O555" i="10"/>
  <c r="F632" i="10" a="1"/>
  <c r="F632" i="10" s="1"/>
  <c r="E503" i="10"/>
  <c r="J630" i="10"/>
  <c r="Q613" i="10"/>
  <c r="L571" i="10"/>
  <c r="F536" i="10" a="1"/>
  <c r="F536" i="10" s="1"/>
  <c r="L509" i="10"/>
  <c r="K667" i="10"/>
  <c r="P661" i="10" a="1"/>
  <c r="P661" i="10" s="1"/>
  <c r="Q142" i="10"/>
  <c r="Q207" i="10"/>
  <c r="L639" i="10"/>
  <c r="E154" i="10"/>
  <c r="P523" i="10" a="1"/>
  <c r="P523" i="10" s="1"/>
  <c r="I612" i="10"/>
  <c r="A657" i="10"/>
  <c r="N478" i="10"/>
  <c r="I504" i="10"/>
  <c r="F636" i="10" a="1"/>
  <c r="F636" i="10" s="1"/>
  <c r="H609" i="10"/>
  <c r="O202" i="10"/>
  <c r="L187" i="10"/>
  <c r="L618" i="10"/>
  <c r="P615" i="10" a="1"/>
  <c r="P615" i="10" s="1"/>
  <c r="H217" i="10"/>
  <c r="F593" i="10" a="1"/>
  <c r="F593" i="10" s="1"/>
  <c r="P211" i="10" a="1"/>
  <c r="P211" i="10" s="1"/>
  <c r="N644" i="10"/>
  <c r="L593" i="10"/>
  <c r="K609" i="10"/>
  <c r="A139" i="10"/>
  <c r="G530" i="10"/>
  <c r="M491" i="10"/>
  <c r="M199" i="10"/>
  <c r="F640" i="10" a="1"/>
  <c r="F640" i="10" s="1"/>
  <c r="P532" i="10" a="1"/>
  <c r="P532" i="10" s="1"/>
  <c r="O184" i="10"/>
  <c r="A495" i="10"/>
  <c r="A184" i="10"/>
  <c r="K520" i="10"/>
  <c r="P644" i="10" a="1"/>
  <c r="P644" i="10" s="1"/>
  <c r="M488" i="10"/>
  <c r="I545" i="10"/>
  <c r="P650" i="10" a="1"/>
  <c r="P650" i="10" s="1"/>
  <c r="G509" i="10"/>
  <c r="K565" i="10"/>
  <c r="N168" i="10"/>
  <c r="M559" i="10"/>
  <c r="L595" i="10"/>
  <c r="M130" i="10"/>
  <c r="P610" i="10" a="1"/>
  <c r="P610" i="10" s="1"/>
  <c r="E600" i="10"/>
  <c r="I175" i="10"/>
  <c r="Q631" i="10"/>
  <c r="K591" i="10"/>
  <c r="E666" i="10"/>
  <c r="K617" i="10"/>
  <c r="G618" i="10"/>
  <c r="Q630" i="10"/>
  <c r="H495" i="10"/>
  <c r="I611" i="10"/>
  <c r="L535" i="10"/>
  <c r="F185" i="10" a="1"/>
  <c r="F185" i="10" s="1"/>
  <c r="H213" i="10"/>
  <c r="L204" i="10"/>
  <c r="F500" i="10" a="1"/>
  <c r="F500" i="10" s="1"/>
  <c r="O632" i="10"/>
  <c r="I643" i="10"/>
  <c r="Q617" i="10"/>
  <c r="A664" i="10"/>
  <c r="P204" i="10" a="1"/>
  <c r="P204" i="10" s="1"/>
  <c r="J611" i="10"/>
  <c r="F208" i="10" a="1"/>
  <c r="F208" i="10" s="1"/>
  <c r="E660" i="10"/>
  <c r="J193" i="10"/>
  <c r="K170" i="10"/>
  <c r="J637" i="10"/>
  <c r="F616" i="10" a="1"/>
  <c r="F616" i="10" s="1"/>
  <c r="N508" i="10"/>
  <c r="K158" i="10"/>
  <c r="I512" i="10"/>
  <c r="J628" i="10"/>
  <c r="O212" i="10"/>
  <c r="Q519" i="10"/>
  <c r="J481" i="10"/>
  <c r="I494" i="10"/>
  <c r="P626" i="10" a="1"/>
  <c r="P626" i="10" s="1"/>
  <c r="I485" i="10"/>
  <c r="E131" i="10"/>
  <c r="I572" i="10"/>
  <c r="P648" i="10" a="1"/>
  <c r="P648" i="10" s="1"/>
  <c r="P210" i="10" a="1"/>
  <c r="P210" i="10" s="1"/>
  <c r="I598" i="10"/>
  <c r="P181" i="10" a="1"/>
  <c r="P181" i="10" s="1"/>
  <c r="F539" i="10" a="1"/>
  <c r="F539" i="10" s="1"/>
  <c r="F486" i="10" a="1"/>
  <c r="F486" i="10" s="1"/>
  <c r="Q601" i="10"/>
  <c r="M517" i="10"/>
  <c r="E624" i="10"/>
  <c r="G606" i="10"/>
  <c r="P622" i="10" a="1"/>
  <c r="P622" i="10" s="1"/>
  <c r="E531" i="10"/>
  <c r="A193" i="10"/>
  <c r="L623" i="10"/>
  <c r="K182" i="10"/>
  <c r="L501" i="10"/>
  <c r="J580" i="10"/>
  <c r="L561" i="10"/>
  <c r="G621" i="10"/>
  <c r="O206" i="10"/>
  <c r="P637" i="10" a="1"/>
  <c r="P637" i="10" s="1"/>
  <c r="H165" i="10"/>
  <c r="L534" i="10"/>
  <c r="P167" i="10" a="1"/>
  <c r="P167" i="10" s="1"/>
  <c r="I212" i="10"/>
  <c r="N194" i="10"/>
  <c r="M592" i="10"/>
  <c r="Q173" i="10"/>
  <c r="K648" i="10"/>
  <c r="I666" i="10"/>
  <c r="A629" i="10"/>
  <c r="N616" i="10"/>
  <c r="K556" i="10"/>
  <c r="P193" i="10" a="1"/>
  <c r="P193" i="10" s="1"/>
  <c r="G552" i="10"/>
  <c r="O647" i="10"/>
  <c r="P202" i="10" a="1"/>
  <c r="P202" i="10" s="1"/>
  <c r="Q211" i="10"/>
  <c r="H503" i="10"/>
  <c r="H132" i="10"/>
  <c r="N517" i="10"/>
  <c r="E175" i="10"/>
  <c r="F492" i="10" a="1"/>
  <c r="F492" i="10" s="1"/>
  <c r="M131" i="10"/>
  <c r="Q494" i="10"/>
  <c r="H136" i="10"/>
  <c r="N146" i="10"/>
  <c r="O545" i="10"/>
  <c r="K215" i="10"/>
  <c r="M558" i="10"/>
  <c r="A630" i="10"/>
  <c r="I606" i="10"/>
  <c r="J607" i="10"/>
  <c r="O661" i="10"/>
  <c r="G593" i="10"/>
  <c r="H481" i="10"/>
  <c r="J500" i="10"/>
  <c r="P192" i="10" a="1"/>
  <c r="P192" i="10" s="1"/>
  <c r="P136" i="10" a="1"/>
  <c r="P136" i="10" s="1"/>
  <c r="J157" i="10"/>
  <c r="H176" i="10"/>
  <c r="H484" i="10"/>
  <c r="K189" i="10"/>
  <c r="A487" i="10"/>
  <c r="E521" i="10"/>
  <c r="Q165" i="10"/>
  <c r="K162" i="10"/>
  <c r="N565" i="10"/>
  <c r="F196" i="10" a="1"/>
  <c r="F196" i="10" s="1"/>
  <c r="G567" i="10"/>
  <c r="K590" i="10"/>
  <c r="A540" i="10"/>
  <c r="I647" i="10"/>
  <c r="M523" i="10"/>
  <c r="M507" i="10"/>
  <c r="N210" i="10"/>
  <c r="A173" i="10"/>
  <c r="F159" i="10" a="1"/>
  <c r="F159" i="10" s="1"/>
  <c r="O606" i="10"/>
  <c r="G500" i="10"/>
  <c r="M597" i="10"/>
  <c r="P215" i="10" a="1"/>
  <c r="P215" i="10" s="1"/>
  <c r="K551" i="10"/>
  <c r="P579" i="10" a="1"/>
  <c r="P579" i="10" s="1"/>
  <c r="E504" i="10"/>
  <c r="A633" i="10"/>
  <c r="G168" i="10"/>
  <c r="P183" i="10" a="1"/>
  <c r="P183" i="10" s="1"/>
  <c r="A166" i="10"/>
  <c r="O628" i="10"/>
  <c r="F149" i="10" a="1"/>
  <c r="F149" i="10" s="1"/>
  <c r="N613" i="10"/>
  <c r="O516" i="10"/>
  <c r="G532" i="10"/>
  <c r="A481" i="10"/>
  <c r="N216" i="10"/>
  <c r="H153" i="10"/>
  <c r="O547" i="10"/>
  <c r="O511" i="10"/>
  <c r="H128" i="10"/>
  <c r="J503" i="10"/>
  <c r="M477" i="10"/>
  <c r="E208" i="10"/>
  <c r="F199" i="10" a="1"/>
  <c r="F199" i="10" s="1"/>
  <c r="J635" i="10"/>
  <c r="M580" i="10"/>
  <c r="M640" i="10"/>
  <c r="G151" i="10"/>
  <c r="K646" i="10"/>
  <c r="E523" i="10"/>
  <c r="G164" i="10"/>
  <c r="I170" i="10"/>
  <c r="P643" i="10" a="1"/>
  <c r="P643" i="10" s="1"/>
  <c r="G177" i="10"/>
  <c r="Q647" i="10"/>
  <c r="E548" i="10"/>
  <c r="G641" i="10"/>
  <c r="F522" i="10" a="1"/>
  <c r="F522" i="10" s="1"/>
  <c r="I192" i="10"/>
  <c r="I531" i="10"/>
  <c r="H155" i="10"/>
  <c r="J652" i="10"/>
  <c r="I547" i="10"/>
  <c r="M180" i="10"/>
  <c r="J545" i="10"/>
  <c r="I132" i="10"/>
  <c r="K531" i="10"/>
  <c r="J517" i="10"/>
  <c r="P169" i="10" a="1"/>
  <c r="P169" i="10" s="1"/>
  <c r="J645" i="10"/>
  <c r="J610" i="10"/>
  <c r="E611" i="10"/>
  <c r="Q537" i="10"/>
  <c r="Q570" i="10"/>
  <c r="N583" i="10"/>
  <c r="H523" i="10"/>
  <c r="J494" i="10"/>
  <c r="G622" i="10"/>
  <c r="M622" i="10"/>
  <c r="K612" i="10"/>
  <c r="L527" i="10"/>
  <c r="F531" i="10" a="1"/>
  <c r="F531" i="10" s="1"/>
  <c r="L605" i="10"/>
  <c r="M493" i="10"/>
  <c r="I639" i="10"/>
  <c r="K663" i="10"/>
  <c r="A660" i="10"/>
  <c r="M208" i="10"/>
  <c r="K186" i="10"/>
  <c r="J534" i="10"/>
  <c r="N480" i="10"/>
  <c r="O542" i="10"/>
  <c r="F566" i="10" a="1"/>
  <c r="F566" i="10" s="1"/>
  <c r="J583" i="10"/>
  <c r="A565" i="10"/>
  <c r="A631" i="10"/>
  <c r="P173" i="10" a="1"/>
  <c r="P173" i="10" s="1"/>
  <c r="N617" i="10"/>
  <c r="O166" i="10"/>
  <c r="K647" i="10"/>
  <c r="H149" i="10"/>
  <c r="I508" i="10"/>
  <c r="Q576" i="10"/>
  <c r="I174" i="10"/>
  <c r="P159" i="10" a="1"/>
  <c r="P159" i="10" s="1"/>
  <c r="F624" i="10" a="1"/>
  <c r="F624" i="10" s="1"/>
  <c r="E640" i="10"/>
  <c r="M582" i="10"/>
  <c r="H199" i="10"/>
  <c r="A135" i="10"/>
  <c r="J167" i="10"/>
  <c r="M562" i="10"/>
  <c r="A628" i="10"/>
  <c r="G131" i="10"/>
  <c r="N538" i="10"/>
  <c r="F193" i="10" a="1"/>
  <c r="F193" i="10" s="1"/>
  <c r="E533" i="10"/>
  <c r="P209" i="10" a="1"/>
  <c r="P209" i="10" s="1"/>
  <c r="G661" i="10"/>
  <c r="A209" i="10"/>
  <c r="F603" i="10" a="1"/>
  <c r="F603" i="10" s="1"/>
  <c r="E588" i="10"/>
  <c r="O169" i="10"/>
  <c r="J526" i="10"/>
  <c r="N162" i="10"/>
  <c r="H666" i="10"/>
  <c r="F494" i="10" a="1"/>
  <c r="F494" i="10" s="1"/>
  <c r="K665" i="10"/>
  <c r="M143" i="10"/>
  <c r="P137" i="10" a="1"/>
  <c r="P137" i="10" s="1"/>
  <c r="J182" i="10"/>
  <c r="J217" i="10"/>
  <c r="M618" i="10"/>
  <c r="P506" i="10" a="1"/>
  <c r="P506" i="10" s="1"/>
  <c r="H210" i="10"/>
  <c r="H641" i="10"/>
  <c r="G663" i="10"/>
  <c r="Q484" i="10"/>
  <c r="P208" i="10" a="1"/>
  <c r="P208" i="10" s="1"/>
  <c r="L584" i="10"/>
  <c r="P153" i="10" a="1"/>
  <c r="P153" i="10" s="1"/>
  <c r="Q628" i="10"/>
  <c r="K167" i="10"/>
  <c r="G138" i="10"/>
  <c r="Q560" i="10"/>
  <c r="N128" i="10"/>
  <c r="J480" i="10"/>
  <c r="N585" i="10"/>
  <c r="M567" i="10"/>
  <c r="O597" i="10"/>
  <c r="G154" i="10"/>
  <c r="G578" i="10"/>
  <c r="O204" i="10"/>
  <c r="N147" i="10"/>
  <c r="P198" i="10" a="1"/>
  <c r="P198" i="10" s="1"/>
  <c r="I550" i="10"/>
  <c r="J196" i="10"/>
  <c r="Q644" i="10"/>
  <c r="H486" i="10"/>
  <c r="H532" i="10"/>
  <c r="N632" i="10"/>
  <c r="M655" i="10"/>
  <c r="P216" i="10" a="1"/>
  <c r="P216" i="10" s="1"/>
  <c r="A624" i="10"/>
  <c r="I649" i="10"/>
  <c r="A650" i="10"/>
  <c r="G624" i="10"/>
  <c r="Q637" i="10"/>
  <c r="G575" i="10"/>
  <c r="G507" i="10"/>
  <c r="G531" i="10"/>
  <c r="O536" i="10"/>
  <c r="H581" i="10"/>
  <c r="L621" i="10"/>
  <c r="A513" i="10"/>
  <c r="O149" i="10"/>
  <c r="K508" i="10"/>
  <c r="E216" i="10"/>
  <c r="H527" i="10"/>
  <c r="I147" i="10"/>
  <c r="N664" i="10"/>
  <c r="P511" i="10" a="1"/>
  <c r="P511" i="10" s="1"/>
  <c r="I183" i="10"/>
  <c r="O553" i="10"/>
  <c r="K581" i="10"/>
  <c r="K486" i="10"/>
  <c r="A217" i="10"/>
  <c r="F643" i="10" a="1"/>
  <c r="F643" i="10" s="1"/>
  <c r="G181" i="10"/>
  <c r="O576" i="10"/>
  <c r="K658" i="10"/>
  <c r="K525" i="10"/>
  <c r="M666" i="10"/>
  <c r="I166" i="10"/>
  <c r="P657" i="10" a="1"/>
  <c r="P657" i="10" s="1"/>
  <c r="F579" i="10" a="1"/>
  <c r="F579" i="10" s="1"/>
  <c r="I129" i="10"/>
  <c r="F627" i="10" a="1"/>
  <c r="F627" i="10" s="1"/>
  <c r="Q639" i="10"/>
  <c r="J597" i="10"/>
  <c r="O608" i="10"/>
  <c r="J621" i="10"/>
  <c r="P612" i="10" a="1"/>
  <c r="P612" i="10" s="1"/>
  <c r="P607" i="10" a="1"/>
  <c r="P607" i="10" s="1"/>
  <c r="O664" i="10"/>
  <c r="H150" i="10"/>
  <c r="Q573" i="10"/>
  <c r="P141" i="10" a="1"/>
  <c r="P141" i="10" s="1"/>
  <c r="G620" i="10"/>
  <c r="F657" i="10" a="1"/>
  <c r="F657" i="10" s="1"/>
  <c r="I602" i="10"/>
  <c r="O603" i="10"/>
  <c r="N642" i="10"/>
  <c r="O540" i="10"/>
  <c r="F596" i="10" a="1"/>
  <c r="F596" i="10" s="1"/>
  <c r="Q182" i="10"/>
  <c r="G216" i="10"/>
  <c r="J143" i="10"/>
  <c r="H208" i="10"/>
  <c r="N523" i="10"/>
  <c r="Q482" i="10"/>
  <c r="G493" i="10"/>
  <c r="A656" i="10"/>
  <c r="J632" i="10"/>
  <c r="F602" i="10" a="1"/>
  <c r="F602" i="10" s="1"/>
  <c r="I480" i="10"/>
  <c r="L212" i="10"/>
  <c r="I631" i="10"/>
  <c r="G594" i="10"/>
  <c r="E540" i="10"/>
  <c r="K575" i="10"/>
  <c r="E185" i="10"/>
  <c r="G504" i="10"/>
  <c r="P604" i="10" a="1"/>
  <c r="P604" i="10" s="1"/>
  <c r="H514" i="10"/>
  <c r="F550" i="10" a="1"/>
  <c r="F550" i="10" s="1"/>
  <c r="F563" i="10" a="1"/>
  <c r="F563" i="10" s="1"/>
  <c r="E657" i="10"/>
  <c r="G202" i="10"/>
  <c r="G206" i="10"/>
  <c r="E663" i="10"/>
  <c r="H187" i="10"/>
  <c r="N491" i="10"/>
  <c r="G646" i="10"/>
  <c r="H489" i="10"/>
  <c r="F599" i="10" a="1"/>
  <c r="F599" i="10" s="1"/>
  <c r="O132" i="10"/>
  <c r="G556" i="10"/>
  <c r="N590" i="10"/>
  <c r="K630" i="10"/>
  <c r="P502" i="10" a="1"/>
  <c r="P502" i="10" s="1"/>
  <c r="P172" i="10" a="1"/>
  <c r="P172" i="10" s="1"/>
  <c r="F479" i="10" a="1"/>
  <c r="F479" i="10" s="1"/>
  <c r="O481" i="10"/>
  <c r="P517" i="10" a="1"/>
  <c r="P517" i="10" s="1"/>
  <c r="E200" i="10"/>
  <c r="Q529" i="10"/>
  <c r="M547" i="10"/>
  <c r="P158" i="10" a="1"/>
  <c r="P158" i="10" s="1"/>
  <c r="Q585" i="10"/>
  <c r="H584" i="10"/>
  <c r="M195" i="10"/>
  <c r="N548" i="10"/>
  <c r="G212" i="10"/>
  <c r="N489" i="10"/>
  <c r="O138" i="10"/>
  <c r="I165" i="10"/>
  <c r="P663" i="10" a="1"/>
  <c r="P663" i="10" s="1"/>
  <c r="J172" i="10"/>
  <c r="P629" i="10" a="1"/>
  <c r="P629" i="10" s="1"/>
  <c r="P212" i="10" a="1"/>
  <c r="P212" i="10" s="1"/>
  <c r="F490" i="10" a="1"/>
  <c r="F490" i="10" s="1"/>
  <c r="M607" i="10"/>
  <c r="F589" i="10" a="1"/>
  <c r="F589" i="10" s="1"/>
  <c r="F612" i="10" a="1"/>
  <c r="F612" i="10" s="1"/>
  <c r="M624" i="10"/>
  <c r="J507" i="10"/>
  <c r="Q511" i="10"/>
  <c r="N185" i="10"/>
  <c r="G137" i="10"/>
  <c r="H627" i="10"/>
  <c r="K206" i="10"/>
  <c r="M617" i="10"/>
  <c r="O544" i="10"/>
  <c r="M151" i="10"/>
  <c r="A203" i="10"/>
  <c r="L521" i="10"/>
  <c r="K616" i="10"/>
  <c r="N509" i="10"/>
  <c r="P498" i="10" a="1"/>
  <c r="P498" i="10" s="1"/>
  <c r="I518" i="10"/>
  <c r="F595" i="10" a="1"/>
  <c r="F595" i="10" s="1"/>
  <c r="M596" i="10"/>
  <c r="J651" i="10"/>
  <c r="K150" i="10"/>
  <c r="K201" i="10"/>
  <c r="N557" i="10"/>
  <c r="O531" i="10"/>
  <c r="F562" i="10" a="1"/>
  <c r="F562" i="10" s="1"/>
  <c r="E171" i="10"/>
  <c r="H200" i="10"/>
  <c r="N161" i="10"/>
  <c r="G188" i="10"/>
  <c r="I582" i="10"/>
  <c r="G591" i="10"/>
  <c r="P540" i="10" a="1"/>
  <c r="P540" i="10" s="1"/>
  <c r="A486" i="10"/>
  <c r="P590" i="10" a="1"/>
  <c r="P590" i="10" s="1"/>
  <c r="E141" i="10"/>
  <c r="N653" i="10"/>
  <c r="M605" i="10"/>
  <c r="E589" i="10"/>
  <c r="K517" i="10"/>
  <c r="L596" i="10"/>
  <c r="O646" i="10"/>
  <c r="P570" i="10" a="1"/>
  <c r="P570" i="10" s="1"/>
  <c r="N550" i="10"/>
  <c r="K195" i="10"/>
  <c r="L662" i="10"/>
  <c r="A635" i="10"/>
  <c r="F581" i="10" a="1"/>
  <c r="F581" i="10" s="1"/>
  <c r="A597" i="10"/>
  <c r="P651" i="10" a="1"/>
  <c r="P651" i="10" s="1"/>
  <c r="P546" i="10" a="1"/>
  <c r="P546" i="10" s="1"/>
  <c r="P133" i="10" a="1"/>
  <c r="P133" i="10" s="1"/>
  <c r="A482" i="10"/>
  <c r="M177" i="10"/>
  <c r="K657" i="10"/>
  <c r="O134" i="10"/>
  <c r="E173" i="10"/>
  <c r="M129" i="10"/>
  <c r="I539" i="10"/>
  <c r="E529" i="10"/>
  <c r="Q143" i="10"/>
  <c r="Q483" i="10"/>
  <c r="A616" i="10"/>
  <c r="L529" i="10"/>
  <c r="I657" i="10"/>
  <c r="F206" i="10" a="1"/>
  <c r="F206" i="10" s="1"/>
  <c r="J576" i="10"/>
  <c r="M192" i="10"/>
  <c r="F592" i="10" a="1"/>
  <c r="F592" i="10" s="1"/>
  <c r="K153" i="10"/>
  <c r="G169" i="10"/>
  <c r="O581" i="10"/>
  <c r="H134" i="10"/>
  <c r="K579" i="10"/>
  <c r="I155" i="10"/>
  <c r="G628" i="10"/>
  <c r="Q145" i="10"/>
  <c r="Q188" i="10"/>
  <c r="I667" i="10"/>
  <c r="F190" i="10" a="1"/>
  <c r="F190" i="10" s="1"/>
  <c r="H659" i="10"/>
  <c r="G214" i="10"/>
  <c r="K160" i="10"/>
  <c r="L653" i="10"/>
  <c r="P603" i="10" a="1"/>
  <c r="P603" i="10" s="1"/>
  <c r="N183" i="10"/>
  <c r="K214" i="10"/>
  <c r="O188" i="10"/>
  <c r="Q166" i="10"/>
  <c r="G513" i="10"/>
  <c r="M495" i="10"/>
  <c r="N504" i="10"/>
  <c r="H667" i="10"/>
  <c r="E492" i="10"/>
  <c r="J653" i="10"/>
  <c r="K152" i="10"/>
  <c r="O530" i="10"/>
  <c r="I600" i="10"/>
  <c r="L511" i="10"/>
  <c r="M212" i="10"/>
  <c r="H147" i="10"/>
  <c r="M595" i="10"/>
  <c r="G587" i="10"/>
  <c r="M532" i="10"/>
  <c r="G492" i="10"/>
  <c r="A530" i="10"/>
  <c r="K595" i="10"/>
  <c r="I143" i="10"/>
  <c r="F545" i="10" a="1"/>
  <c r="F545" i="10" s="1"/>
  <c r="L195" i="10"/>
  <c r="A667" i="10"/>
  <c r="H643" i="10"/>
  <c r="F666" i="10" a="1"/>
  <c r="F666" i="10" s="1"/>
  <c r="E190" i="10"/>
  <c r="I478" i="10"/>
  <c r="J199" i="10"/>
  <c r="H561" i="10"/>
  <c r="E638" i="10"/>
  <c r="I141" i="10"/>
  <c r="N551" i="10"/>
  <c r="L612" i="10"/>
  <c r="I160" i="10"/>
  <c r="H542" i="10"/>
  <c r="O615" i="10"/>
  <c r="G584" i="10"/>
  <c r="O519" i="10"/>
  <c r="Q212" i="10"/>
  <c r="I158" i="10"/>
  <c r="G546" i="10"/>
  <c r="P188" i="10" a="1"/>
  <c r="P188" i="10" s="1"/>
  <c r="G511" i="10"/>
  <c r="N665" i="10"/>
  <c r="N217" i="10"/>
  <c r="E575" i="10"/>
  <c r="F646" i="10" a="1"/>
  <c r="F646" i="10" s="1"/>
  <c r="E135" i="10"/>
  <c r="M555" i="10"/>
  <c r="L165" i="10"/>
  <c r="H144" i="10"/>
  <c r="N144" i="10"/>
  <c r="I557" i="10"/>
  <c r="F171" i="10" a="1"/>
  <c r="F171" i="10" s="1"/>
  <c r="L658" i="10"/>
  <c r="L178" i="10"/>
  <c r="A519" i="10"/>
  <c r="O637" i="10"/>
  <c r="H529" i="10"/>
  <c r="M185" i="10"/>
  <c r="M128" i="10"/>
  <c r="J612" i="10"/>
  <c r="K638" i="10"/>
  <c r="P659" i="10" a="1"/>
  <c r="P659" i="10" s="1"/>
  <c r="Q538" i="10"/>
  <c r="A159" i="10"/>
  <c r="K631" i="10"/>
  <c r="L640" i="10"/>
  <c r="Q534" i="10"/>
  <c r="M616" i="10"/>
  <c r="E576" i="10"/>
  <c r="L650" i="10"/>
  <c r="O495" i="10"/>
  <c r="G566" i="10"/>
  <c r="H183" i="10"/>
  <c r="K495" i="10"/>
  <c r="Q192" i="10"/>
  <c r="E644" i="10"/>
  <c r="F477" i="10" a="1"/>
  <c r="F477" i="10" s="1"/>
  <c r="P556" i="10" a="1"/>
  <c r="P556" i="10" s="1"/>
  <c r="E512" i="10"/>
  <c r="F505" i="10" a="1"/>
  <c r="F505" i="10" s="1"/>
  <c r="E559" i="10"/>
  <c r="M625" i="10"/>
  <c r="Q555" i="10"/>
  <c r="E186" i="10"/>
  <c r="O571" i="10"/>
  <c r="N593" i="10"/>
  <c r="K611" i="10"/>
  <c r="F198" i="10" a="1"/>
  <c r="F198" i="10" s="1"/>
  <c r="F597" i="10" a="1"/>
  <c r="F597" i="10" s="1"/>
  <c r="O610" i="10"/>
  <c r="E525" i="10"/>
  <c r="K144" i="10"/>
  <c r="E134" i="10"/>
  <c r="G647" i="10"/>
  <c r="E595" i="10"/>
  <c r="J571" i="10"/>
  <c r="J631" i="10"/>
  <c r="L637" i="10"/>
  <c r="L548" i="10"/>
  <c r="M209" i="10"/>
  <c r="I505" i="10"/>
  <c r="H613" i="10"/>
  <c r="Q609" i="10"/>
  <c r="A582" i="10"/>
  <c r="G191" i="10"/>
  <c r="M521" i="10"/>
  <c r="Q557" i="10"/>
  <c r="J595" i="10"/>
  <c r="F497" i="10" a="1"/>
  <c r="F497" i="10" s="1"/>
  <c r="A520" i="10"/>
  <c r="F650" i="10" a="1"/>
  <c r="F650" i="10" s="1"/>
  <c r="A579" i="10"/>
  <c r="O510" i="10"/>
  <c r="A644" i="10"/>
  <c r="J161" i="10"/>
  <c r="I593" i="10"/>
  <c r="L215" i="10"/>
  <c r="Q523" i="10"/>
  <c r="E641" i="10"/>
  <c r="M563" i="10"/>
  <c r="P134" i="10" a="1"/>
  <c r="P134" i="10" s="1"/>
  <c r="K490" i="10"/>
  <c r="L553" i="10"/>
  <c r="G161" i="10"/>
  <c r="G487" i="10"/>
  <c r="I590" i="10"/>
  <c r="J191" i="10"/>
  <c r="P571" i="10" a="1"/>
  <c r="P571" i="10" s="1"/>
  <c r="P620" i="10" a="1"/>
  <c r="P620" i="10" s="1"/>
  <c r="P583" i="10" a="1"/>
  <c r="P583" i="10" s="1"/>
  <c r="M184" i="10"/>
  <c r="I663" i="10"/>
  <c r="E534" i="10"/>
  <c r="Q525" i="10"/>
  <c r="N649" i="10"/>
  <c r="O636" i="10"/>
  <c r="E565" i="10"/>
  <c r="E213" i="10"/>
  <c r="E566" i="10"/>
  <c r="H636" i="10"/>
  <c r="N527" i="10"/>
  <c r="O486" i="10"/>
  <c r="M594" i="10"/>
  <c r="L483" i="10"/>
  <c r="I135" i="10"/>
  <c r="Q172" i="10"/>
  <c r="L510" i="10"/>
  <c r="F167" i="10" a="1"/>
  <c r="F167" i="10" s="1"/>
  <c r="E480" i="10"/>
  <c r="H591" i="10"/>
  <c r="N581" i="10"/>
  <c r="Q485" i="10"/>
  <c r="G551" i="10"/>
  <c r="E626" i="10"/>
  <c r="F574" i="10" a="1"/>
  <c r="F574" i="10" s="1"/>
  <c r="L647" i="10"/>
  <c r="G657" i="10"/>
  <c r="J138" i="10"/>
  <c r="L567" i="10"/>
  <c r="K137" i="10"/>
  <c r="K166" i="10"/>
  <c r="N620" i="10"/>
  <c r="J636" i="10"/>
  <c r="Q578" i="10"/>
  <c r="E138" i="10"/>
  <c r="Q156" i="10"/>
  <c r="A590" i="10"/>
  <c r="J553" i="10"/>
  <c r="A532" i="10"/>
  <c r="O181" i="10"/>
  <c r="P554" i="10" a="1"/>
  <c r="P554" i="10" s="1"/>
  <c r="J205" i="10"/>
  <c r="P557" i="10" a="1"/>
  <c r="P557" i="10" s="1"/>
  <c r="F532" i="10" a="1"/>
  <c r="F532" i="10" s="1"/>
  <c r="Q517" i="10"/>
  <c r="N197" i="10"/>
  <c r="K634" i="10"/>
  <c r="Q140" i="10"/>
  <c r="I139" i="10"/>
  <c r="A665" i="10"/>
  <c r="J515" i="10"/>
  <c r="I534" i="10"/>
  <c r="L156" i="10"/>
  <c r="L508" i="10"/>
  <c r="L517" i="10"/>
  <c r="K629" i="10"/>
  <c r="Q504" i="10"/>
  <c r="L562" i="10"/>
  <c r="E198" i="10"/>
  <c r="H482" i="10"/>
  <c r="N214" i="10"/>
  <c r="P638" i="10" a="1"/>
  <c r="P638" i="10" s="1"/>
  <c r="F557" i="10" a="1"/>
  <c r="F557" i="10" s="1"/>
  <c r="J605" i="10"/>
  <c r="P507" i="10" a="1"/>
  <c r="P507" i="10" s="1"/>
  <c r="K516" i="10"/>
  <c r="J486" i="10"/>
  <c r="O593" i="10"/>
  <c r="P184" i="10" a="1"/>
  <c r="P184" i="10" s="1"/>
  <c r="L610" i="10"/>
  <c r="I554" i="10"/>
  <c r="G644" i="10"/>
  <c r="F483" i="10" a="1"/>
  <c r="F483" i="10" s="1"/>
  <c r="Q660" i="10"/>
  <c r="K209" i="10"/>
  <c r="N660" i="10"/>
  <c r="P545" i="10" a="1"/>
  <c r="P545" i="10" s="1"/>
  <c r="A167" i="10"/>
  <c r="F634" i="10" a="1"/>
  <c r="F634" i="10" s="1"/>
  <c r="O140" i="10"/>
  <c r="J594" i="10"/>
  <c r="K614" i="10"/>
  <c r="F157" i="10" a="1"/>
  <c r="F157" i="10" s="1"/>
  <c r="A525" i="10"/>
  <c r="I149" i="10"/>
  <c r="J662" i="10"/>
  <c r="P187" i="10" a="1"/>
  <c r="P187" i="10" s="1"/>
  <c r="E545" i="10"/>
  <c r="J559" i="10"/>
  <c r="Q184" i="10"/>
  <c r="H657" i="10"/>
  <c r="A503" i="10"/>
  <c r="O539" i="10"/>
  <c r="A480" i="10"/>
  <c r="F626" i="10" a="1"/>
  <c r="F626" i="10" s="1"/>
  <c r="A573" i="10"/>
  <c r="P495" i="10" a="1"/>
  <c r="P495" i="10" s="1"/>
  <c r="G623" i="10"/>
  <c r="G133" i="10"/>
  <c r="G603" i="10"/>
  <c r="K592" i="10"/>
  <c r="G596" i="10"/>
  <c r="J147" i="10"/>
  <c r="F491" i="10" a="1"/>
  <c r="F491" i="10" s="1"/>
  <c r="N157" i="10"/>
  <c r="P512" i="10" a="1"/>
  <c r="P512" i="10" s="1"/>
  <c r="J478" i="10"/>
  <c r="G565" i="10"/>
  <c r="O617" i="10"/>
  <c r="I176" i="10"/>
  <c r="P621" i="10" a="1"/>
  <c r="P621" i="10" s="1"/>
  <c r="J620" i="10"/>
  <c r="Q588" i="10"/>
  <c r="M499" i="10"/>
  <c r="O601" i="10"/>
  <c r="F151" i="10" a="1"/>
  <c r="F151" i="10" s="1"/>
  <c r="M577" i="10"/>
  <c r="J175" i="10"/>
  <c r="Q152" i="10"/>
  <c r="F526" i="10" a="1"/>
  <c r="F526" i="10" s="1"/>
  <c r="L135" i="10"/>
  <c r="N514" i="10"/>
  <c r="I636" i="10"/>
  <c r="G666" i="10"/>
  <c r="F201" i="10" a="1"/>
  <c r="F201" i="10" s="1"/>
  <c r="A623" i="10"/>
  <c r="L480" i="10"/>
  <c r="G586" i="10"/>
  <c r="E614" i="10"/>
  <c r="L497" i="10"/>
  <c r="L150" i="10"/>
  <c r="Q651" i="10"/>
  <c r="H616" i="10"/>
  <c r="N513" i="10"/>
  <c r="K171" i="10"/>
  <c r="F653" i="10" a="1"/>
  <c r="F653" i="10" s="1"/>
  <c r="N521" i="10"/>
  <c r="F524" i="10" a="1"/>
  <c r="F524" i="10" s="1"/>
  <c r="H141" i="10"/>
  <c r="M138" i="10"/>
  <c r="G605" i="10"/>
  <c r="A576" i="10"/>
  <c r="P197" i="10" a="1"/>
  <c r="P197" i="10" s="1"/>
  <c r="O168" i="10"/>
  <c r="H551" i="10"/>
  <c r="K643" i="10"/>
  <c r="I188" i="10"/>
  <c r="M576" i="10"/>
  <c r="F212" i="10" a="1"/>
  <c r="F212" i="10" s="1"/>
  <c r="Q658" i="10"/>
  <c r="G479" i="10"/>
  <c r="Q197" i="10"/>
  <c r="M506" i="10"/>
  <c r="G521" i="10"/>
  <c r="F520" i="10" a="1"/>
  <c r="F520" i="10" s="1"/>
  <c r="G136" i="10"/>
  <c r="K143" i="10"/>
  <c r="H138" i="10"/>
  <c r="N651" i="10"/>
  <c r="A212" i="10"/>
  <c r="L160" i="10"/>
  <c r="H611" i="10"/>
  <c r="A581" i="10"/>
  <c r="P166" i="10" a="1"/>
  <c r="P166" i="10" s="1"/>
  <c r="K628" i="10"/>
  <c r="E527" i="10"/>
  <c r="Q564" i="10"/>
  <c r="M140" i="10"/>
  <c r="Q532" i="10"/>
  <c r="J563" i="10"/>
  <c r="L665" i="10"/>
  <c r="L604" i="10"/>
  <c r="H614" i="10"/>
  <c r="N567" i="10"/>
  <c r="O170" i="10"/>
  <c r="E659" i="10"/>
  <c r="K149" i="10"/>
  <c r="G631" i="10"/>
  <c r="M544" i="10"/>
  <c r="I142" i="10"/>
  <c r="K178" i="10"/>
  <c r="P572" i="10" a="1"/>
  <c r="P572" i="10" s="1"/>
  <c r="A625" i="10"/>
  <c r="L576" i="10"/>
  <c r="H207" i="10"/>
  <c r="M610" i="10"/>
  <c r="N622" i="10"/>
  <c r="H624" i="10"/>
  <c r="G150" i="10"/>
  <c r="Q638" i="10"/>
  <c r="H487" i="10"/>
  <c r="I654" i="10"/>
  <c r="P649" i="10" a="1"/>
  <c r="P649" i="10" s="1"/>
  <c r="K553" i="10"/>
  <c r="Q554" i="10"/>
  <c r="L154" i="10"/>
  <c r="J524" i="10"/>
  <c r="H596" i="10"/>
  <c r="F165" i="10" a="1"/>
  <c r="F165" i="10" s="1"/>
  <c r="J557" i="10"/>
  <c r="H605" i="10"/>
  <c r="L142" i="10"/>
  <c r="L167" i="10"/>
  <c r="L660" i="10"/>
  <c r="N524" i="10"/>
  <c r="I514" i="10"/>
  <c r="O589" i="10"/>
  <c r="A536" i="10"/>
  <c r="F576" i="10" a="1"/>
  <c r="F576" i="10" s="1"/>
  <c r="Q179" i="10"/>
  <c r="K621" i="10"/>
  <c r="N596" i="10"/>
  <c r="I664" i="10"/>
  <c r="P164" i="10" a="1"/>
  <c r="P164" i="10" s="1"/>
  <c r="K177" i="10"/>
  <c r="F555" i="10" a="1"/>
  <c r="F555" i="10" s="1"/>
  <c r="A131" i="10"/>
  <c r="Q563" i="10"/>
  <c r="A146" i="10"/>
  <c r="N630" i="10"/>
  <c r="K542" i="10"/>
  <c r="H586" i="10"/>
  <c r="L147" i="10"/>
  <c r="I591" i="10"/>
  <c r="J606" i="10"/>
  <c r="Q530" i="10"/>
  <c r="O562" i="10"/>
  <c r="E489" i="10"/>
  <c r="G514" i="10"/>
  <c r="L666" i="10"/>
  <c r="M573" i="10"/>
  <c r="O551" i="10"/>
  <c r="M524" i="10"/>
  <c r="P132" i="10" a="1"/>
  <c r="P132" i="10" s="1"/>
  <c r="I537" i="10"/>
  <c r="F194" i="10" a="1"/>
  <c r="F194" i="10" s="1"/>
  <c r="A172" i="10"/>
  <c r="H177" i="10"/>
  <c r="A137" i="10"/>
  <c r="K664" i="10"/>
  <c r="J582" i="10"/>
  <c r="H211" i="10"/>
  <c r="E591" i="10"/>
  <c r="M512" i="10"/>
  <c r="F164" i="10" a="1"/>
  <c r="F164" i="10" s="1"/>
  <c r="J531" i="10"/>
  <c r="N571" i="10"/>
  <c r="J186" i="10"/>
  <c r="Q605" i="10"/>
  <c r="E142" i="10"/>
  <c r="A639" i="10"/>
  <c r="G589" i="10"/>
  <c r="I484" i="10"/>
  <c r="K148" i="10"/>
  <c r="I564" i="10"/>
  <c r="P143" i="10" a="1"/>
  <c r="P143" i="10" s="1"/>
  <c r="P171" i="10" a="1"/>
  <c r="P171" i="10" s="1"/>
  <c r="G617" i="10"/>
  <c r="J173" i="10"/>
  <c r="E205" i="10"/>
  <c r="I587" i="10"/>
  <c r="O594" i="10"/>
  <c r="P538" i="10" a="1"/>
  <c r="P538" i="10" s="1"/>
  <c r="I560" i="10"/>
  <c r="P499" i="10" a="1"/>
  <c r="P499" i="10" s="1"/>
  <c r="G538" i="10"/>
  <c r="P608" i="10" a="1"/>
  <c r="P608" i="10" s="1"/>
  <c r="G611" i="10"/>
  <c r="H534" i="10"/>
  <c r="Q567" i="10"/>
  <c r="N612" i="10"/>
  <c r="A150" i="10"/>
  <c r="K169" i="10"/>
  <c r="E505" i="10"/>
  <c r="L582" i="10"/>
  <c r="A641" i="10"/>
  <c r="Q163" i="10"/>
  <c r="E156" i="10"/>
  <c r="J516" i="10"/>
  <c r="P185" i="10" a="1"/>
  <c r="P185" i="10" s="1"/>
  <c r="F504" i="10" a="1"/>
  <c r="F504" i="10" s="1"/>
  <c r="H185" i="10"/>
  <c r="O635" i="10"/>
  <c r="P633" i="10" a="1"/>
  <c r="P633" i="10" s="1"/>
  <c r="G195" i="10"/>
  <c r="I171" i="10"/>
  <c r="J139" i="10"/>
  <c r="Q551" i="10"/>
  <c r="J136" i="10"/>
  <c r="J661" i="10"/>
  <c r="F519" i="10" a="1"/>
  <c r="F519" i="10" s="1"/>
  <c r="H652" i="10"/>
  <c r="F625" i="10" a="1"/>
  <c r="F625" i="10" s="1"/>
  <c r="G537" i="10"/>
  <c r="G572" i="10"/>
  <c r="F648" i="10" a="1"/>
  <c r="F648" i="10" s="1"/>
  <c r="G498" i="10"/>
  <c r="J602" i="10"/>
  <c r="I640" i="10"/>
  <c r="H555" i="10"/>
  <c r="J487" i="10"/>
  <c r="N136" i="10"/>
  <c r="G597" i="10"/>
  <c r="L574" i="10"/>
  <c r="M570" i="10"/>
  <c r="G580" i="10"/>
  <c r="A534" i="10"/>
  <c r="F582" i="10" a="1"/>
  <c r="F582" i="10" s="1"/>
  <c r="J590" i="10"/>
  <c r="Q161" i="10"/>
  <c r="E507" i="10"/>
  <c r="A584" i="10"/>
  <c r="M135" i="10"/>
  <c r="I544" i="10"/>
  <c r="A194" i="10"/>
  <c r="Q556" i="10"/>
  <c r="Q155" i="10"/>
  <c r="O526" i="10"/>
  <c r="F160" i="10" a="1"/>
  <c r="F160" i="10" s="1"/>
  <c r="N559" i="10"/>
  <c r="M137" i="10"/>
  <c r="J556" i="10"/>
  <c r="M146" i="10"/>
  <c r="G638" i="10"/>
  <c r="E597" i="10"/>
  <c r="K570" i="10"/>
  <c r="M662" i="10"/>
  <c r="M513" i="10"/>
  <c r="E634" i="10"/>
  <c r="O595" i="10"/>
  <c r="N507" i="10"/>
  <c r="L173" i="10"/>
  <c r="M174" i="10"/>
  <c r="K489" i="10"/>
  <c r="N623" i="10"/>
  <c r="E652" i="10"/>
  <c r="N137" i="10"/>
  <c r="H628" i="10"/>
  <c r="A195" i="10"/>
  <c r="F600" i="10" a="1"/>
  <c r="F600" i="10" s="1"/>
  <c r="F586" i="10" a="1"/>
  <c r="F586" i="10" s="1"/>
  <c r="M483" i="10"/>
  <c r="A512" i="10"/>
  <c r="N505" i="10"/>
  <c r="K524" i="10"/>
  <c r="I648" i="10"/>
  <c r="O655" i="10"/>
  <c r="I509" i="10"/>
  <c r="Q490" i="10"/>
  <c r="Q650" i="10"/>
  <c r="N497" i="10"/>
  <c r="P131" i="10" a="1"/>
  <c r="P131" i="10" s="1"/>
  <c r="H635" i="10"/>
  <c r="F528" i="10" a="1"/>
  <c r="F528" i="10" s="1"/>
  <c r="N494" i="10"/>
  <c r="Q515" i="10"/>
  <c r="N634" i="10"/>
  <c r="I615" i="10"/>
  <c r="N132" i="10"/>
  <c r="A531" i="10"/>
  <c r="K478" i="10"/>
  <c r="P145" i="10" a="1"/>
  <c r="P145" i="10" s="1"/>
  <c r="M600" i="10"/>
  <c r="M196" i="10"/>
  <c r="J641" i="10"/>
  <c r="G539" i="10"/>
  <c r="Q619" i="10"/>
  <c r="P135" i="10" a="1"/>
  <c r="P135" i="10" s="1"/>
  <c r="Q193" i="10"/>
  <c r="K496" i="10"/>
  <c r="O483" i="10"/>
  <c r="N611" i="10"/>
  <c r="L507" i="10"/>
  <c r="P500" i="10" a="1"/>
  <c r="P500" i="10" s="1"/>
  <c r="E194" i="10"/>
  <c r="J213" i="10"/>
  <c r="J648" i="10"/>
  <c r="L144" i="10"/>
  <c r="F548" i="10" a="1"/>
  <c r="F548" i="10" s="1"/>
  <c r="J614" i="10"/>
  <c r="J532" i="10"/>
  <c r="F618" i="10" a="1"/>
  <c r="F618" i="10" s="1"/>
  <c r="E148" i="10"/>
  <c r="I624" i="10"/>
  <c r="P639" i="10" a="1"/>
  <c r="P639" i="10" s="1"/>
  <c r="E573" i="10"/>
  <c r="G523" i="10"/>
  <c r="A617" i="10"/>
  <c r="P129" i="10" a="1"/>
  <c r="P129" i="10" s="1"/>
  <c r="J640" i="10"/>
  <c r="A508" i="10"/>
  <c r="I140" i="10"/>
  <c r="I181" i="10"/>
  <c r="M536" i="10"/>
  <c r="N498" i="10"/>
  <c r="M156" i="10"/>
  <c r="H603" i="10"/>
  <c r="P541" i="10" a="1"/>
  <c r="P541" i="10" s="1"/>
  <c r="K599" i="10"/>
  <c r="O537" i="10"/>
  <c r="E556" i="10"/>
  <c r="E612" i="10"/>
  <c r="L597" i="10"/>
  <c r="O518" i="10"/>
  <c r="F556" i="10" a="1"/>
  <c r="F556" i="10" s="1"/>
  <c r="H196" i="10"/>
  <c r="A595" i="10"/>
  <c r="N594" i="10"/>
  <c r="F166" i="10" a="1"/>
  <c r="F166" i="10" s="1"/>
  <c r="M515" i="10"/>
  <c r="G155" i="10"/>
  <c r="Q645" i="10"/>
  <c r="G156" i="10"/>
  <c r="E526" i="10"/>
  <c r="A489" i="10"/>
  <c r="L585" i="10"/>
  <c r="P480" i="10" a="1"/>
  <c r="P480" i="10" s="1"/>
  <c r="J513" i="10"/>
  <c r="M578" i="10"/>
  <c r="P655" i="10" a="1"/>
  <c r="P655" i="10" s="1"/>
  <c r="O197" i="10"/>
  <c r="H168" i="10"/>
  <c r="I627" i="10"/>
  <c r="L625" i="10"/>
  <c r="F642" i="10" a="1"/>
  <c r="F642" i="10" s="1"/>
  <c r="M518" i="10"/>
  <c r="J180" i="10"/>
  <c r="O586" i="10"/>
  <c r="G185" i="10"/>
  <c r="L644" i="10"/>
  <c r="G478" i="10"/>
  <c r="K132" i="10"/>
  <c r="I553" i="10"/>
  <c r="H631" i="10"/>
  <c r="L217" i="10"/>
  <c r="E165" i="10"/>
  <c r="Q590" i="10"/>
  <c r="O139" i="10"/>
  <c r="H665" i="10"/>
  <c r="A216" i="10"/>
  <c r="H574" i="10"/>
  <c r="F591" i="10" a="1"/>
  <c r="F591" i="10" s="1"/>
  <c r="K577" i="10"/>
  <c r="L493" i="10"/>
  <c r="K512" i="10"/>
  <c r="N179" i="10"/>
  <c r="I153" i="10"/>
  <c r="E174" i="10"/>
  <c r="E594" i="10"/>
  <c r="A587" i="10"/>
  <c r="G561" i="10"/>
  <c r="F613" i="10" a="1"/>
  <c r="F613" i="10" s="1"/>
  <c r="Q642" i="10"/>
  <c r="Q569" i="10"/>
  <c r="N518" i="10"/>
  <c r="N155" i="10"/>
  <c r="F488" i="10" a="1"/>
  <c r="F488" i="10" s="1"/>
  <c r="L646" i="10"/>
  <c r="A509" i="10"/>
  <c r="N604" i="10"/>
  <c r="Q545" i="10"/>
  <c r="K619" i="10"/>
  <c r="O613" i="10"/>
  <c r="H209" i="10"/>
  <c r="A610" i="10"/>
  <c r="G629" i="10"/>
  <c r="A609" i="10"/>
  <c r="H146" i="10"/>
  <c r="J204" i="10"/>
  <c r="J479" i="10"/>
  <c r="G484" i="10"/>
  <c r="M168" i="10"/>
  <c r="L153" i="10"/>
  <c r="A491" i="10"/>
  <c r="F215" i="10" a="1"/>
  <c r="F215" i="10" s="1"/>
  <c r="F529" i="10" a="1"/>
  <c r="F529" i="10" s="1"/>
  <c r="O512" i="10"/>
  <c r="H572" i="10"/>
  <c r="O209" i="10"/>
  <c r="G497" i="10"/>
  <c r="H493" i="10"/>
  <c r="P593" i="10" a="1"/>
  <c r="P593" i="10" s="1"/>
  <c r="K574" i="10"/>
  <c r="L170" i="10"/>
  <c r="G149" i="10"/>
  <c r="A661" i="10"/>
  <c r="G558" i="10"/>
  <c r="A524" i="10"/>
  <c r="L630" i="10"/>
  <c r="H565" i="10"/>
  <c r="I601" i="10"/>
  <c r="M593" i="10"/>
  <c r="H621" i="10"/>
  <c r="K501" i="10"/>
  <c r="I573" i="10"/>
  <c r="N184" i="10"/>
  <c r="F173" i="10" a="1"/>
  <c r="F173" i="10" s="1"/>
  <c r="K482" i="10"/>
  <c r="I482" i="10"/>
  <c r="O592" i="10"/>
  <c r="I520" i="10"/>
  <c r="K183" i="10"/>
  <c r="P588" i="10" a="1"/>
  <c r="P588" i="10" s="1"/>
  <c r="I497" i="10"/>
  <c r="Q202" i="10"/>
  <c r="L540" i="10"/>
  <c r="I483" i="10"/>
  <c r="J655" i="10"/>
  <c r="O630" i="10"/>
  <c r="L194" i="10"/>
  <c r="Q598" i="10"/>
  <c r="L587" i="10"/>
  <c r="I543" i="10"/>
  <c r="A544" i="10"/>
  <c r="A511" i="10"/>
  <c r="O158" i="10"/>
  <c r="M569" i="10"/>
  <c r="J626" i="10"/>
  <c r="G215" i="10"/>
  <c r="I629" i="10"/>
  <c r="O633" i="10"/>
  <c r="M619" i="10"/>
  <c r="L502" i="10"/>
  <c r="J552" i="10"/>
  <c r="J129" i="10"/>
  <c r="N175" i="10"/>
  <c r="A612" i="10"/>
  <c r="H515" i="10"/>
  <c r="G590" i="10"/>
  <c r="E479" i="10"/>
  <c r="M556" i="10"/>
  <c r="G560" i="10"/>
  <c r="J158" i="10"/>
  <c r="L577" i="10"/>
  <c r="E196" i="10"/>
  <c r="Q549" i="10"/>
  <c r="H548" i="10"/>
  <c r="J639" i="10"/>
  <c r="G205" i="10"/>
  <c r="O145" i="10"/>
  <c r="A522" i="10"/>
  <c r="I613" i="10"/>
  <c r="O509" i="10"/>
  <c r="Q524" i="10"/>
  <c r="M656" i="10"/>
  <c r="O155" i="10"/>
  <c r="Q186" i="10"/>
  <c r="N572" i="10"/>
  <c r="P564" i="10" a="1"/>
  <c r="P564" i="10" s="1"/>
  <c r="E578" i="10"/>
  <c r="K589" i="10"/>
  <c r="P206" i="10" a="1"/>
  <c r="P206" i="10" s="1"/>
  <c r="E623" i="10"/>
  <c r="O584" i="10"/>
  <c r="I496" i="10"/>
  <c r="E628" i="10"/>
  <c r="A569" i="10"/>
  <c r="A662" i="10"/>
  <c r="Q548" i="10"/>
  <c r="J538" i="10"/>
  <c r="Q615" i="10"/>
  <c r="F611" i="10" a="1"/>
  <c r="F611" i="10" s="1"/>
  <c r="F564" i="10" a="1"/>
  <c r="F564" i="10" s="1"/>
  <c r="H543" i="10"/>
  <c r="Q536" i="10"/>
  <c r="Q481" i="10"/>
  <c r="Q661" i="10"/>
  <c r="F572" i="10" a="1"/>
  <c r="F572" i="10" s="1"/>
  <c r="N150" i="10"/>
  <c r="A666" i="10"/>
  <c r="G548" i="10"/>
  <c r="M589" i="10"/>
  <c r="H174" i="10"/>
  <c r="M165" i="10"/>
  <c r="K637" i="10"/>
  <c r="J482" i="10"/>
  <c r="K217" i="10"/>
  <c r="I169" i="10"/>
  <c r="H638" i="10"/>
  <c r="Q616" i="10"/>
  <c r="F570" i="10" a="1"/>
  <c r="F570" i="10" s="1"/>
  <c r="I529" i="10"/>
  <c r="H662" i="10"/>
  <c r="E486" i="10"/>
  <c r="I178" i="10"/>
  <c r="J603" i="10"/>
  <c r="H579" i="10"/>
  <c r="I625" i="10"/>
  <c r="L649" i="10"/>
  <c r="A614" i="10"/>
  <c r="L611" i="10"/>
  <c r="A145" i="10"/>
  <c r="L132" i="10"/>
  <c r="L477" i="10"/>
  <c r="L565" i="10"/>
  <c r="L145" i="10"/>
  <c r="J163" i="10"/>
  <c r="P592" i="10" a="1"/>
  <c r="P592" i="10" s="1"/>
  <c r="I614" i="10"/>
  <c r="O561" i="10"/>
  <c r="H661" i="10"/>
  <c r="H130" i="10"/>
  <c r="L598" i="10"/>
  <c r="K580" i="10"/>
  <c r="N495" i="10"/>
  <c r="M630" i="10"/>
  <c r="L591" i="10"/>
  <c r="N655" i="10"/>
  <c r="N490" i="10"/>
  <c r="J566" i="10"/>
  <c r="O213" i="10"/>
  <c r="M638" i="10"/>
  <c r="L566" i="10"/>
  <c r="M501" i="10"/>
  <c r="N154" i="10"/>
  <c r="N488" i="10"/>
  <c r="E514" i="10"/>
  <c r="H512" i="10"/>
  <c r="E158" i="10"/>
  <c r="P665" i="10" a="1"/>
  <c r="P665" i="10" s="1"/>
  <c r="E642" i="10"/>
  <c r="N192" i="10"/>
  <c r="J536" i="10"/>
  <c r="J142" i="10"/>
  <c r="O137" i="10"/>
  <c r="J629" i="10"/>
  <c r="Q591" i="10"/>
  <c r="N156" i="10"/>
  <c r="F478" i="10" a="1"/>
  <c r="F478" i="10" s="1"/>
  <c r="P531" i="10" a="1"/>
  <c r="P531" i="10" s="1"/>
  <c r="E647" i="10"/>
  <c r="P214" i="10" a="1"/>
  <c r="P214" i="10" s="1"/>
  <c r="E140" i="10"/>
  <c r="M183" i="10"/>
  <c r="A564" i="10"/>
  <c r="I203" i="10"/>
  <c r="N556" i="10"/>
  <c r="G516" i="10"/>
  <c r="J664" i="10"/>
  <c r="K156" i="10"/>
  <c r="Q131" i="10"/>
  <c r="M139" i="10"/>
  <c r="H549" i="10"/>
  <c r="Q171" i="10"/>
  <c r="N499" i="10"/>
  <c r="P508" i="10" a="1"/>
  <c r="P508" i="10" s="1"/>
  <c r="M545" i="10"/>
  <c r="P525" i="10" a="1"/>
  <c r="P525" i="10" s="1"/>
  <c r="K543" i="10"/>
  <c r="N625" i="10"/>
  <c r="N140" i="10"/>
  <c r="I201" i="10"/>
  <c r="M480" i="10"/>
  <c r="E629" i="10"/>
  <c r="N646" i="10"/>
  <c r="Q528" i="10"/>
  <c r="A566" i="10"/>
  <c r="H651" i="10"/>
  <c r="E501" i="10"/>
  <c r="K567" i="10"/>
  <c r="P510" i="10" a="1"/>
  <c r="P510" i="10" s="1"/>
  <c r="K500" i="10"/>
  <c r="J555" i="10"/>
  <c r="N131" i="10"/>
  <c r="P147" i="10" a="1"/>
  <c r="P147" i="10" s="1"/>
  <c r="P565" i="10" a="1"/>
  <c r="P565" i="10" s="1"/>
  <c r="P168" i="10" a="1"/>
  <c r="P168" i="10" s="1"/>
  <c r="P516" i="10" a="1"/>
  <c r="P516" i="10" s="1"/>
  <c r="P501" i="10" a="1"/>
  <c r="P501" i="10" s="1"/>
  <c r="L504" i="10"/>
  <c r="F499" i="10" a="1"/>
  <c r="F499" i="10" s="1"/>
  <c r="I217" i="10"/>
  <c r="A538" i="10"/>
  <c r="A186" i="10"/>
  <c r="K491" i="10"/>
  <c r="G543" i="10"/>
  <c r="L614" i="10"/>
  <c r="I164" i="10"/>
  <c r="K184" i="10"/>
  <c r="L643" i="10"/>
  <c r="H528" i="10"/>
  <c r="I136" i="10"/>
  <c r="Q648" i="10"/>
  <c r="G651" i="10"/>
  <c r="M645" i="10"/>
  <c r="F525" i="10" a="1"/>
  <c r="F525" i="10" s="1"/>
  <c r="J490" i="10"/>
  <c r="F656" i="10" a="1"/>
  <c r="F656" i="10" s="1"/>
  <c r="O651" i="10"/>
  <c r="H494" i="10"/>
  <c r="Q646" i="10"/>
  <c r="F186" i="10" a="1"/>
  <c r="F186" i="10" s="1"/>
  <c r="Q667" i="10"/>
  <c r="H519" i="10"/>
  <c r="G564" i="10"/>
  <c r="P551" i="10" a="1"/>
  <c r="P551" i="10" s="1"/>
  <c r="A598" i="10"/>
  <c r="I156" i="10"/>
  <c r="H508" i="10"/>
  <c r="F523" i="10" a="1"/>
  <c r="F523" i="10" s="1"/>
  <c r="Q539" i="10"/>
  <c r="N172" i="10"/>
  <c r="E132" i="10"/>
  <c r="P150" i="10" a="1"/>
  <c r="P150" i="10" s="1"/>
  <c r="J501" i="10"/>
  <c r="O195" i="10"/>
  <c r="E181" i="10"/>
  <c r="J521" i="10"/>
  <c r="E152" i="10"/>
  <c r="G187" i="10"/>
  <c r="O570" i="10"/>
  <c r="O177" i="10"/>
  <c r="F630" i="10" a="1"/>
  <c r="F630" i="10" s="1"/>
  <c r="E166" i="10"/>
  <c r="P175" i="10" a="1"/>
  <c r="P175" i="10" s="1"/>
  <c r="M170" i="10"/>
  <c r="J601" i="10"/>
  <c r="K514" i="10"/>
  <c r="J184" i="10"/>
  <c r="J535" i="10"/>
  <c r="J613" i="10"/>
  <c r="F138" i="10" a="1"/>
  <c r="F138" i="10" s="1"/>
  <c r="P550" i="10" a="1"/>
  <c r="P550" i="10" s="1"/>
  <c r="I209" i="10"/>
  <c r="E188" i="10"/>
  <c r="J564" i="10"/>
  <c r="L138" i="10"/>
  <c r="G577" i="10"/>
  <c r="N178" i="10"/>
  <c r="J625" i="10"/>
  <c r="O566" i="10"/>
  <c r="Q157" i="10"/>
  <c r="M141" i="10"/>
  <c r="F654" i="10" a="1"/>
  <c r="F654" i="10" s="1"/>
  <c r="Q149" i="10"/>
  <c r="H157" i="10"/>
  <c r="K529" i="10"/>
  <c r="A528" i="10"/>
  <c r="F132" i="10" a="1"/>
  <c r="F132" i="10" s="1"/>
  <c r="J617" i="10"/>
  <c r="L164" i="10"/>
  <c r="Q621" i="10"/>
  <c r="F552" i="10" a="1"/>
  <c r="F552" i="10" s="1"/>
  <c r="E203" i="10"/>
  <c r="F546" i="10" a="1"/>
  <c r="F546" i="10" s="1"/>
  <c r="E662" i="10"/>
  <c r="I491" i="10"/>
  <c r="L554" i="10"/>
  <c r="M538" i="10"/>
  <c r="J165" i="10"/>
  <c r="A496" i="10"/>
  <c r="L645" i="10"/>
  <c r="N610" i="10"/>
  <c r="A583" i="10"/>
  <c r="K502" i="10"/>
  <c r="O598" i="10"/>
  <c r="I571" i="10"/>
  <c r="O538" i="10"/>
  <c r="O152" i="10"/>
  <c r="I608" i="10"/>
  <c r="P186" i="10" a="1"/>
  <c r="P186" i="10" s="1"/>
  <c r="F168" i="10" a="1"/>
  <c r="F168" i="10" s="1"/>
  <c r="J522" i="10"/>
  <c r="F567" i="10" a="1"/>
  <c r="F567" i="10" s="1"/>
  <c r="E630" i="10"/>
  <c r="E583" i="10"/>
  <c r="I541" i="10"/>
  <c r="I195" i="10"/>
  <c r="H569" i="10"/>
  <c r="J618" i="10"/>
  <c r="J578" i="10"/>
  <c r="N209" i="10"/>
  <c r="K523" i="10"/>
  <c r="O623" i="10"/>
  <c r="N200" i="10"/>
  <c r="N530" i="10"/>
  <c r="G152" i="10"/>
  <c r="G158" i="10"/>
  <c r="A151" i="10"/>
  <c r="Q492" i="10"/>
  <c r="A182" i="10"/>
  <c r="M178" i="10"/>
  <c r="I603" i="10"/>
  <c r="P529" i="10" a="1"/>
  <c r="P529" i="10" s="1"/>
  <c r="G501" i="10"/>
  <c r="H531" i="10"/>
  <c r="J514" i="10"/>
  <c r="G193" i="10"/>
  <c r="H632" i="10"/>
  <c r="Q587" i="10"/>
  <c r="O588" i="10"/>
  <c r="K139" i="10"/>
  <c r="J592" i="10"/>
  <c r="L143" i="10"/>
  <c r="M153" i="10"/>
  <c r="Q215" i="10"/>
  <c r="H182" i="10"/>
  <c r="F651" i="10" a="1"/>
  <c r="F651" i="10" s="1"/>
  <c r="Q502" i="10"/>
  <c r="K586" i="10"/>
  <c r="A526" i="10"/>
  <c r="M205" i="10"/>
  <c r="O596" i="10"/>
  <c r="E146" i="10"/>
  <c r="M142" i="10"/>
  <c r="O156" i="10"/>
  <c r="Q666" i="10"/>
  <c r="P575" i="10" a="1"/>
  <c r="P575" i="10" s="1"/>
  <c r="J562" i="10"/>
  <c r="Q210" i="10"/>
  <c r="Q505" i="10"/>
  <c r="O482" i="10"/>
  <c r="G515" i="10"/>
  <c r="M641" i="10"/>
  <c r="K655" i="10"/>
  <c r="N564" i="10"/>
  <c r="Q640" i="10"/>
  <c r="Q559" i="10"/>
  <c r="Q575" i="10"/>
  <c r="O500" i="10"/>
  <c r="L544" i="10"/>
  <c r="O135" i="10"/>
  <c r="P569" i="10" a="1"/>
  <c r="P569" i="10" s="1"/>
  <c r="E211" i="10"/>
  <c r="I213" i="10"/>
  <c r="K636" i="10"/>
  <c r="F527" i="10" a="1"/>
  <c r="F527" i="10" s="1"/>
  <c r="P494" i="10" a="1"/>
  <c r="P494" i="10" s="1"/>
  <c r="I488" i="10"/>
  <c r="H517" i="10"/>
  <c r="E497" i="10"/>
  <c r="Q656" i="10"/>
  <c r="F503" i="10" a="1"/>
  <c r="F503" i="10" s="1"/>
  <c r="E513" i="10"/>
  <c r="M644" i="10"/>
  <c r="H604" i="10"/>
  <c r="A157" i="10"/>
  <c r="H151" i="10"/>
  <c r="F511" i="10" a="1"/>
  <c r="F511" i="10" s="1"/>
  <c r="E581" i="10"/>
  <c r="K661" i="10"/>
  <c r="H648" i="10"/>
  <c r="P199" i="10" a="1"/>
  <c r="P199" i="10" s="1"/>
  <c r="I501" i="10"/>
  <c r="H623" i="10"/>
  <c r="P652" i="10" a="1"/>
  <c r="P652" i="10" s="1"/>
  <c r="I579" i="10"/>
  <c r="E484" i="10"/>
  <c r="I182" i="10"/>
  <c r="F514" i="10" a="1"/>
  <c r="F514" i="10" s="1"/>
  <c r="M519" i="10"/>
  <c r="F639" i="10" a="1"/>
  <c r="F639" i="10" s="1"/>
  <c r="P578" i="10" a="1"/>
  <c r="P578" i="10" s="1"/>
  <c r="I668" i="10"/>
  <c r="I646" i="10"/>
  <c r="E622" i="10"/>
  <c r="E199" i="10"/>
  <c r="A574" i="10"/>
  <c r="O525" i="10"/>
  <c r="E539" i="10"/>
  <c r="I196" i="10"/>
  <c r="E536" i="10"/>
  <c r="Q512" i="10"/>
  <c r="E143" i="10"/>
  <c r="O638" i="10"/>
  <c r="I502" i="10"/>
  <c r="O645" i="10"/>
  <c r="I592" i="10"/>
  <c r="P526" i="10" a="1"/>
  <c r="P526" i="10" s="1"/>
  <c r="Q649" i="10"/>
  <c r="O214" i="10"/>
  <c r="P562" i="10" a="1"/>
  <c r="P562" i="10" s="1"/>
  <c r="Q522" i="10"/>
  <c r="J520" i="10"/>
  <c r="H587" i="10"/>
  <c r="E169" i="10"/>
  <c r="K593" i="10"/>
  <c r="N587" i="10"/>
  <c r="I567" i="10"/>
  <c r="N139" i="10"/>
  <c r="N631" i="10"/>
  <c r="F561" i="10" a="1"/>
  <c r="F561" i="10" s="1"/>
  <c r="A152" i="10"/>
  <c r="Q593" i="10"/>
  <c r="A213" i="10"/>
  <c r="E598" i="10"/>
  <c r="F158" i="10" a="1"/>
  <c r="F158" i="10" s="1"/>
  <c r="P642" i="10" a="1"/>
  <c r="P642" i="10" s="1"/>
  <c r="J624" i="10"/>
  <c r="F137" i="10" a="1"/>
  <c r="F137" i="10" s="1"/>
  <c r="A643" i="10"/>
  <c r="O558" i="10"/>
  <c r="H506" i="10"/>
  <c r="O477" i="10"/>
  <c r="K642" i="10"/>
  <c r="I507" i="10"/>
  <c r="H203" i="10"/>
  <c r="E518" i="10"/>
  <c r="Q497" i="10"/>
  <c r="A548" i="10"/>
  <c r="J155" i="10"/>
  <c r="I148" i="10"/>
  <c r="M590" i="10"/>
  <c r="F509" i="10" a="1"/>
  <c r="F509" i="10" s="1"/>
  <c r="J509" i="10"/>
  <c r="Q542" i="10"/>
  <c r="H582" i="10"/>
  <c r="K656" i="10"/>
  <c r="L532" i="10"/>
  <c r="F663" i="10" a="1"/>
  <c r="F663" i="10" s="1"/>
  <c r="Q606" i="10"/>
  <c r="F163" i="10" a="1"/>
  <c r="F163" i="10" s="1"/>
  <c r="K533" i="10"/>
  <c r="Q553" i="10"/>
  <c r="N541" i="10"/>
  <c r="E564" i="10"/>
  <c r="G640" i="10"/>
  <c r="K662" i="10"/>
  <c r="L632" i="10"/>
  <c r="E604" i="10"/>
  <c r="M658" i="10"/>
  <c r="Q167" i="10"/>
  <c r="G563" i="10"/>
  <c r="I563" i="10"/>
  <c r="E617" i="10"/>
  <c r="P623" i="10" a="1"/>
  <c r="P623" i="10" s="1"/>
  <c r="I620" i="10"/>
  <c r="E585" i="10"/>
  <c r="P479" i="10" a="1"/>
  <c r="P479" i="10" s="1"/>
  <c r="H547" i="10"/>
  <c r="K199" i="10"/>
  <c r="M516" i="10"/>
  <c r="J608" i="10"/>
  <c r="O662" i="10"/>
  <c r="Q546" i="10"/>
  <c r="A563" i="10"/>
  <c r="M150" i="10"/>
  <c r="N657" i="10"/>
  <c r="L184" i="10"/>
  <c r="I651" i="10"/>
  <c r="F538" i="10" a="1"/>
  <c r="F538" i="10" s="1"/>
  <c r="L541" i="10"/>
  <c r="L193" i="10"/>
  <c r="N637" i="10"/>
  <c r="N164" i="10"/>
  <c r="Q662" i="10"/>
  <c r="K164" i="10"/>
  <c r="F635" i="10" a="1"/>
  <c r="F635" i="10" s="1"/>
  <c r="F146" i="10" a="1"/>
  <c r="F146" i="10" s="1"/>
  <c r="J145" i="10"/>
  <c r="H202" i="10"/>
  <c r="H205" i="10"/>
  <c r="E511" i="10"/>
  <c r="I535" i="10"/>
  <c r="M621" i="10"/>
  <c r="G512" i="10"/>
  <c r="Q506" i="10"/>
  <c r="I642" i="10"/>
  <c r="A158" i="10"/>
  <c r="O190" i="10"/>
  <c r="A484" i="10"/>
  <c r="N522" i="10"/>
  <c r="F660" i="10" a="1"/>
  <c r="F660" i="10" s="1"/>
  <c r="I151" i="10"/>
  <c r="K633" i="10"/>
  <c r="O157" i="10"/>
  <c r="Q147" i="10"/>
  <c r="E544" i="10"/>
  <c r="I190" i="10"/>
  <c r="M598" i="10"/>
  <c r="O490" i="10"/>
  <c r="J523" i="10"/>
  <c r="K622" i="10"/>
  <c r="Q603" i="10"/>
  <c r="N486" i="10"/>
  <c r="E139" i="10"/>
  <c r="N176" i="10"/>
  <c r="L148" i="10"/>
  <c r="N511" i="10"/>
  <c r="I580" i="10"/>
  <c r="L642" i="10"/>
  <c r="Q526" i="10"/>
  <c r="E590" i="10"/>
  <c r="P635" i="10" a="1"/>
  <c r="P635" i="10" s="1"/>
  <c r="L651" i="10"/>
  <c r="G639" i="10"/>
  <c r="F568" i="10" a="1"/>
  <c r="F568" i="10" s="1"/>
  <c r="M659" i="10"/>
  <c r="O666" i="10"/>
  <c r="N174" i="10"/>
  <c r="L575" i="10"/>
  <c r="H601" i="10"/>
  <c r="J537" i="10"/>
  <c r="M588" i="10"/>
  <c r="K207" i="10"/>
  <c r="I565" i="10"/>
  <c r="Q547" i="10"/>
  <c r="G130" i="10"/>
  <c r="L636" i="10"/>
  <c r="K605" i="10"/>
  <c r="F644" i="10" a="1"/>
  <c r="F644" i="10" s="1"/>
  <c r="N493" i="10"/>
  <c r="O167" i="10"/>
  <c r="M152" i="10"/>
  <c r="L479" i="10"/>
  <c r="H191" i="10"/>
  <c r="F136" i="10" a="1"/>
  <c r="F136" i="10" s="1"/>
  <c r="F183" i="10" a="1"/>
  <c r="F183" i="10" s="1"/>
  <c r="Q653" i="10"/>
  <c r="F629" i="10" a="1"/>
  <c r="F629" i="10" s="1"/>
  <c r="O579" i="10"/>
  <c r="A521" i="10"/>
  <c r="K151" i="10"/>
  <c r="I604" i="10"/>
  <c r="P577" i="10" a="1"/>
  <c r="P577" i="10" s="1"/>
  <c r="K584" i="10"/>
  <c r="H566" i="10"/>
  <c r="Q659" i="10"/>
  <c r="P563" i="10" a="1"/>
  <c r="P563" i="10" s="1"/>
  <c r="K145" i="10"/>
  <c r="H639" i="10"/>
  <c r="J567" i="10"/>
  <c r="A200" i="10"/>
  <c r="F512" i="10" a="1"/>
  <c r="F512" i="10" s="1"/>
  <c r="A161" i="10"/>
  <c r="E178" i="10"/>
  <c r="M520" i="10"/>
  <c r="I163" i="10"/>
  <c r="L490" i="10"/>
  <c r="E517" i="10"/>
  <c r="O508" i="10"/>
  <c r="G481" i="10"/>
  <c r="E129" i="10"/>
  <c r="O650" i="10"/>
  <c r="H167" i="10"/>
  <c r="P594" i="10" a="1"/>
  <c r="P594" i="10" s="1"/>
  <c r="L141" i="10"/>
  <c r="G612" i="10"/>
  <c r="I552" i="10"/>
  <c r="M215" i="10"/>
  <c r="Q599" i="10"/>
  <c r="I645" i="10"/>
  <c r="N500" i="10"/>
  <c r="J665" i="10"/>
  <c r="Q627" i="10"/>
  <c r="N211" i="10"/>
  <c r="G533" i="10"/>
  <c r="Q518" i="10"/>
  <c r="N134" i="10"/>
  <c r="N645" i="10"/>
  <c r="O183" i="10"/>
  <c r="E582" i="10"/>
  <c r="F181" i="10" a="1"/>
  <c r="F181" i="10" s="1"/>
  <c r="I635" i="10"/>
  <c r="H521" i="10"/>
  <c r="M540" i="10"/>
  <c r="A589" i="10"/>
  <c r="G547" i="10"/>
  <c r="G196" i="10"/>
  <c r="O200" i="10"/>
  <c r="G662" i="10"/>
  <c r="G159" i="10"/>
  <c r="N603" i="10"/>
  <c r="N503" i="10"/>
  <c r="Q194" i="10"/>
  <c r="M565" i="10"/>
  <c r="I528" i="10"/>
  <c r="L177" i="10"/>
  <c r="I581" i="10"/>
  <c r="M201" i="10"/>
  <c r="H533" i="10"/>
  <c r="L216" i="10"/>
  <c r="P576" i="10" a="1"/>
  <c r="P576" i="10" s="1"/>
  <c r="G517" i="10"/>
  <c r="J587" i="10"/>
  <c r="M539" i="10"/>
  <c r="K159" i="10"/>
  <c r="E193" i="10"/>
  <c r="G648" i="10"/>
  <c r="M583" i="10"/>
  <c r="N191" i="10"/>
  <c r="J190" i="10"/>
  <c r="E509" i="10"/>
  <c r="I161" i="10"/>
  <c r="K140" i="10"/>
  <c r="A663" i="10"/>
  <c r="K480" i="10"/>
  <c r="F571" i="10" a="1"/>
  <c r="F571" i="10" s="1"/>
  <c r="H158" i="10"/>
  <c r="Q633" i="10"/>
  <c r="I172" i="10"/>
  <c r="F544" i="10" a="1"/>
  <c r="F544" i="10" s="1"/>
  <c r="H159" i="10"/>
  <c r="I173" i="10"/>
  <c r="Q507" i="10"/>
  <c r="Q136" i="10"/>
  <c r="O491" i="10"/>
  <c r="F652" i="10" a="1"/>
  <c r="F652" i="10" s="1"/>
  <c r="A488" i="10"/>
  <c r="H541" i="10"/>
  <c r="Q514" i="10"/>
  <c r="F620" i="10" a="1"/>
  <c r="F620" i="10" s="1"/>
  <c r="A207" i="10"/>
  <c r="O172" i="10"/>
  <c r="Q133" i="10"/>
  <c r="F213" i="10" a="1"/>
  <c r="F213" i="10" s="1"/>
  <c r="K526" i="10"/>
  <c r="F128" i="10" a="1"/>
  <c r="F128" i="10" s="1"/>
  <c r="G175" i="10"/>
  <c r="P178" i="10" a="1"/>
  <c r="P178" i="10" s="1"/>
  <c r="G658" i="10"/>
  <c r="F604" i="10" a="1"/>
  <c r="F604" i="10" s="1"/>
  <c r="E502" i="10"/>
  <c r="K544" i="10"/>
  <c r="F140" i="10" a="1"/>
  <c r="F140" i="10" s="1"/>
  <c r="A611" i="10"/>
  <c r="M210" i="10"/>
  <c r="E530" i="10"/>
  <c r="M496" i="10"/>
  <c r="K518" i="10"/>
  <c r="G180" i="10"/>
  <c r="A523" i="10"/>
  <c r="N562" i="10"/>
  <c r="J558" i="10"/>
  <c r="J667" i="10"/>
  <c r="O563" i="10"/>
  <c r="H630" i="10"/>
  <c r="E651" i="10"/>
  <c r="L203" i="10"/>
  <c r="K135" i="10"/>
  <c r="L489" i="10"/>
  <c r="E567" i="10"/>
  <c r="F609" i="10" a="1"/>
  <c r="F609" i="10" s="1"/>
  <c r="I187" i="10"/>
  <c r="N591" i="10"/>
  <c r="J643" i="10"/>
  <c r="G491" i="10"/>
  <c r="E593" i="10"/>
  <c r="L503" i="10"/>
  <c r="M494" i="10"/>
  <c r="F560" i="10" a="1"/>
  <c r="F560" i="10" s="1"/>
  <c r="E562" i="10"/>
  <c r="Q558" i="10"/>
  <c r="N537" i="10"/>
  <c r="A537" i="10"/>
  <c r="Q635" i="10"/>
  <c r="J574" i="10"/>
  <c r="F187" i="10" a="1"/>
  <c r="F187" i="10" s="1"/>
  <c r="I185" i="10"/>
  <c r="O624" i="10"/>
  <c r="P139" i="10" a="1"/>
  <c r="P139" i="10" s="1"/>
  <c r="K515" i="10"/>
  <c r="M173" i="10"/>
  <c r="M667" i="10"/>
  <c r="N639" i="10"/>
  <c r="O136" i="10"/>
  <c r="H212" i="10"/>
  <c r="N501" i="10"/>
  <c r="J497" i="10"/>
  <c r="E485" i="10"/>
  <c r="J529" i="10"/>
  <c r="G595" i="10"/>
  <c r="I596" i="10"/>
  <c r="O567" i="10"/>
  <c r="Q208" i="10"/>
  <c r="L512" i="10"/>
  <c r="I659" i="10"/>
  <c r="G553" i="10"/>
  <c r="M525" i="10"/>
  <c r="L152" i="10"/>
  <c r="I548" i="10"/>
  <c r="F202" i="10" a="1"/>
  <c r="F202" i="10" s="1"/>
  <c r="I605" i="10"/>
  <c r="A155" i="10"/>
  <c r="K549" i="10"/>
  <c r="G145" i="10"/>
  <c r="G607" i="10"/>
  <c r="P602" i="10" a="1"/>
  <c r="P602" i="10" s="1"/>
  <c r="A169" i="10"/>
  <c r="K479" i="10"/>
  <c r="I500" i="10"/>
  <c r="M635" i="10"/>
  <c r="H608" i="10"/>
  <c r="G602" i="10"/>
  <c r="N661" i="10"/>
  <c r="O529" i="10"/>
  <c r="K588" i="10"/>
  <c r="K571" i="10"/>
  <c r="O187" i="10"/>
  <c r="E596" i="10"/>
  <c r="H195" i="10"/>
  <c r="M664" i="10"/>
  <c r="H164" i="10"/>
  <c r="Q153" i="10"/>
  <c r="O619" i="10"/>
  <c r="G616" i="10"/>
  <c r="J492" i="10"/>
  <c r="K635" i="10"/>
  <c r="M651" i="10"/>
  <c r="E192" i="10"/>
  <c r="E619" i="10"/>
  <c r="M485" i="10"/>
  <c r="I179" i="10"/>
  <c r="F150" i="10" a="1"/>
  <c r="F150" i="10" s="1"/>
  <c r="Q198" i="10"/>
  <c r="N629" i="10"/>
  <c r="J489" i="10"/>
  <c r="F521" i="10" a="1"/>
  <c r="F521" i="10" s="1"/>
  <c r="P148" i="10" a="1"/>
  <c r="P148" i="10" s="1"/>
  <c r="P589" i="10" a="1"/>
  <c r="P589" i="10" s="1"/>
  <c r="N579" i="10"/>
  <c r="O151" i="10"/>
  <c r="K653" i="10"/>
  <c r="O620" i="10"/>
  <c r="K596" i="10"/>
  <c r="Q620" i="10"/>
  <c r="I577" i="10"/>
  <c r="P151" i="10" a="1"/>
  <c r="P151" i="10" s="1"/>
  <c r="J581" i="10"/>
  <c r="H545" i="10"/>
  <c r="Q176" i="10"/>
  <c r="P573" i="10" a="1"/>
  <c r="P573" i="10" s="1"/>
  <c r="N135" i="10"/>
  <c r="L176" i="10"/>
  <c r="G200" i="10"/>
  <c r="Q498" i="10"/>
  <c r="F169" i="10" a="1"/>
  <c r="F169" i="10" s="1"/>
  <c r="P144" i="10" a="1"/>
  <c r="P144" i="10" s="1"/>
  <c r="K620" i="10"/>
  <c r="H578" i="10"/>
  <c r="E538" i="10"/>
  <c r="L198" i="10"/>
  <c r="I208" i="10"/>
  <c r="K618" i="10"/>
  <c r="J642" i="10"/>
  <c r="I199" i="10"/>
  <c r="J144" i="10"/>
  <c r="M211" i="10"/>
  <c r="I585" i="10"/>
  <c r="K141" i="10"/>
  <c r="H492" i="10"/>
  <c r="F633" i="10" a="1"/>
  <c r="F633" i="10" s="1"/>
  <c r="K190" i="10"/>
  <c r="H637" i="10"/>
  <c r="E496" i="10"/>
  <c r="Q480" i="10"/>
  <c r="E599" i="10"/>
  <c r="E524" i="10"/>
  <c r="F135" i="10" a="1"/>
  <c r="F135" i="10" s="1"/>
  <c r="G524" i="10"/>
  <c r="F662" i="10" a="1"/>
  <c r="F662" i="10" s="1"/>
  <c r="L488" i="10"/>
  <c r="H571" i="10"/>
  <c r="P149" i="10" a="1"/>
  <c r="P149" i="10" s="1"/>
  <c r="F211" i="10" a="1"/>
  <c r="F211" i="10" s="1"/>
  <c r="J622" i="10"/>
  <c r="O641" i="10"/>
  <c r="E558" i="10"/>
  <c r="N152" i="10"/>
  <c r="F664" i="10" a="1"/>
  <c r="F664" i="10" s="1"/>
  <c r="N187" i="10"/>
  <c r="M537" i="10"/>
  <c r="G592" i="10"/>
  <c r="A592" i="10"/>
  <c r="H588" i="10"/>
  <c r="E603" i="10"/>
  <c r="H564" i="10"/>
  <c r="M508" i="10"/>
  <c r="F575" i="10" a="1"/>
  <c r="F575" i="10" s="1"/>
  <c r="Q164" i="10"/>
  <c r="G630" i="10"/>
  <c r="G204" i="10"/>
  <c r="P630" i="10" a="1"/>
  <c r="P630" i="10" s="1"/>
  <c r="Q595" i="10"/>
  <c r="G583" i="10"/>
  <c r="N536" i="10"/>
  <c r="E542" i="10"/>
  <c r="E160" i="10"/>
  <c r="K649" i="10"/>
  <c r="O142" i="10"/>
  <c r="A210" i="10"/>
  <c r="A517" i="10"/>
  <c r="K601" i="10"/>
  <c r="E613" i="10"/>
  <c r="N621" i="10"/>
  <c r="E510" i="10"/>
  <c r="O578" i="10"/>
  <c r="G609" i="10"/>
  <c r="J565" i="10"/>
  <c r="F615" i="10" a="1"/>
  <c r="F615" i="10" s="1"/>
  <c r="G490" i="10"/>
  <c r="Q134" i="10"/>
  <c r="O590" i="10"/>
  <c r="P505" i="10" a="1"/>
  <c r="P505" i="10" s="1"/>
  <c r="H558" i="10"/>
  <c r="J527" i="10"/>
  <c r="F143" i="10" a="1"/>
  <c r="F143" i="10" s="1"/>
  <c r="K626" i="10"/>
  <c r="N141" i="10"/>
  <c r="L581" i="10"/>
  <c r="N584" i="10"/>
  <c r="L506" i="10"/>
  <c r="M647" i="10"/>
  <c r="A136" i="10"/>
  <c r="A600" i="10"/>
  <c r="N569" i="10"/>
  <c r="I618" i="10"/>
  <c r="F617" i="10" a="1"/>
  <c r="F617" i="10" s="1"/>
  <c r="J502" i="10"/>
  <c r="F139" i="10" a="1"/>
  <c r="F139" i="10" s="1"/>
  <c r="J194" i="10"/>
  <c r="I588" i="10"/>
  <c r="J130" i="10"/>
  <c r="J540" i="10"/>
  <c r="Q486" i="10"/>
  <c r="N597" i="10"/>
  <c r="M509" i="10"/>
  <c r="E606" i="10"/>
  <c r="H612" i="10"/>
  <c r="E639" i="10"/>
  <c r="F495" i="10" a="1"/>
  <c r="F495" i="10" s="1"/>
  <c r="E215" i="10"/>
  <c r="G167" i="10"/>
  <c r="I538" i="10"/>
  <c r="G153" i="10"/>
  <c r="M500" i="10"/>
  <c r="Q520" i="10"/>
  <c r="O513" i="10"/>
  <c r="F210" i="10" a="1"/>
  <c r="F210" i="10" s="1"/>
  <c r="P586" i="10" a="1"/>
  <c r="P586" i="10" s="1"/>
  <c r="F510" i="10" a="1"/>
  <c r="F510" i="10" s="1"/>
  <c r="I527" i="10"/>
  <c r="N171" i="10"/>
  <c r="E574" i="10"/>
  <c r="K497" i="10"/>
  <c r="G186" i="10"/>
  <c r="M528" i="10"/>
  <c r="F598" i="10" a="1"/>
  <c r="F598" i="10" s="1"/>
  <c r="P641" i="10" a="1"/>
  <c r="P641" i="10" s="1"/>
  <c r="G625" i="10"/>
  <c r="O162" i="10"/>
  <c r="Q625" i="10"/>
  <c r="E632" i="10"/>
  <c r="A494" i="10"/>
  <c r="M162" i="10"/>
  <c r="K627" i="10"/>
  <c r="F131" i="10" a="1"/>
  <c r="F131" i="10" s="1"/>
  <c r="H175" i="10"/>
  <c r="E528" i="10"/>
  <c r="K506" i="10"/>
  <c r="G529" i="10"/>
  <c r="F610" i="10" a="1"/>
  <c r="F610" i="10" s="1"/>
  <c r="A545" i="10"/>
  <c r="H592" i="10"/>
  <c r="G604" i="10"/>
  <c r="E580" i="10"/>
  <c r="G210" i="10"/>
  <c r="L573" i="10"/>
  <c r="O515" i="10"/>
  <c r="I622" i="10"/>
  <c r="H522" i="10"/>
  <c r="Q174" i="10"/>
  <c r="N133" i="10"/>
  <c r="K660" i="10"/>
  <c r="F585" i="10" a="1"/>
  <c r="F585" i="10" s="1"/>
  <c r="M560" i="10"/>
  <c r="M181" i="10"/>
  <c r="K163" i="10"/>
  <c r="E631" i="10"/>
  <c r="A201" i="10"/>
  <c r="L606" i="10"/>
  <c r="H216" i="10"/>
  <c r="G172" i="10"/>
  <c r="G555" i="10"/>
  <c r="K608" i="10"/>
  <c r="O654" i="10"/>
  <c r="L609" i="10"/>
  <c r="I617" i="10"/>
  <c r="H488" i="10"/>
  <c r="A605" i="10"/>
  <c r="A554" i="10"/>
  <c r="I198" i="10"/>
  <c r="P574" i="10" a="1"/>
  <c r="P574" i="10" s="1"/>
  <c r="J547" i="10"/>
  <c r="H618" i="10"/>
  <c r="J215" i="10"/>
  <c r="H518" i="10"/>
  <c r="M497" i="10"/>
  <c r="P161" i="10" a="1"/>
  <c r="P161" i="10" s="1"/>
  <c r="J549" i="10"/>
  <c r="J525" i="10"/>
  <c r="Q478" i="10"/>
  <c r="E187" i="10"/>
  <c r="L656" i="10"/>
  <c r="I200" i="10"/>
  <c r="O550" i="10"/>
  <c r="O616" i="10"/>
  <c r="K615" i="10"/>
  <c r="F588" i="10" a="1"/>
  <c r="F588" i="10" s="1"/>
  <c r="L192" i="10"/>
  <c r="J539" i="10"/>
  <c r="K492" i="10"/>
  <c r="I144" i="10"/>
  <c r="H192" i="10"/>
  <c r="E577" i="10"/>
  <c r="H647" i="10"/>
  <c r="A199" i="10"/>
  <c r="K585" i="10"/>
  <c r="G525" i="10"/>
  <c r="M214" i="10"/>
  <c r="K499" i="10"/>
  <c r="J188" i="10"/>
  <c r="A204" i="10"/>
  <c r="J210" i="10"/>
  <c r="I521" i="10"/>
  <c r="K200" i="10"/>
  <c r="G664" i="10"/>
  <c r="Q185" i="10"/>
  <c r="I513" i="10"/>
  <c r="G480" i="10"/>
  <c r="M186" i="10"/>
  <c r="Q583" i="10"/>
  <c r="A634" i="10"/>
  <c r="H642" i="10"/>
  <c r="O153" i="10"/>
  <c r="N169" i="10"/>
  <c r="N647" i="10"/>
  <c r="H204" i="10"/>
  <c r="N190" i="10"/>
  <c r="I207" i="10"/>
  <c r="Q132" i="10"/>
  <c r="E607" i="10"/>
  <c r="A205" i="10"/>
  <c r="J589" i="10"/>
  <c r="P194" i="10" a="1"/>
  <c r="P194" i="10" s="1"/>
  <c r="O583" i="10"/>
  <c r="J211" i="10"/>
  <c r="G197" i="10"/>
  <c r="H180" i="10"/>
  <c r="H498" i="10"/>
  <c r="L207" i="10"/>
  <c r="H573" i="10"/>
  <c r="O663" i="10"/>
  <c r="A580" i="10"/>
  <c r="H193" i="10"/>
  <c r="F628" i="10" a="1"/>
  <c r="F628" i="10" s="1"/>
  <c r="E615" i="10"/>
  <c r="M634" i="10"/>
  <c r="M510" i="10"/>
  <c r="N633" i="10"/>
  <c r="O208" i="10"/>
  <c r="O215" i="10"/>
  <c r="M163" i="10"/>
  <c r="F659" i="10" a="1"/>
  <c r="F659" i="10" s="1"/>
  <c r="I656" i="10"/>
  <c r="F141" i="10" a="1"/>
  <c r="F141" i="10" s="1"/>
  <c r="L547" i="10"/>
  <c r="A498" i="10"/>
  <c r="Q489" i="10"/>
  <c r="A642" i="10"/>
  <c r="N599" i="10"/>
  <c r="P632" i="10" a="1"/>
  <c r="P632" i="10" s="1"/>
  <c r="I652" i="10"/>
  <c r="J609" i="10"/>
  <c r="L516" i="10"/>
  <c r="N153" i="10"/>
  <c r="G554" i="10"/>
  <c r="F558" i="10" a="1"/>
  <c r="F558" i="10" s="1"/>
  <c r="G489" i="10"/>
  <c r="M652" i="10"/>
  <c r="H509" i="10"/>
  <c r="E506" i="10"/>
  <c r="E488" i="10"/>
  <c r="M204" i="10"/>
  <c r="F205" i="10" a="1"/>
  <c r="F205" i="10" s="1"/>
  <c r="E163" i="10"/>
  <c r="M194" i="10"/>
  <c r="Q500" i="10"/>
  <c r="H169" i="10"/>
  <c r="N627" i="10"/>
  <c r="H554" i="10"/>
  <c r="A578" i="10"/>
  <c r="L634" i="10"/>
  <c r="M602" i="10"/>
  <c r="I477" i="10"/>
  <c r="P613" i="10" a="1"/>
  <c r="P613" i="10" s="1"/>
  <c r="K213" i="10"/>
  <c r="N618" i="10"/>
  <c r="M533" i="10"/>
  <c r="G190" i="10"/>
  <c r="E621" i="10"/>
  <c r="Q544" i="10"/>
  <c r="L624" i="10"/>
  <c r="K547" i="10"/>
  <c r="I662" i="10"/>
  <c r="J135" i="10"/>
  <c r="P155" i="10" a="1"/>
  <c r="P155" i="10" s="1"/>
  <c r="O521" i="10"/>
  <c r="F631" i="10" a="1"/>
  <c r="F631" i="10" s="1"/>
  <c r="H166" i="10"/>
  <c r="I574" i="10"/>
  <c r="O565" i="10"/>
  <c r="I495" i="10"/>
  <c r="E550" i="10"/>
  <c r="I653" i="10"/>
  <c r="H633" i="10"/>
  <c r="N129" i="10"/>
  <c r="G166" i="10"/>
  <c r="I177" i="10"/>
  <c r="K598" i="10"/>
  <c r="K212" i="10"/>
  <c r="K534" i="10"/>
  <c r="L495" i="10"/>
  <c r="P492" i="10" a="1"/>
  <c r="P492" i="10" s="1"/>
  <c r="L578" i="10"/>
  <c r="N535" i="10"/>
  <c r="P617" i="10" a="1"/>
  <c r="P617" i="10" s="1"/>
  <c r="J197" i="10"/>
  <c r="N547" i="10"/>
  <c r="F533" i="10" a="1"/>
  <c r="F533" i="10" s="1"/>
  <c r="A490" i="10"/>
  <c r="F130" i="10" a="1"/>
  <c r="F130" i="10" s="1"/>
  <c r="M482" i="10"/>
  <c r="A505" i="10"/>
  <c r="A485" i="10"/>
  <c r="L213" i="10"/>
  <c r="G582" i="10"/>
  <c r="M155" i="10"/>
  <c r="G176" i="10"/>
  <c r="O186" i="10"/>
  <c r="H179" i="10"/>
  <c r="E636" i="10"/>
  <c r="A180" i="10"/>
  <c r="K528" i="10"/>
  <c r="E658" i="10"/>
  <c r="M531" i="10"/>
  <c r="M164" i="10"/>
  <c r="G194" i="10"/>
  <c r="A479" i="10"/>
  <c r="Q580" i="10"/>
  <c r="G182" i="10"/>
  <c r="P196" i="10" a="1"/>
  <c r="P196" i="10" s="1"/>
  <c r="F174" i="10" a="1"/>
  <c r="F174" i="10" s="1"/>
  <c r="A163" i="10"/>
  <c r="M198" i="10"/>
  <c r="O580" i="10"/>
  <c r="K134" i="10"/>
  <c r="A202" i="10"/>
  <c r="P509" i="10" a="1"/>
  <c r="P509" i="10" s="1"/>
  <c r="H178" i="10"/>
  <c r="P568" i="10" a="1"/>
  <c r="P568" i="10" s="1"/>
  <c r="N188" i="10"/>
  <c r="J132" i="10"/>
  <c r="N529" i="10"/>
  <c r="M527" i="10"/>
  <c r="E579" i="10"/>
  <c r="F209" i="10" a="1"/>
  <c r="F209" i="10" s="1"/>
  <c r="F547" i="10" a="1"/>
  <c r="F547" i="10" s="1"/>
  <c r="G656" i="10"/>
  <c r="I205" i="10"/>
  <c r="N542" i="10"/>
  <c r="M627" i="10"/>
  <c r="L546" i="10"/>
  <c r="H190" i="10"/>
  <c r="Q543" i="10"/>
  <c r="A599" i="10"/>
  <c r="H215" i="10"/>
  <c r="J600" i="10"/>
  <c r="J551" i="10"/>
  <c r="J633" i="10"/>
  <c r="J572" i="10"/>
  <c r="H513" i="10"/>
  <c r="K530" i="10"/>
  <c r="P213" i="10" a="1"/>
  <c r="P213" i="10" s="1"/>
  <c r="N654" i="10"/>
  <c r="F129" i="10" a="1"/>
  <c r="F129" i="10" s="1"/>
  <c r="J181" i="10"/>
  <c r="P539" i="10" a="1"/>
  <c r="P539" i="10" s="1"/>
  <c r="I146" i="10"/>
  <c r="E584" i="10"/>
  <c r="L513" i="10"/>
  <c r="M599" i="10"/>
  <c r="A208" i="10"/>
  <c r="K558" i="10"/>
  <c r="O626" i="10"/>
  <c r="G179" i="10"/>
  <c r="H599" i="10"/>
  <c r="N601" i="10"/>
  <c r="K554" i="10"/>
  <c r="K559" i="10"/>
  <c r="H615" i="10"/>
  <c r="P514" i="10" a="1"/>
  <c r="P514" i="10" s="1"/>
  <c r="G653" i="10"/>
  <c r="L494" i="10"/>
  <c r="K623" i="10"/>
  <c r="Q574" i="10"/>
  <c r="P478" i="10" a="1"/>
  <c r="P478" i="10" s="1"/>
  <c r="J506" i="10"/>
  <c r="N650" i="10"/>
  <c r="P582" i="10" a="1"/>
  <c r="P582" i="10" s="1"/>
  <c r="N193" i="10"/>
  <c r="P156" i="10" a="1"/>
  <c r="P156" i="10" s="1"/>
  <c r="A562" i="10"/>
  <c r="J533" i="10"/>
  <c r="Q521" i="10"/>
  <c r="J656" i="10"/>
  <c r="P549" i="10" a="1"/>
  <c r="P549" i="10" s="1"/>
  <c r="Q204" i="10"/>
  <c r="L586" i="10"/>
  <c r="M498" i="10"/>
  <c r="P154" i="10" a="1"/>
  <c r="P154" i="10" s="1"/>
  <c r="E601" i="10"/>
  <c r="M511" i="10"/>
  <c r="L186" i="10"/>
  <c r="O198" i="10"/>
  <c r="Q611" i="10"/>
  <c r="G649" i="10"/>
  <c r="J209" i="10"/>
  <c r="L140" i="10"/>
  <c r="G520" i="10"/>
  <c r="I186" i="10"/>
  <c r="G540" i="10"/>
  <c r="O150" i="10"/>
  <c r="E168" i="10"/>
  <c r="E620" i="10"/>
  <c r="M551" i="10"/>
  <c r="K507" i="10"/>
  <c r="I599" i="10"/>
  <c r="A165" i="10"/>
  <c r="N658" i="10"/>
  <c r="O640" i="10"/>
  <c r="K203" i="10"/>
  <c r="I578" i="10"/>
  <c r="G141" i="10"/>
  <c r="L505" i="10"/>
  <c r="H171" i="10"/>
  <c r="A603" i="10"/>
  <c r="F554" i="10" a="1"/>
  <c r="F554" i="10" s="1"/>
  <c r="O171" i="10"/>
  <c r="I562" i="10"/>
  <c r="O577" i="10"/>
  <c r="N143" i="10"/>
  <c r="H172" i="10"/>
  <c r="P553" i="10" a="1"/>
  <c r="P553" i="10" s="1"/>
  <c r="H501" i="10"/>
  <c r="L592" i="10"/>
  <c r="N588" i="10"/>
  <c r="L522" i="10"/>
  <c r="M189" i="10"/>
  <c r="A571" i="10"/>
  <c r="N204" i="10"/>
  <c r="G157" i="10"/>
  <c r="G208" i="10"/>
  <c r="Q216" i="10"/>
  <c r="E478" i="10"/>
  <c r="O484" i="10"/>
  <c r="A507" i="10"/>
  <c r="Q636" i="10"/>
  <c r="I206" i="10"/>
  <c r="L589" i="10"/>
  <c r="O532" i="10"/>
  <c r="G581" i="10"/>
  <c r="L157" i="10"/>
  <c r="G541" i="10"/>
  <c r="O535" i="10"/>
  <c r="L211" i="10"/>
  <c r="O564" i="10"/>
  <c r="O552" i="10"/>
  <c r="N207" i="10"/>
  <c r="K659" i="10"/>
  <c r="J185" i="10"/>
  <c r="J542" i="10"/>
  <c r="I530" i="10"/>
  <c r="I517" i="10"/>
  <c r="K173" i="10"/>
  <c r="M175" i="10"/>
  <c r="L602" i="10"/>
  <c r="N577" i="10"/>
  <c r="N492" i="10"/>
  <c r="M479" i="10"/>
  <c r="E516" i="10"/>
  <c r="I191" i="10"/>
  <c r="J560" i="10"/>
  <c r="L559" i="10"/>
  <c r="P596" i="10" a="1"/>
  <c r="P596" i="10" s="1"/>
  <c r="N170" i="10"/>
  <c r="I628" i="10"/>
  <c r="G574" i="10"/>
  <c r="G139" i="10"/>
  <c r="M522" i="10"/>
  <c r="A567" i="10"/>
  <c r="A606" i="10"/>
  <c r="H556" i="10"/>
  <c r="M609" i="10"/>
  <c r="L197" i="10"/>
  <c r="H622" i="10"/>
  <c r="N549" i="10"/>
  <c r="A153" i="10"/>
  <c r="G170" i="10"/>
  <c r="Q561" i="10"/>
  <c r="A549" i="10"/>
  <c r="L134" i="10"/>
  <c r="Q509" i="10"/>
  <c r="L641" i="10"/>
  <c r="O665" i="10"/>
  <c r="A156" i="10"/>
  <c r="M478" i="10"/>
  <c r="H140" i="10"/>
  <c r="E495" i="10"/>
  <c r="J208" i="10"/>
  <c r="P165" i="10" a="1"/>
  <c r="P165" i="10" s="1"/>
  <c r="A478" i="10"/>
  <c r="F191" i="10" a="1"/>
  <c r="F191" i="10" s="1"/>
  <c r="E498" i="10"/>
  <c r="M188" i="10"/>
  <c r="Q150" i="10"/>
  <c r="I558" i="10"/>
  <c r="J505" i="10"/>
  <c r="O480" i="10"/>
  <c r="L166" i="10"/>
  <c r="P520" i="10" a="1"/>
  <c r="P520" i="10" s="1"/>
  <c r="I197" i="10"/>
  <c r="M629" i="10"/>
  <c r="H189" i="10"/>
  <c r="K545" i="10"/>
  <c r="M581" i="10"/>
  <c r="K625" i="10"/>
  <c r="M534" i="10"/>
  <c r="J598" i="10"/>
  <c r="H142" i="10"/>
  <c r="M514" i="10"/>
  <c r="H478" i="10"/>
  <c r="H550" i="10"/>
  <c r="M530" i="10"/>
  <c r="Q596" i="10"/>
  <c r="Q177" i="10"/>
  <c r="H504" i="10"/>
  <c r="M615" i="10"/>
  <c r="F142" i="10" a="1"/>
  <c r="F142" i="10" s="1"/>
  <c r="M492" i="10"/>
  <c r="K196" i="10"/>
  <c r="J512" i="10"/>
  <c r="Q597" i="10"/>
  <c r="G129" i="10"/>
  <c r="O533" i="10"/>
  <c r="L563" i="10"/>
  <c r="N600" i="10"/>
  <c r="N555" i="10"/>
  <c r="O600" i="10"/>
  <c r="O657" i="10"/>
  <c r="K607" i="10"/>
  <c r="O479" i="10"/>
  <c r="O216" i="10"/>
  <c r="M614" i="10"/>
  <c r="A214" i="10"/>
  <c r="E551" i="10"/>
  <c r="P653" i="10" a="1"/>
  <c r="P653" i="10" s="1"/>
  <c r="P496" i="10" a="1"/>
  <c r="P496" i="10" s="1"/>
  <c r="P189" i="10" a="1"/>
  <c r="P189" i="10" s="1"/>
  <c r="M657" i="10"/>
  <c r="P542" i="10" a="1"/>
  <c r="P542" i="10" s="1"/>
  <c r="F133" i="10" a="1"/>
  <c r="F133" i="10" s="1"/>
  <c r="F197" i="10" a="1"/>
  <c r="F197" i="10" s="1"/>
  <c r="A510" i="10"/>
  <c r="G569" i="10"/>
  <c r="A620" i="10"/>
  <c r="I584" i="10"/>
  <c r="A638" i="10"/>
  <c r="P493" i="10" a="1"/>
  <c r="P493" i="10" s="1"/>
  <c r="H563" i="10"/>
  <c r="K563" i="10"/>
  <c r="N605" i="10"/>
  <c r="L607" i="10"/>
  <c r="L155" i="10"/>
  <c r="G495" i="10"/>
  <c r="O549" i="10"/>
  <c r="K594" i="10"/>
  <c r="F195" i="10" a="1"/>
  <c r="F195" i="10" s="1"/>
  <c r="F661" i="10" a="1"/>
  <c r="F661" i="10" s="1"/>
  <c r="N636" i="10"/>
  <c r="F189" i="10" a="1"/>
  <c r="F189" i="10" s="1"/>
  <c r="E646" i="10"/>
  <c r="E557" i="10"/>
  <c r="O669" i="10"/>
  <c r="N668" i="10"/>
  <c r="J668" i="10"/>
  <c r="L668" i="10"/>
  <c r="A668" i="10"/>
  <c r="H668" i="10"/>
  <c r="O668" i="10"/>
  <c r="G668" i="10"/>
  <c r="F668" i="10" a="1"/>
  <c r="F668" i="10" s="1"/>
  <c r="G669" i="10"/>
  <c r="Q668" i="10"/>
  <c r="E668" i="10"/>
  <c r="P668" i="10" a="1"/>
  <c r="P668" i="10" s="1"/>
  <c r="K668" i="10"/>
  <c r="J669" i="10"/>
  <c r="A669" i="10"/>
  <c r="L670" i="10"/>
  <c r="P669" i="10" a="1"/>
  <c r="P669" i="10" s="1"/>
  <c r="Q669" i="10"/>
  <c r="E670" i="10"/>
  <c r="H669" i="10"/>
  <c r="N670" i="10"/>
  <c r="M669" i="10"/>
  <c r="J670" i="10"/>
  <c r="E669" i="10"/>
  <c r="F669" i="10" a="1"/>
  <c r="F669" i="10" s="1"/>
  <c r="N669" i="10"/>
  <c r="O670" i="10"/>
  <c r="L669" i="10"/>
  <c r="K669" i="10"/>
  <c r="I669" i="10"/>
  <c r="A670" i="10"/>
  <c r="M670" i="10"/>
  <c r="M671" i="10"/>
  <c r="H670" i="10"/>
  <c r="G670" i="10"/>
  <c r="Q670" i="10"/>
  <c r="K671" i="10"/>
  <c r="P670" i="10" a="1"/>
  <c r="P670" i="10" s="1"/>
  <c r="F670" i="10" a="1"/>
  <c r="F670" i="10" s="1"/>
  <c r="K670" i="10"/>
  <c r="I670" i="10"/>
  <c r="F672" i="10" a="1"/>
  <c r="F672" i="10" s="1"/>
  <c r="L672" i="10"/>
  <c r="A671" i="10"/>
  <c r="F671" i="10" a="1"/>
  <c r="F671" i="10" s="1"/>
  <c r="N671" i="10"/>
  <c r="A672" i="10"/>
  <c r="P671" i="10" a="1"/>
  <c r="P671" i="10" s="1"/>
  <c r="J671" i="10"/>
  <c r="L671" i="10"/>
  <c r="Q671" i="10"/>
  <c r="G671" i="10"/>
  <c r="I671" i="10"/>
  <c r="H671" i="10"/>
  <c r="E671" i="10"/>
  <c r="O671" i="10"/>
  <c r="N672" i="10"/>
  <c r="E673" i="10"/>
  <c r="F673" i="10" a="1"/>
  <c r="F673" i="10" s="1"/>
  <c r="Q672" i="10"/>
  <c r="F1087" i="10" a="1"/>
  <c r="F1087" i="10" s="1"/>
  <c r="M788" i="10"/>
  <c r="J731" i="10"/>
  <c r="J854" i="10"/>
  <c r="G769" i="10"/>
  <c r="M813" i="10"/>
  <c r="E727" i="10"/>
  <c r="E687" i="10"/>
  <c r="Q703" i="10"/>
  <c r="M750" i="10"/>
  <c r="P678" i="10" a="1"/>
  <c r="P678" i="10" s="1"/>
  <c r="H849" i="10"/>
  <c r="K782" i="10"/>
  <c r="J828" i="10"/>
  <c r="H728" i="10"/>
  <c r="J758" i="10"/>
  <c r="A675" i="10"/>
  <c r="A876" i="10"/>
  <c r="Q874" i="10"/>
  <c r="A832" i="10"/>
  <c r="G756" i="10"/>
  <c r="A736" i="10"/>
  <c r="N874" i="10"/>
  <c r="K729" i="10"/>
  <c r="N816" i="10"/>
  <c r="E873" i="10"/>
  <c r="O786" i="10"/>
  <c r="P845" i="10" a="1"/>
  <c r="P845" i="10" s="1"/>
  <c r="F732" i="10" a="1"/>
  <c r="F732" i="10" s="1"/>
  <c r="O829" i="10"/>
  <c r="H709" i="10"/>
  <c r="F833" i="10" a="1"/>
  <c r="F833" i="10" s="1"/>
  <c r="K722" i="10"/>
  <c r="Q827" i="10"/>
  <c r="M775" i="10"/>
  <c r="O773" i="10"/>
  <c r="H690" i="10"/>
  <c r="P769" i="10" a="1"/>
  <c r="P769" i="10" s="1"/>
  <c r="A827" i="10"/>
  <c r="H772" i="10"/>
  <c r="G869" i="10"/>
  <c r="P738" i="10" a="1"/>
  <c r="P738" i="10" s="1"/>
  <c r="F761" i="10" a="1"/>
  <c r="F761" i="10" s="1"/>
  <c r="G838" i="10"/>
  <c r="P816" i="10" a="1"/>
  <c r="P816" i="10" s="1"/>
  <c r="I861" i="10"/>
  <c r="Q749" i="10"/>
  <c r="Q848" i="10"/>
  <c r="Q795" i="10"/>
  <c r="H683" i="10"/>
  <c r="F717" i="10" a="1"/>
  <c r="F717" i="10" s="1"/>
  <c r="L876" i="10"/>
  <c r="L846" i="10"/>
  <c r="H752" i="10"/>
  <c r="I762" i="10"/>
  <c r="P687" i="10" a="1"/>
  <c r="P687" i="10" s="1"/>
  <c r="M868" i="10"/>
  <c r="O766" i="10"/>
  <c r="F711" i="10" a="1"/>
  <c r="F711" i="10" s="1"/>
  <c r="F766" i="10" a="1"/>
  <c r="F766" i="10" s="1"/>
  <c r="L734" i="10"/>
  <c r="J787" i="10"/>
  <c r="J824" i="10"/>
  <c r="Q711" i="10"/>
  <c r="A674" i="10"/>
  <c r="K800" i="10"/>
  <c r="I787" i="10"/>
  <c r="K772" i="10"/>
  <c r="F794" i="10" a="1"/>
  <c r="F794" i="10" s="1"/>
  <c r="Q866" i="10"/>
  <c r="M686" i="10"/>
  <c r="Q701" i="10"/>
  <c r="K732" i="10"/>
  <c r="J826" i="10"/>
  <c r="H791" i="10"/>
  <c r="O812" i="10"/>
  <c r="Q806" i="10"/>
  <c r="G743" i="10"/>
  <c r="G807" i="10"/>
  <c r="M764" i="10"/>
  <c r="N792" i="10"/>
  <c r="N690" i="10"/>
  <c r="O706" i="10"/>
  <c r="P803" i="10" a="1"/>
  <c r="P803" i="10" s="1"/>
  <c r="Q843" i="10"/>
  <c r="J762" i="10"/>
  <c r="M836" i="10"/>
  <c r="Q746" i="10"/>
  <c r="E879" i="10"/>
  <c r="E683" i="10"/>
  <c r="K817" i="10"/>
  <c r="G841" i="10"/>
  <c r="E757" i="10"/>
  <c r="H779" i="10"/>
  <c r="Q813" i="10"/>
  <c r="N715" i="10"/>
  <c r="E807" i="10"/>
  <c r="E865" i="10"/>
  <c r="L698" i="10"/>
  <c r="G876" i="10"/>
  <c r="A720" i="10"/>
  <c r="N848" i="10"/>
  <c r="P691" i="10" a="1"/>
  <c r="P691" i="10" s="1"/>
  <c r="L677" i="10"/>
  <c r="N681" i="10"/>
  <c r="Q673" i="10"/>
  <c r="F815" i="10" a="1"/>
  <c r="F815" i="10" s="1"/>
  <c r="Q864" i="10"/>
  <c r="A695" i="10"/>
  <c r="M884" i="10"/>
  <c r="I765" i="10"/>
  <c r="Q844" i="10"/>
  <c r="K765" i="10"/>
  <c r="O691" i="10"/>
  <c r="O716" i="10"/>
  <c r="E734" i="10"/>
  <c r="A745" i="10"/>
  <c r="F800" i="10" a="1"/>
  <c r="F800" i="10" s="1"/>
  <c r="Q692" i="10"/>
  <c r="I820" i="10"/>
  <c r="N680" i="10"/>
  <c r="A764" i="10"/>
  <c r="N740" i="10"/>
  <c r="K874" i="10"/>
  <c r="A851" i="10"/>
  <c r="G820" i="10"/>
  <c r="J720" i="10"/>
  <c r="F803" i="10" a="1"/>
  <c r="F803" i="10" s="1"/>
  <c r="N811" i="10"/>
  <c r="G736" i="10"/>
  <c r="P866" i="10" a="1"/>
  <c r="P866" i="10" s="1"/>
  <c r="I855" i="10"/>
  <c r="E840" i="10"/>
  <c r="M872" i="10"/>
  <c r="N802" i="10"/>
  <c r="H765" i="10"/>
  <c r="N815" i="10"/>
  <c r="F734" i="10" a="1"/>
  <c r="F734" i="10" s="1"/>
  <c r="J704" i="10"/>
  <c r="A756" i="10"/>
  <c r="F719" i="10" a="1"/>
  <c r="F719" i="10" s="1"/>
  <c r="F804" i="10" a="1"/>
  <c r="F804" i="10" s="1"/>
  <c r="Q678" i="10"/>
  <c r="Q760" i="10"/>
  <c r="L736" i="10"/>
  <c r="E711" i="10"/>
  <c r="L767" i="10"/>
  <c r="L673" i="10"/>
  <c r="Q841" i="10"/>
  <c r="Q878" i="10"/>
  <c r="H855" i="10"/>
  <c r="G785" i="10"/>
  <c r="O722" i="10"/>
  <c r="L692" i="10"/>
  <c r="K699" i="10"/>
  <c r="F751" i="10" a="1"/>
  <c r="F751" i="10" s="1"/>
  <c r="P719" i="10" a="1"/>
  <c r="P719" i="10" s="1"/>
  <c r="J800" i="10"/>
  <c r="A798" i="10"/>
  <c r="I750" i="10"/>
  <c r="K709" i="10"/>
  <c r="A729" i="10"/>
  <c r="E797" i="10"/>
  <c r="O853" i="10"/>
  <c r="G778" i="10"/>
  <c r="H776" i="10"/>
  <c r="F760" i="10" a="1"/>
  <c r="F760" i="10" s="1"/>
  <c r="K687" i="10"/>
  <c r="F704" i="10" a="1"/>
  <c r="F704" i="10" s="1"/>
  <c r="L699" i="10"/>
  <c r="A742" i="10"/>
  <c r="N835" i="10"/>
  <c r="O717" i="10"/>
  <c r="P688" i="10" a="1"/>
  <c r="P688" i="10" s="1"/>
  <c r="A837" i="10"/>
  <c r="G865" i="10"/>
  <c r="N787" i="10"/>
  <c r="K728" i="10"/>
  <c r="O747" i="10"/>
  <c r="F730" i="10" a="1"/>
  <c r="F730" i="10" s="1"/>
  <c r="L797" i="10"/>
  <c r="E833" i="10"/>
  <c r="O721" i="10"/>
  <c r="O777" i="10"/>
  <c r="H732" i="10"/>
  <c r="N693" i="10"/>
  <c r="I770" i="10"/>
  <c r="J724" i="10"/>
  <c r="E728" i="10"/>
  <c r="P835" i="10" a="1"/>
  <c r="P835" i="10" s="1"/>
  <c r="N819" i="10"/>
  <c r="K809" i="10"/>
  <c r="A833" i="10"/>
  <c r="F747" i="10" a="1"/>
  <c r="F747" i="10" s="1"/>
  <c r="H756" i="10"/>
  <c r="E748" i="10"/>
  <c r="K713" i="10"/>
  <c r="I850" i="10"/>
  <c r="E822" i="10"/>
  <c r="Q808" i="10"/>
  <c r="J743" i="10"/>
  <c r="N716" i="10"/>
  <c r="H809" i="10"/>
  <c r="J823" i="10"/>
  <c r="J753" i="10"/>
  <c r="E699" i="10"/>
  <c r="I743" i="10"/>
  <c r="O835" i="10"/>
  <c r="N746" i="10"/>
  <c r="A754" i="10"/>
  <c r="I782" i="10"/>
  <c r="N750" i="10"/>
  <c r="K700" i="10"/>
  <c r="I769" i="10"/>
  <c r="A782" i="10"/>
  <c r="A776" i="10"/>
  <c r="K820" i="10"/>
  <c r="K847" i="10"/>
  <c r="K683" i="10"/>
  <c r="H748" i="10"/>
  <c r="L856" i="10"/>
  <c r="G706" i="10"/>
  <c r="Q819" i="10"/>
  <c r="L768" i="10"/>
  <c r="G817" i="10"/>
  <c r="F818" i="10" a="1"/>
  <c r="F818" i="10" s="1"/>
  <c r="E795" i="10"/>
  <c r="L801" i="10"/>
  <c r="F706" i="10" a="1"/>
  <c r="F706" i="10" s="1"/>
  <c r="Q733" i="10"/>
  <c r="O784" i="10"/>
  <c r="F687" i="10" a="1"/>
  <c r="F687" i="10" s="1"/>
  <c r="K824" i="10"/>
  <c r="H827" i="10"/>
  <c r="H676" i="10"/>
  <c r="G732" i="10"/>
  <c r="O831" i="10"/>
  <c r="N861" i="10"/>
  <c r="A835" i="10"/>
  <c r="M677" i="10"/>
  <c r="F870" i="10" a="1"/>
  <c r="F870" i="10" s="1"/>
  <c r="F677" i="10" a="1"/>
  <c r="F677" i="10" s="1"/>
  <c r="H774" i="10"/>
  <c r="E751" i="10"/>
  <c r="G777" i="10"/>
  <c r="O751" i="10"/>
  <c r="K857" i="10"/>
  <c r="L827" i="10"/>
  <c r="H706" i="10"/>
  <c r="I725" i="10"/>
  <c r="G804" i="10"/>
  <c r="K751" i="10"/>
  <c r="Q849" i="10"/>
  <c r="G682" i="10"/>
  <c r="A788" i="10"/>
  <c r="H825" i="10"/>
  <c r="K685" i="10"/>
  <c r="M845" i="10"/>
  <c r="L859" i="10"/>
  <c r="M724" i="10"/>
  <c r="M774" i="10"/>
  <c r="K693" i="10"/>
  <c r="O809" i="10"/>
  <c r="K828" i="10"/>
  <c r="M850" i="10"/>
  <c r="N800" i="10"/>
  <c r="I753" i="10"/>
  <c r="A703" i="10"/>
  <c r="I731" i="10"/>
  <c r="Q781" i="10"/>
  <c r="O732" i="10"/>
  <c r="P772" i="10" a="1"/>
  <c r="P772" i="10" s="1"/>
  <c r="P777" i="10" a="1"/>
  <c r="P777" i="10" s="1"/>
  <c r="A741" i="10"/>
  <c r="P677" i="10" a="1"/>
  <c r="P677" i="10" s="1"/>
  <c r="G862" i="10"/>
  <c r="K876" i="10"/>
  <c r="N875" i="10"/>
  <c r="N801" i="10"/>
  <c r="P698" i="10" a="1"/>
  <c r="P698" i="10" s="1"/>
  <c r="K692" i="10"/>
  <c r="E802" i="10"/>
  <c r="P742" i="10" a="1"/>
  <c r="P742" i="10" s="1"/>
  <c r="J865" i="10"/>
  <c r="L841" i="10"/>
  <c r="E708" i="10"/>
  <c r="G825" i="10"/>
  <c r="L688" i="10"/>
  <c r="A738" i="10"/>
  <c r="H725" i="10"/>
  <c r="P780" i="10" a="1"/>
  <c r="P780" i="10" s="1"/>
  <c r="N741" i="10"/>
  <c r="H712" i="10"/>
  <c r="P789" i="10" a="1"/>
  <c r="P789" i="10" s="1"/>
  <c r="E677" i="10"/>
  <c r="O774" i="10"/>
  <c r="Q833" i="10"/>
  <c r="J863" i="10"/>
  <c r="K737" i="10"/>
  <c r="I703" i="10"/>
  <c r="A725" i="10"/>
  <c r="P790" i="10" a="1"/>
  <c r="P790" i="10" s="1"/>
  <c r="I706" i="10"/>
  <c r="L782" i="10"/>
  <c r="E854" i="10"/>
  <c r="N852" i="10"/>
  <c r="M682" i="10"/>
  <c r="P751" i="10" a="1"/>
  <c r="P751" i="10" s="1"/>
  <c r="E759" i="10"/>
  <c r="P807" i="10" a="1"/>
  <c r="P807" i="10" s="1"/>
  <c r="I811" i="10"/>
  <c r="L743" i="10"/>
  <c r="E724" i="10"/>
  <c r="L691" i="10"/>
  <c r="A826" i="10"/>
  <c r="K676" i="10"/>
  <c r="H688" i="10"/>
  <c r="H819" i="10"/>
  <c r="Q870" i="10"/>
  <c r="K747" i="10"/>
  <c r="I683" i="10"/>
  <c r="Q792" i="10"/>
  <c r="K768" i="10"/>
  <c r="E831" i="10"/>
  <c r="K882" i="10"/>
  <c r="K885" i="10"/>
  <c r="G741" i="10"/>
  <c r="G679" i="10"/>
  <c r="L815" i="10"/>
  <c r="N747" i="10"/>
  <c r="K742" i="10"/>
  <c r="A740" i="10"/>
  <c r="H816" i="10"/>
  <c r="I831" i="10"/>
  <c r="O833" i="10"/>
  <c r="J718" i="10"/>
  <c r="Q804" i="10"/>
  <c r="O739" i="10"/>
  <c r="P770" i="10" a="1"/>
  <c r="P770" i="10" s="1"/>
  <c r="O838" i="10"/>
  <c r="A777" i="10"/>
  <c r="L833" i="10"/>
  <c r="N729" i="10"/>
  <c r="N870" i="10"/>
  <c r="I727" i="10"/>
  <c r="G764" i="10"/>
  <c r="O787" i="10"/>
  <c r="F810" i="10" a="1"/>
  <c r="F810" i="10" s="1"/>
  <c r="K675" i="10"/>
  <c r="I734" i="10"/>
  <c r="I711" i="10"/>
  <c r="G800" i="10"/>
  <c r="Q785" i="10"/>
  <c r="N803" i="10"/>
  <c r="M853" i="10"/>
  <c r="G688" i="10"/>
  <c r="G713" i="10"/>
  <c r="F756" i="10" a="1"/>
  <c r="F756" i="10" s="1"/>
  <c r="P672" i="10" a="1"/>
  <c r="P672" i="10" s="1"/>
  <c r="M866" i="10"/>
  <c r="F758" i="10" a="1"/>
  <c r="F758" i="10" s="1"/>
  <c r="N766" i="10"/>
  <c r="G715" i="10"/>
  <c r="M869" i="10"/>
  <c r="E881" i="10"/>
  <c r="A762" i="10"/>
  <c r="F726" i="10" a="1"/>
  <c r="F726" i="10" s="1"/>
  <c r="L781" i="10"/>
  <c r="J682" i="10"/>
  <c r="A799" i="10"/>
  <c r="E709" i="10"/>
  <c r="F748" i="10" a="1"/>
  <c r="F748" i="10" s="1"/>
  <c r="P776" i="10" a="1"/>
  <c r="P776" i="10" s="1"/>
  <c r="N686" i="10"/>
  <c r="E804" i="10"/>
  <c r="N702" i="10"/>
  <c r="M848" i="10"/>
  <c r="H839" i="10"/>
  <c r="F845" i="10" a="1"/>
  <c r="F845" i="10" s="1"/>
  <c r="K758" i="10"/>
  <c r="A722" i="10"/>
  <c r="L725" i="10"/>
  <c r="P864" i="10" a="1"/>
  <c r="P864" i="10" s="1"/>
  <c r="J693" i="10"/>
  <c r="G702" i="10"/>
  <c r="M758" i="10"/>
  <c r="Q793" i="10"/>
  <c r="J756" i="10"/>
  <c r="I722" i="10"/>
  <c r="O852" i="10"/>
  <c r="O792" i="10"/>
  <c r="Q774" i="10"/>
  <c r="E710" i="10"/>
  <c r="A774" i="10"/>
  <c r="J690" i="10"/>
  <c r="K866" i="10"/>
  <c r="L869" i="10"/>
  <c r="Q695" i="10"/>
  <c r="A881" i="10"/>
  <c r="E693" i="10"/>
  <c r="M860" i="10"/>
  <c r="P701" i="10" a="1"/>
  <c r="P701" i="10" s="1"/>
  <c r="A834" i="10"/>
  <c r="G728" i="10"/>
  <c r="K837" i="10"/>
  <c r="E869" i="10"/>
  <c r="H702" i="10"/>
  <c r="K684" i="10"/>
  <c r="Q772" i="10"/>
  <c r="Q730" i="10"/>
  <c r="E884" i="10"/>
  <c r="N722" i="10"/>
  <c r="K759" i="10"/>
  <c r="F835" i="10" a="1"/>
  <c r="F835" i="10" s="1"/>
  <c r="N868" i="10"/>
  <c r="G709" i="10"/>
  <c r="O737" i="10"/>
  <c r="P800" i="10" a="1"/>
  <c r="P800" i="10" s="1"/>
  <c r="L723" i="10"/>
  <c r="L805" i="10"/>
  <c r="M792" i="10"/>
  <c r="O857" i="10"/>
  <c r="Q728" i="10"/>
  <c r="K745" i="10"/>
  <c r="F795" i="10" a="1"/>
  <c r="F795" i="10" s="1"/>
  <c r="O767" i="10"/>
  <c r="I704" i="10"/>
  <c r="H777" i="10"/>
  <c r="G746" i="10"/>
  <c r="E851" i="10"/>
  <c r="P680" i="10" a="1"/>
  <c r="P680" i="10" s="1"/>
  <c r="N873" i="10"/>
  <c r="L708" i="10"/>
  <c r="K863" i="10"/>
  <c r="N771" i="10"/>
  <c r="L796" i="10"/>
  <c r="F779" i="10" a="1"/>
  <c r="F779" i="10" s="1"/>
  <c r="M870" i="10"/>
  <c r="Q880" i="10"/>
  <c r="M781" i="10"/>
  <c r="I860" i="10"/>
  <c r="O692" i="10"/>
  <c r="A802" i="10"/>
  <c r="A791" i="10"/>
  <c r="J699" i="10"/>
  <c r="M835" i="10"/>
  <c r="H761" i="10"/>
  <c r="L849" i="10"/>
  <c r="F724" i="10" a="1"/>
  <c r="F724" i="10" s="1"/>
  <c r="L697" i="10"/>
  <c r="K771" i="10"/>
  <c r="E850" i="10"/>
  <c r="F684" i="10" a="1"/>
  <c r="F684" i="10" s="1"/>
  <c r="O817" i="10"/>
  <c r="O870" i="10"/>
  <c r="M711" i="10"/>
  <c r="J716" i="10"/>
  <c r="J750" i="10"/>
  <c r="A719" i="10"/>
  <c r="K723" i="10"/>
  <c r="K819" i="10"/>
  <c r="O806" i="10"/>
  <c r="F703" i="10" a="1"/>
  <c r="F703" i="10" s="1"/>
  <c r="N877" i="10"/>
  <c r="Q825" i="10"/>
  <c r="J833" i="10"/>
  <c r="P681" i="10" a="1"/>
  <c r="P681" i="10" s="1"/>
  <c r="A692" i="10"/>
  <c r="L842" i="10"/>
  <c r="I744" i="10"/>
  <c r="P804" i="10" a="1"/>
  <c r="P804" i="10" s="1"/>
  <c r="H808" i="10"/>
  <c r="F770" i="10" a="1"/>
  <c r="F770" i="10" s="1"/>
  <c r="H721" i="10"/>
  <c r="N734" i="10"/>
  <c r="Q831" i="10"/>
  <c r="Q788" i="10"/>
  <c r="J696" i="10"/>
  <c r="G824" i="10"/>
  <c r="L865" i="10"/>
  <c r="L682" i="10"/>
  <c r="J829" i="10"/>
  <c r="A850" i="10"/>
  <c r="E691" i="10"/>
  <c r="P829" i="10" a="1"/>
  <c r="P829" i="10" s="1"/>
  <c r="M851" i="10"/>
  <c r="J809" i="10"/>
  <c r="M787" i="10"/>
  <c r="H879" i="10"/>
  <c r="Q863" i="10"/>
  <c r="K794" i="10"/>
  <c r="I815" i="10"/>
  <c r="L862" i="10"/>
  <c r="N769" i="10"/>
  <c r="K833" i="10"/>
  <c r="Q861" i="10"/>
  <c r="A793" i="10"/>
  <c r="H703" i="10"/>
  <c r="J782" i="10"/>
  <c r="P859" i="10" a="1"/>
  <c r="P859" i="10" s="1"/>
  <c r="Q765" i="10"/>
  <c r="Q881" i="10"/>
  <c r="E690" i="10"/>
  <c r="P706" i="10" a="1"/>
  <c r="P706" i="10" s="1"/>
  <c r="O708" i="10"/>
  <c r="O811" i="10"/>
  <c r="N760" i="10"/>
  <c r="E860" i="10"/>
  <c r="G774" i="10"/>
  <c r="M771" i="10"/>
  <c r="A801" i="10"/>
  <c r="E760" i="10"/>
  <c r="F809" i="10" a="1"/>
  <c r="F809" i="10" s="1"/>
  <c r="M822" i="10"/>
  <c r="A825" i="10"/>
  <c r="P849" i="10" a="1"/>
  <c r="P849" i="10" s="1"/>
  <c r="G744" i="10"/>
  <c r="G692" i="10"/>
  <c r="I792" i="10"/>
  <c r="Q770" i="10"/>
  <c r="P722" i="10" a="1"/>
  <c r="P722" i="10" s="1"/>
  <c r="H710" i="10"/>
  <c r="Q691" i="10"/>
  <c r="N841" i="10"/>
  <c r="Q794" i="10"/>
  <c r="H829" i="10"/>
  <c r="H876" i="10"/>
  <c r="L742" i="10"/>
  <c r="J760" i="10"/>
  <c r="O695" i="10"/>
  <c r="Q789" i="10"/>
  <c r="F692" i="10" a="1"/>
  <c r="F692" i="10" s="1"/>
  <c r="O731" i="10"/>
  <c r="Q727" i="10"/>
  <c r="N828" i="10"/>
  <c r="E717" i="10"/>
  <c r="O825" i="10"/>
  <c r="N799" i="10"/>
  <c r="E812" i="10"/>
  <c r="P754" i="10" a="1"/>
  <c r="P754" i="10" s="1"/>
  <c r="P810" i="10" a="1"/>
  <c r="P810" i="10" s="1"/>
  <c r="A706" i="10"/>
  <c r="H785" i="10"/>
  <c r="L866" i="10"/>
  <c r="G678" i="10"/>
  <c r="N814" i="10"/>
  <c r="J713" i="10"/>
  <c r="H875" i="10"/>
  <c r="P723" i="10" a="1"/>
  <c r="P723" i="10" s="1"/>
  <c r="Q834" i="10"/>
  <c r="M713" i="10"/>
  <c r="F785" i="10" a="1"/>
  <c r="F785" i="10" s="1"/>
  <c r="O740" i="10"/>
  <c r="O794" i="10"/>
  <c r="M739" i="10"/>
  <c r="G731" i="10"/>
  <c r="H850" i="10"/>
  <c r="A746" i="10"/>
  <c r="G740" i="10"/>
  <c r="E830" i="10"/>
  <c r="P882" i="10" a="1"/>
  <c r="P882" i="10" s="1"/>
  <c r="P822" i="10" a="1"/>
  <c r="P822" i="10" s="1"/>
  <c r="J869" i="10"/>
  <c r="F852" i="10" a="1"/>
  <c r="F852" i="10" s="1"/>
  <c r="O712" i="10"/>
  <c r="N679" i="10"/>
  <c r="F731" i="10" a="1"/>
  <c r="F731" i="10" s="1"/>
  <c r="G848" i="10"/>
  <c r="I794" i="10"/>
  <c r="Q712" i="10"/>
  <c r="O803" i="10"/>
  <c r="O823" i="10"/>
  <c r="N696" i="10"/>
  <c r="F868" i="10" a="1"/>
  <c r="F868" i="10" s="1"/>
  <c r="M731" i="10"/>
  <c r="O754" i="10"/>
  <c r="H753" i="10"/>
  <c r="I880" i="10"/>
  <c r="A872" i="10"/>
  <c r="G873" i="10"/>
  <c r="Q810" i="10"/>
  <c r="A700" i="10"/>
  <c r="J719" i="10"/>
  <c r="O882" i="10"/>
  <c r="J825" i="10"/>
  <c r="M732" i="10"/>
  <c r="M847" i="10"/>
  <c r="M726" i="10"/>
  <c r="F827" i="10" a="1"/>
  <c r="F827" i="10" s="1"/>
  <c r="Q714" i="10"/>
  <c r="P747" i="10" a="1"/>
  <c r="P747" i="10" s="1"/>
  <c r="K712" i="10"/>
  <c r="A856" i="10"/>
  <c r="H722" i="10"/>
  <c r="F828" i="10" a="1"/>
  <c r="F828" i="10" s="1"/>
  <c r="P878" i="10" a="1"/>
  <c r="P878" i="10" s="1"/>
  <c r="M816" i="10"/>
  <c r="G840" i="10"/>
  <c r="J884" i="10"/>
  <c r="K775" i="10"/>
  <c r="H831" i="10"/>
  <c r="F797" i="10" a="1"/>
  <c r="F797" i="10" s="1"/>
  <c r="E752" i="10"/>
  <c r="P685" i="10" a="1"/>
  <c r="P685" i="10" s="1"/>
  <c r="N719" i="10"/>
  <c r="H843" i="10"/>
  <c r="L823" i="10"/>
  <c r="M796" i="10"/>
  <c r="I827" i="10"/>
  <c r="O781" i="10"/>
  <c r="L740" i="10"/>
  <c r="Q766" i="10"/>
  <c r="Q838" i="10"/>
  <c r="P876" i="10" a="1"/>
  <c r="P876" i="10" s="1"/>
  <c r="F723" i="10" a="1"/>
  <c r="F723" i="10" s="1"/>
  <c r="O789" i="10"/>
  <c r="H840" i="10"/>
  <c r="N700" i="10"/>
  <c r="N827" i="10"/>
  <c r="M765" i="10"/>
  <c r="N730" i="10"/>
  <c r="F778" i="10" a="1"/>
  <c r="F778" i="10" s="1"/>
  <c r="G871" i="10"/>
  <c r="F698" i="10" a="1"/>
  <c r="F698" i="10" s="1"/>
  <c r="Q802" i="10"/>
  <c r="N832" i="10"/>
  <c r="Q805" i="10"/>
  <c r="E816" i="10"/>
  <c r="M873" i="10"/>
  <c r="P884" i="10" a="1"/>
  <c r="P884" i="10" s="1"/>
  <c r="P801" i="10" a="1"/>
  <c r="P801" i="10" s="1"/>
  <c r="H679" i="10"/>
  <c r="N797" i="10"/>
  <c r="L863" i="10"/>
  <c r="N778" i="10"/>
  <c r="N762" i="10"/>
  <c r="Q681" i="10"/>
  <c r="I767" i="10"/>
  <c r="O752" i="10"/>
  <c r="I723" i="10"/>
  <c r="M709" i="10"/>
  <c r="A836" i="10"/>
  <c r="M882" i="10"/>
  <c r="M825" i="10"/>
  <c r="L772" i="10"/>
  <c r="J790" i="10"/>
  <c r="O795" i="10"/>
  <c r="P827" i="10" a="1"/>
  <c r="P827" i="10" s="1"/>
  <c r="E758" i="10"/>
  <c r="A838" i="10"/>
  <c r="F762" i="10" a="1"/>
  <c r="F762" i="10" s="1"/>
  <c r="F857" i="10" a="1"/>
  <c r="F857" i="10" s="1"/>
  <c r="A867" i="10"/>
  <c r="I809" i="10"/>
  <c r="N867" i="10"/>
  <c r="M881" i="10"/>
  <c r="O677" i="10"/>
  <c r="K806" i="10"/>
  <c r="F792" i="10" a="1"/>
  <c r="F792" i="10" s="1"/>
  <c r="P848" i="10" a="1"/>
  <c r="P848" i="10" s="1"/>
  <c r="A693" i="10"/>
  <c r="P795" i="10" a="1"/>
  <c r="P795" i="10" s="1"/>
  <c r="H787" i="10"/>
  <c r="K760" i="10"/>
  <c r="Q784" i="10"/>
  <c r="P756" i="10" a="1"/>
  <c r="P756" i="10" s="1"/>
  <c r="N880" i="10"/>
  <c r="H823" i="10"/>
  <c r="P824" i="10" a="1"/>
  <c r="P824" i="10" s="1"/>
  <c r="A763" i="10"/>
  <c r="F846" i="10" a="1"/>
  <c r="F846" i="10" s="1"/>
  <c r="L729" i="10"/>
  <c r="J769" i="10"/>
  <c r="P783" i="10" a="1"/>
  <c r="P783" i="10" s="1"/>
  <c r="G767" i="10"/>
  <c r="I700" i="10"/>
  <c r="G733" i="10"/>
  <c r="J674" i="10"/>
  <c r="F830" i="10" a="1"/>
  <c r="F830" i="10" s="1"/>
  <c r="H853" i="10"/>
  <c r="E682" i="10"/>
  <c r="N714" i="10"/>
  <c r="P786" i="10" a="1"/>
  <c r="P786" i="10" s="1"/>
  <c r="Q675" i="10"/>
  <c r="G766" i="10"/>
  <c r="N812" i="10"/>
  <c r="P860" i="10" a="1"/>
  <c r="P860" i="10" s="1"/>
  <c r="K748" i="10"/>
  <c r="I799" i="10"/>
  <c r="Q685" i="10"/>
  <c r="Q722" i="10"/>
  <c r="M715" i="10"/>
  <c r="Q726" i="10"/>
  <c r="N738" i="10"/>
  <c r="L701" i="10"/>
  <c r="H699" i="10"/>
  <c r="E842" i="10"/>
  <c r="A691" i="10"/>
  <c r="J805" i="10"/>
  <c r="J871" i="10"/>
  <c r="P857" i="10" a="1"/>
  <c r="P857" i="10" s="1"/>
  <c r="N751" i="10"/>
  <c r="A684" i="10"/>
  <c r="O807" i="10"/>
  <c r="Q704" i="10"/>
  <c r="H854" i="10"/>
  <c r="M865" i="10"/>
  <c r="K875" i="10"/>
  <c r="H800" i="10"/>
  <c r="M807" i="10"/>
  <c r="Q679" i="10"/>
  <c r="M793" i="10"/>
  <c r="M746" i="10"/>
  <c r="N743" i="10"/>
  <c r="O860" i="10"/>
  <c r="H826" i="10"/>
  <c r="H815" i="10"/>
  <c r="K826" i="10"/>
  <c r="A683" i="10"/>
  <c r="Q852" i="10"/>
  <c r="H674" i="10"/>
  <c r="O778" i="10"/>
  <c r="E856" i="10"/>
  <c r="F685" i="10" a="1"/>
  <c r="F685" i="10" s="1"/>
  <c r="G690" i="10"/>
  <c r="Q826" i="10"/>
  <c r="J789" i="10"/>
  <c r="K704" i="10"/>
  <c r="H735" i="10"/>
  <c r="H806" i="10"/>
  <c r="M693" i="10"/>
  <c r="O844" i="10"/>
  <c r="K859" i="10"/>
  <c r="A739" i="10"/>
  <c r="O718" i="10"/>
  <c r="E706" i="10"/>
  <c r="O841" i="10"/>
  <c r="P731" i="10" a="1"/>
  <c r="P731" i="10" s="1"/>
  <c r="J686" i="10"/>
  <c r="I847" i="10"/>
  <c r="N781" i="10"/>
  <c r="M829" i="10"/>
  <c r="Q842" i="10"/>
  <c r="M805" i="10"/>
  <c r="O815" i="10"/>
  <c r="F831" i="10" a="1"/>
  <c r="F831" i="10" s="1"/>
  <c r="O764" i="10"/>
  <c r="H757" i="10"/>
  <c r="N721" i="10"/>
  <c r="Q696" i="10"/>
  <c r="F837" i="10" a="1"/>
  <c r="F837" i="10" s="1"/>
  <c r="H847" i="10"/>
  <c r="K755" i="10"/>
  <c r="P830" i="10" a="1"/>
  <c r="P830" i="10" s="1"/>
  <c r="F780" i="10" a="1"/>
  <c r="F780" i="10" s="1"/>
  <c r="K798" i="10"/>
  <c r="K735" i="10"/>
  <c r="L829" i="10"/>
  <c r="G721" i="10"/>
  <c r="M744" i="10"/>
  <c r="I808" i="10"/>
  <c r="O687" i="10"/>
  <c r="J728" i="10"/>
  <c r="E787" i="10"/>
  <c r="P761" i="10" a="1"/>
  <c r="P761" i="10" s="1"/>
  <c r="L794" i="10"/>
  <c r="K870" i="10"/>
  <c r="J841" i="10"/>
  <c r="O758" i="10"/>
  <c r="Q824" i="10"/>
  <c r="E721" i="10"/>
  <c r="J818" i="10"/>
  <c r="O883" i="10"/>
  <c r="P782" i="10" a="1"/>
  <c r="P782" i="10" s="1"/>
  <c r="M685" i="10"/>
  <c r="L793" i="10"/>
  <c r="P734" i="10" a="1"/>
  <c r="P734" i="10" s="1"/>
  <c r="H733" i="10"/>
  <c r="F682" i="10" a="1"/>
  <c r="F682" i="10" s="1"/>
  <c r="Q836" i="10"/>
  <c r="N725" i="10"/>
  <c r="O834" i="10"/>
  <c r="I867" i="10"/>
  <c r="H859" i="10"/>
  <c r="J766" i="10"/>
  <c r="E835" i="10"/>
  <c r="E694" i="10"/>
  <c r="F716" i="10" a="1"/>
  <c r="F716" i="10" s="1"/>
  <c r="F843" i="10" a="1"/>
  <c r="F843" i="10" s="1"/>
  <c r="O796" i="10"/>
  <c r="M710" i="10"/>
  <c r="E828" i="10"/>
  <c r="I717" i="10"/>
  <c r="A786" i="10"/>
  <c r="I845" i="10"/>
  <c r="F813" i="10" a="1"/>
  <c r="F813" i="10" s="1"/>
  <c r="P674" i="10" a="1"/>
  <c r="P674" i="10" s="1"/>
  <c r="F820" i="10" a="1"/>
  <c r="F820" i="10" s="1"/>
  <c r="N795" i="10"/>
  <c r="E702" i="10"/>
  <c r="H883" i="10"/>
  <c r="L839" i="10"/>
  <c r="N744" i="10"/>
  <c r="M770" i="10"/>
  <c r="M718" i="10"/>
  <c r="A813" i="10"/>
  <c r="I791" i="10"/>
  <c r="H799" i="10"/>
  <c r="L785" i="10"/>
  <c r="K781" i="10"/>
  <c r="O743" i="10"/>
  <c r="A702" i="10"/>
  <c r="F713" i="10" a="1"/>
  <c r="F713" i="10" s="1"/>
  <c r="P874" i="10" a="1"/>
  <c r="P874" i="10" s="1"/>
  <c r="E791" i="10"/>
  <c r="Q821" i="10"/>
  <c r="H680" i="10"/>
  <c r="E753" i="10"/>
  <c r="G854" i="10"/>
  <c r="E826" i="10"/>
  <c r="P791" i="10" a="1"/>
  <c r="P791" i="10" s="1"/>
  <c r="F690" i="10" a="1"/>
  <c r="F690" i="10" s="1"/>
  <c r="A755" i="10"/>
  <c r="M672" i="10"/>
  <c r="G758" i="10"/>
  <c r="P796" i="10" a="1"/>
  <c r="P796" i="10" s="1"/>
  <c r="P821" i="10" a="1"/>
  <c r="P821" i="10" s="1"/>
  <c r="I680" i="10"/>
  <c r="F876" i="10" a="1"/>
  <c r="F876" i="10" s="1"/>
  <c r="M684" i="10"/>
  <c r="K792" i="10"/>
  <c r="P785" i="10" a="1"/>
  <c r="P785" i="10" s="1"/>
  <c r="O827" i="10"/>
  <c r="M725" i="10"/>
  <c r="L783" i="10"/>
  <c r="E689" i="10"/>
  <c r="K776" i="10"/>
  <c r="F862" i="10" a="1"/>
  <c r="F862" i="10" s="1"/>
  <c r="P741" i="10" a="1"/>
  <c r="P741" i="10" s="1"/>
  <c r="M674" i="10"/>
  <c r="P749" i="10" a="1"/>
  <c r="P749" i="10" s="1"/>
  <c r="N711" i="10"/>
  <c r="P852" i="10" a="1"/>
  <c r="P852" i="10" s="1"/>
  <c r="H873" i="10"/>
  <c r="O748" i="10"/>
  <c r="L749" i="10"/>
  <c r="K825" i="10"/>
  <c r="G863" i="10"/>
  <c r="H818" i="10"/>
  <c r="Q768" i="10"/>
  <c r="J858" i="10"/>
  <c r="G814" i="10"/>
  <c r="M794" i="10"/>
  <c r="G842" i="10"/>
  <c r="J832" i="10"/>
  <c r="L704" i="10"/>
  <c r="N737" i="10"/>
  <c r="J706" i="10"/>
  <c r="M736" i="10"/>
  <c r="G725" i="10"/>
  <c r="K739" i="10"/>
  <c r="P715" i="10" a="1"/>
  <c r="P715" i="10" s="1"/>
  <c r="J876" i="10"/>
  <c r="L690" i="10"/>
  <c r="Q846" i="10"/>
  <c r="P686" i="10" a="1"/>
  <c r="P686" i="10" s="1"/>
  <c r="M763" i="10"/>
  <c r="H745" i="10"/>
  <c r="O832" i="10"/>
  <c r="F881" i="10" a="1"/>
  <c r="F881" i="10" s="1"/>
  <c r="P748" i="10" a="1"/>
  <c r="P748" i="10" s="1"/>
  <c r="O779" i="10"/>
  <c r="H718" i="10"/>
  <c r="P817" i="10" a="1"/>
  <c r="P817" i="10" s="1"/>
  <c r="G786" i="10"/>
  <c r="J834" i="10"/>
  <c r="A753" i="10"/>
  <c r="M817" i="10"/>
  <c r="I749" i="10"/>
  <c r="O847" i="10"/>
  <c r="J774" i="10"/>
  <c r="E769" i="10"/>
  <c r="E813" i="10"/>
  <c r="N772" i="10"/>
  <c r="A748" i="10"/>
  <c r="O688" i="10"/>
  <c r="H870" i="10"/>
  <c r="A679" i="10"/>
  <c r="J781" i="10"/>
  <c r="F853" i="10" a="1"/>
  <c r="F853" i="10" s="1"/>
  <c r="A743" i="10"/>
  <c r="A830" i="10"/>
  <c r="G701" i="10"/>
  <c r="M839" i="10"/>
  <c r="M697" i="10"/>
  <c r="I675" i="10"/>
  <c r="N788" i="10"/>
  <c r="O709" i="10"/>
  <c r="Q879" i="10"/>
  <c r="E780" i="10"/>
  <c r="Q682" i="10"/>
  <c r="N843" i="10"/>
  <c r="O720" i="10"/>
  <c r="L808" i="10"/>
  <c r="H846" i="10"/>
  <c r="O801" i="10"/>
  <c r="L819" i="10"/>
  <c r="K697" i="10"/>
  <c r="E801" i="10"/>
  <c r="Q775" i="10"/>
  <c r="O733" i="10"/>
  <c r="F695" i="10" a="1"/>
  <c r="F695" i="10" s="1"/>
  <c r="O793" i="10"/>
  <c r="G680" i="10"/>
  <c r="F729" i="10" a="1"/>
  <c r="F729" i="10" s="1"/>
  <c r="L807" i="10"/>
  <c r="G765" i="10"/>
  <c r="M814" i="10"/>
  <c r="G755" i="10"/>
  <c r="F836" i="10" a="1"/>
  <c r="F836" i="10" s="1"/>
  <c r="L795" i="10"/>
  <c r="G813" i="10"/>
  <c r="K764" i="10"/>
  <c r="G763" i="10"/>
  <c r="J784" i="10"/>
  <c r="O798" i="10"/>
  <c r="P856" i="10" a="1"/>
  <c r="P856" i="10" s="1"/>
  <c r="I813" i="10"/>
  <c r="A844" i="10"/>
  <c r="I705" i="10"/>
  <c r="L687" i="10"/>
  <c r="K707" i="10"/>
  <c r="N884" i="10"/>
  <c r="M729" i="10"/>
  <c r="F879" i="10" a="1"/>
  <c r="F879" i="10" s="1"/>
  <c r="A727" i="10"/>
  <c r="A859" i="10"/>
  <c r="O863" i="10"/>
  <c r="G771" i="10"/>
  <c r="O701" i="10"/>
  <c r="K674" i="10"/>
  <c r="I684" i="10"/>
  <c r="A715" i="10"/>
  <c r="H885" i="10"/>
  <c r="I758" i="10"/>
  <c r="G716" i="10"/>
  <c r="O735" i="10"/>
  <c r="J683" i="10"/>
  <c r="I773" i="10"/>
  <c r="F878" i="10" a="1"/>
  <c r="F878" i="10" s="1"/>
  <c r="J697" i="10"/>
  <c r="A694" i="10"/>
  <c r="K785" i="10"/>
  <c r="I747" i="10"/>
  <c r="N758" i="10"/>
  <c r="A685" i="10"/>
  <c r="M759" i="10"/>
  <c r="E723" i="10"/>
  <c r="F799" i="10" a="1"/>
  <c r="F799" i="10" s="1"/>
  <c r="H711" i="10"/>
  <c r="H805" i="10"/>
  <c r="Q680" i="10"/>
  <c r="H682" i="10"/>
  <c r="J851" i="10"/>
  <c r="L675" i="10"/>
  <c r="Q734" i="10"/>
  <c r="A790" i="10"/>
  <c r="J836" i="10"/>
  <c r="H708" i="10"/>
  <c r="P851" i="10" a="1"/>
  <c r="P851" i="10" s="1"/>
  <c r="N748" i="10"/>
  <c r="G803" i="10"/>
  <c r="K756" i="10"/>
  <c r="N860" i="10"/>
  <c r="H775" i="10"/>
  <c r="P753" i="10" a="1"/>
  <c r="P753" i="10" s="1"/>
  <c r="L764" i="10"/>
  <c r="I826" i="10"/>
  <c r="O681" i="10"/>
  <c r="E743" i="10"/>
  <c r="P717" i="10" a="1"/>
  <c r="P717" i="10" s="1"/>
  <c r="A728" i="10"/>
  <c r="P736" i="10" a="1"/>
  <c r="P736" i="10" s="1"/>
  <c r="N749" i="10"/>
  <c r="P877" i="10" a="1"/>
  <c r="P877" i="10" s="1"/>
  <c r="J708" i="10"/>
  <c r="E814" i="10"/>
  <c r="G836" i="10"/>
  <c r="H792" i="10"/>
  <c r="L831" i="10"/>
  <c r="I735" i="10"/>
  <c r="J850" i="10"/>
  <c r="I818" i="10"/>
  <c r="K753" i="10"/>
  <c r="I833" i="10"/>
  <c r="J794" i="10"/>
  <c r="A804" i="10"/>
  <c r="P704" i="10" a="1"/>
  <c r="P704" i="10" s="1"/>
  <c r="M742" i="10"/>
  <c r="E782" i="10"/>
  <c r="E764" i="10"/>
  <c r="O866" i="10"/>
  <c r="Q674" i="10"/>
  <c r="E731" i="10"/>
  <c r="F694" i="10" a="1"/>
  <c r="F694" i="10" s="1"/>
  <c r="J746" i="10"/>
  <c r="K690" i="10"/>
  <c r="K797" i="10"/>
  <c r="E857" i="10"/>
  <c r="E789" i="10"/>
  <c r="O757" i="10"/>
  <c r="Q717" i="10"/>
  <c r="M751" i="10"/>
  <c r="H739" i="10"/>
  <c r="N836" i="10"/>
  <c r="M676" i="10"/>
  <c r="A878" i="10"/>
  <c r="N793" i="10"/>
  <c r="G710" i="10"/>
  <c r="O874" i="10"/>
  <c r="J859" i="10"/>
  <c r="K752" i="10"/>
  <c r="I757" i="10"/>
  <c r="L802" i="10"/>
  <c r="P883" i="10" a="1"/>
  <c r="P883" i="10" s="1"/>
  <c r="L810" i="10"/>
  <c r="P811" i="10" a="1"/>
  <c r="P811" i="10" s="1"/>
  <c r="J711" i="10"/>
  <c r="E876" i="10"/>
  <c r="F768" i="10" a="1"/>
  <c r="F768" i="10" s="1"/>
  <c r="Q807" i="10"/>
  <c r="H830" i="10"/>
  <c r="K881" i="10"/>
  <c r="O797" i="10"/>
  <c r="P767" i="10" a="1"/>
  <c r="P767" i="10" s="1"/>
  <c r="E786" i="10"/>
  <c r="I828" i="10"/>
  <c r="E799" i="10"/>
  <c r="L874" i="10"/>
  <c r="Q801" i="10"/>
  <c r="K877" i="10"/>
  <c r="E675" i="10"/>
  <c r="A787" i="10"/>
  <c r="G718" i="10"/>
  <c r="I763" i="10"/>
  <c r="N691" i="10"/>
  <c r="J861" i="10"/>
  <c r="G780" i="10"/>
  <c r="G866" i="10"/>
  <c r="G723" i="10"/>
  <c r="E749" i="10"/>
  <c r="A690" i="10"/>
  <c r="N674" i="10"/>
  <c r="I819" i="10"/>
  <c r="A858" i="10"/>
  <c r="P673" i="10" a="1"/>
  <c r="P673" i="10" s="1"/>
  <c r="I805" i="10"/>
  <c r="Q817" i="10"/>
  <c r="P855" i="10" a="1"/>
  <c r="P855" i="10" s="1"/>
  <c r="J692" i="10"/>
  <c r="A766" i="10"/>
  <c r="F821" i="10" a="1"/>
  <c r="F821" i="10" s="1"/>
  <c r="J739" i="10"/>
  <c r="L779" i="10"/>
  <c r="Q845" i="10"/>
  <c r="K695" i="10"/>
  <c r="I754" i="10"/>
  <c r="K788" i="10"/>
  <c r="F824" i="10" a="1"/>
  <c r="F824" i="10" s="1"/>
  <c r="N821" i="10"/>
  <c r="N689" i="10"/>
  <c r="K679" i="10"/>
  <c r="H727" i="10"/>
  <c r="E800" i="10"/>
  <c r="L840" i="10"/>
  <c r="H860" i="10"/>
  <c r="I800" i="10"/>
  <c r="L872" i="10"/>
  <c r="L745" i="10"/>
  <c r="J741" i="10"/>
  <c r="N794" i="10"/>
  <c r="N708" i="10"/>
  <c r="G791" i="10"/>
  <c r="M680" i="10"/>
  <c r="P823" i="10" a="1"/>
  <c r="P823" i="10" s="1"/>
  <c r="O749" i="10"/>
  <c r="N784" i="10"/>
  <c r="K726" i="10"/>
  <c r="M692" i="10"/>
  <c r="P705" i="10" a="1"/>
  <c r="P705" i="10" s="1"/>
  <c r="O765" i="10"/>
  <c r="E844" i="10"/>
  <c r="P880" i="10" a="1"/>
  <c r="P880" i="10" s="1"/>
  <c r="G739" i="10"/>
  <c r="N706" i="10"/>
  <c r="M755" i="10"/>
  <c r="A885" i="10"/>
  <c r="I771" i="10"/>
  <c r="I848" i="10"/>
  <c r="Q715" i="10"/>
  <c r="J725" i="10"/>
  <c r="N824" i="10"/>
  <c r="M735" i="10"/>
  <c r="L786" i="10"/>
  <c r="H784" i="10"/>
  <c r="Q721" i="10"/>
  <c r="Q809" i="10"/>
  <c r="E803" i="10"/>
  <c r="P758" i="10" a="1"/>
  <c r="P758" i="10" s="1"/>
  <c r="E862" i="10"/>
  <c r="H795" i="10"/>
  <c r="I786" i="10"/>
  <c r="H673" i="10"/>
  <c r="F739" i="10" a="1"/>
  <c r="F739" i="10" s="1"/>
  <c r="A784" i="10"/>
  <c r="J843" i="10"/>
  <c r="G884" i="10"/>
  <c r="L716" i="10"/>
  <c r="I739" i="10"/>
  <c r="N682" i="10"/>
  <c r="H812" i="10"/>
  <c r="H767" i="10"/>
  <c r="H689" i="10"/>
  <c r="Q871" i="10"/>
  <c r="M883" i="10"/>
  <c r="Q694" i="10"/>
  <c r="E742" i="10"/>
  <c r="I863" i="10"/>
  <c r="J773" i="10"/>
  <c r="H726" i="10"/>
  <c r="I712" i="10"/>
  <c r="P746" i="10" a="1"/>
  <c r="P746" i="10" s="1"/>
  <c r="I697" i="10"/>
  <c r="I698" i="10"/>
  <c r="E733" i="10"/>
  <c r="I699" i="10"/>
  <c r="I781" i="10"/>
  <c r="O850" i="10"/>
  <c r="G681" i="10"/>
  <c r="P861" i="10" a="1"/>
  <c r="P861" i="10" s="1"/>
  <c r="N838" i="10"/>
  <c r="G705" i="10"/>
  <c r="J726" i="10"/>
  <c r="E720" i="10"/>
  <c r="M832" i="10"/>
  <c r="H841" i="10"/>
  <c r="L747" i="10"/>
  <c r="G810" i="10"/>
  <c r="O675" i="10"/>
  <c r="L852" i="10"/>
  <c r="E852" i="10"/>
  <c r="I673" i="10"/>
  <c r="Q854" i="10"/>
  <c r="I694" i="10"/>
  <c r="K830" i="10"/>
  <c r="Q739" i="10"/>
  <c r="Q762" i="10"/>
  <c r="F745" i="10" a="1"/>
  <c r="F745" i="10" s="1"/>
  <c r="A785" i="10"/>
  <c r="A775" i="10"/>
  <c r="I873" i="10"/>
  <c r="P869" i="10" a="1"/>
  <c r="P869" i="10" s="1"/>
  <c r="N789" i="10"/>
  <c r="J842" i="10"/>
  <c r="O772" i="10"/>
  <c r="I821" i="10"/>
  <c r="O856" i="10"/>
  <c r="O736" i="10"/>
  <c r="E783" i="10"/>
  <c r="E712" i="10"/>
  <c r="O723" i="10"/>
  <c r="O753" i="10"/>
  <c r="K873" i="10"/>
  <c r="I865" i="10"/>
  <c r="N806" i="10"/>
  <c r="E762" i="10"/>
  <c r="G878" i="10"/>
  <c r="F691" i="10" a="1"/>
  <c r="F691" i="10" s="1"/>
  <c r="Q708" i="10"/>
  <c r="Q706" i="10"/>
  <c r="G696" i="10"/>
  <c r="K733" i="10"/>
  <c r="P697" i="10" a="1"/>
  <c r="P697" i="10" s="1"/>
  <c r="O816" i="10"/>
  <c r="M828" i="10"/>
  <c r="L871" i="10"/>
  <c r="I797" i="10"/>
  <c r="P745" i="10" a="1"/>
  <c r="P745" i="10" s="1"/>
  <c r="I738" i="10"/>
  <c r="A689" i="10"/>
  <c r="M747" i="10"/>
  <c r="H813" i="10"/>
  <c r="L804" i="10"/>
  <c r="P707" i="10" a="1"/>
  <c r="P707" i="10" s="1"/>
  <c r="P696" i="10" a="1"/>
  <c r="P696" i="10" s="1"/>
  <c r="O776" i="10"/>
  <c r="O805" i="10"/>
  <c r="F865" i="10" a="1"/>
  <c r="F865" i="10" s="1"/>
  <c r="M714" i="10"/>
  <c r="G821" i="10"/>
  <c r="G852" i="10"/>
  <c r="E766" i="10"/>
  <c r="N837" i="10"/>
  <c r="H717" i="10"/>
  <c r="M733" i="10"/>
  <c r="O826" i="10"/>
  <c r="Q800" i="10"/>
  <c r="F769" i="10" a="1"/>
  <c r="F769" i="10" s="1"/>
  <c r="N742" i="10"/>
  <c r="J838" i="10"/>
  <c r="O673" i="10"/>
  <c r="A778" i="10"/>
  <c r="Q862" i="10"/>
  <c r="P764" i="10" a="1"/>
  <c r="P764" i="10" s="1"/>
  <c r="L791" i="10"/>
  <c r="H681" i="10"/>
  <c r="L739" i="10"/>
  <c r="G855" i="10"/>
  <c r="H693" i="10"/>
  <c r="N705" i="10"/>
  <c r="F860" i="10" a="1"/>
  <c r="F860" i="10" s="1"/>
  <c r="L870" i="10"/>
  <c r="G712" i="10"/>
  <c r="E788" i="10"/>
  <c r="M756" i="10"/>
  <c r="J831" i="10"/>
  <c r="G724" i="10"/>
  <c r="N856" i="10"/>
  <c r="M717" i="10"/>
  <c r="E737" i="10"/>
  <c r="K691" i="10"/>
  <c r="L727" i="10"/>
  <c r="K796" i="10"/>
  <c r="A749" i="10"/>
  <c r="A751" i="10"/>
  <c r="O730" i="10"/>
  <c r="E704" i="10"/>
  <c r="Q757" i="10"/>
  <c r="L824" i="10"/>
  <c r="F848" i="10" a="1"/>
  <c r="F848" i="10" s="1"/>
  <c r="A800" i="10"/>
  <c r="N777" i="10"/>
  <c r="N718" i="10"/>
  <c r="L751" i="10"/>
  <c r="J820" i="10"/>
  <c r="O854" i="10"/>
  <c r="M802" i="10"/>
  <c r="G799" i="10"/>
  <c r="Q832" i="10"/>
  <c r="K774" i="10"/>
  <c r="A861" i="10"/>
  <c r="G695" i="10"/>
  <c r="L750" i="10"/>
  <c r="J729" i="10"/>
  <c r="H868" i="10"/>
  <c r="E859" i="10"/>
  <c r="I708" i="10"/>
  <c r="Q790" i="10"/>
  <c r="J801" i="10"/>
  <c r="J673" i="10"/>
  <c r="E730" i="10"/>
  <c r="F771" i="10" a="1"/>
  <c r="F771" i="10" s="1"/>
  <c r="K808" i="10"/>
  <c r="F736" i="10" a="1"/>
  <c r="F736" i="10" s="1"/>
  <c r="M861" i="10"/>
  <c r="L705" i="10"/>
  <c r="M795" i="10"/>
  <c r="E771" i="10"/>
  <c r="J684" i="10"/>
  <c r="J761" i="10"/>
  <c r="K832" i="10"/>
  <c r="I760" i="10"/>
  <c r="N720" i="10"/>
  <c r="A820" i="10"/>
  <c r="K784" i="10"/>
  <c r="M799" i="10"/>
  <c r="G857" i="10"/>
  <c r="K716" i="10"/>
  <c r="N710" i="10"/>
  <c r="M821" i="10"/>
  <c r="M772" i="10"/>
  <c r="K754" i="10"/>
  <c r="L821" i="10"/>
  <c r="N785" i="10"/>
  <c r="I823" i="10"/>
  <c r="L774" i="10"/>
  <c r="Q684" i="10"/>
  <c r="L817" i="10"/>
  <c r="K673" i="10"/>
  <c r="L700" i="10"/>
  <c r="H863" i="10"/>
  <c r="N761" i="10"/>
  <c r="P873" i="10" a="1"/>
  <c r="P873" i="10" s="1"/>
  <c r="K757" i="10"/>
  <c r="E714" i="10"/>
  <c r="J695" i="10"/>
  <c r="P793" i="10" a="1"/>
  <c r="P793" i="10" s="1"/>
  <c r="M776" i="10"/>
  <c r="I785" i="10"/>
  <c r="H817" i="10"/>
  <c r="O694" i="10"/>
  <c r="Q798" i="10"/>
  <c r="L702" i="10"/>
  <c r="L836" i="10"/>
  <c r="L757" i="10"/>
  <c r="J752" i="10"/>
  <c r="M880" i="10"/>
  <c r="I825" i="10"/>
  <c r="Q763" i="10"/>
  <c r="F737" i="10" a="1"/>
  <c r="F737" i="10" s="1"/>
  <c r="G853" i="10"/>
  <c r="G772" i="10"/>
  <c r="O698" i="10"/>
  <c r="M864" i="10"/>
  <c r="A708" i="10"/>
  <c r="I858" i="10"/>
  <c r="O699" i="10"/>
  <c r="H769" i="10"/>
  <c r="G858" i="10"/>
  <c r="A849" i="10"/>
  <c r="J702" i="10"/>
  <c r="A772" i="10"/>
  <c r="J732" i="10"/>
  <c r="H880" i="10"/>
  <c r="H687" i="10"/>
  <c r="Q710" i="10"/>
  <c r="N859" i="10"/>
  <c r="G832" i="10"/>
  <c r="J736" i="10"/>
  <c r="F715" i="10" a="1"/>
  <c r="F715" i="10" s="1"/>
  <c r="E738" i="10"/>
  <c r="Q751" i="10"/>
  <c r="K719" i="10"/>
  <c r="E849" i="10"/>
  <c r="N853" i="10"/>
  <c r="N783" i="10"/>
  <c r="F775" i="10" a="1"/>
  <c r="F775" i="10" s="1"/>
  <c r="P837" i="10" a="1"/>
  <c r="P837" i="10" s="1"/>
  <c r="E701" i="10"/>
  <c r="K862" i="10"/>
  <c r="K803" i="10"/>
  <c r="K688" i="10"/>
  <c r="I844" i="10"/>
  <c r="M862" i="10"/>
  <c r="J705" i="10"/>
  <c r="J783" i="10"/>
  <c r="E866" i="10"/>
  <c r="A721" i="10"/>
  <c r="H866" i="10"/>
  <c r="L755" i="10"/>
  <c r="O750" i="10"/>
  <c r="M837" i="10"/>
  <c r="E674" i="10"/>
  <c r="J880" i="10"/>
  <c r="H704" i="10"/>
  <c r="P692" i="10" a="1"/>
  <c r="P692" i="10" s="1"/>
  <c r="G818" i="10"/>
  <c r="M773" i="10"/>
  <c r="A875" i="10"/>
  <c r="F718" i="10" a="1"/>
  <c r="F718" i="10" s="1"/>
  <c r="Q860" i="10"/>
  <c r="L853" i="10"/>
  <c r="Q702" i="10"/>
  <c r="F720" i="10" a="1"/>
  <c r="F720" i="10" s="1"/>
  <c r="F875" i="10" a="1"/>
  <c r="F875" i="10" s="1"/>
  <c r="L761" i="10"/>
  <c r="M767" i="10"/>
  <c r="L748" i="10"/>
  <c r="F776" i="10" a="1"/>
  <c r="F776" i="10" s="1"/>
  <c r="E877" i="10"/>
  <c r="K827" i="10"/>
  <c r="I784" i="10"/>
  <c r="M809" i="10"/>
  <c r="Q782" i="10"/>
  <c r="F871" i="10" a="1"/>
  <c r="F871" i="10" s="1"/>
  <c r="I852" i="10"/>
  <c r="F841" i="10" a="1"/>
  <c r="F841" i="10" s="1"/>
  <c r="G867" i="10"/>
  <c r="Q868" i="10"/>
  <c r="G847" i="10"/>
  <c r="H842" i="10"/>
  <c r="Q857" i="10"/>
  <c r="L835" i="10"/>
  <c r="A796" i="10"/>
  <c r="F787" i="10" a="1"/>
  <c r="F787" i="10" s="1"/>
  <c r="K804" i="10"/>
  <c r="K761" i="10"/>
  <c r="G762" i="10"/>
  <c r="G748" i="10"/>
  <c r="H738" i="10"/>
  <c r="M699" i="10"/>
  <c r="I842" i="10"/>
  <c r="P757" i="10" a="1"/>
  <c r="P757" i="10" s="1"/>
  <c r="F744" i="10" a="1"/>
  <c r="F744" i="10" s="1"/>
  <c r="A797" i="10"/>
  <c r="M768" i="10"/>
  <c r="E806" i="10"/>
  <c r="F701" i="10" a="1"/>
  <c r="F701" i="10" s="1"/>
  <c r="L792" i="10"/>
  <c r="H755" i="10"/>
  <c r="Q736" i="10"/>
  <c r="L763" i="10"/>
  <c r="F708" i="10" a="1"/>
  <c r="F708" i="10" s="1"/>
  <c r="J791" i="10"/>
  <c r="A767" i="10"/>
  <c r="P676" i="10" a="1"/>
  <c r="P676" i="10" s="1"/>
  <c r="P737" i="10" a="1"/>
  <c r="P737" i="10" s="1"/>
  <c r="I692" i="10"/>
  <c r="O865" i="10"/>
  <c r="H821" i="10"/>
  <c r="G796" i="10"/>
  <c r="J793" i="10"/>
  <c r="I710" i="10"/>
  <c r="J810" i="10"/>
  <c r="E784" i="10"/>
  <c r="H675" i="10"/>
  <c r="N834" i="10"/>
  <c r="O746" i="10"/>
  <c r="J785" i="10"/>
  <c r="E817" i="10"/>
  <c r="L769" i="10"/>
  <c r="I778" i="10"/>
  <c r="H672" i="10"/>
  <c r="F808" i="10" a="1"/>
  <c r="F808" i="10" s="1"/>
  <c r="O682" i="10"/>
  <c r="G675" i="10"/>
  <c r="A712" i="10"/>
  <c r="G750" i="10"/>
  <c r="H884" i="10"/>
  <c r="I693" i="10"/>
  <c r="H861" i="10"/>
  <c r="N717" i="10"/>
  <c r="H864" i="10"/>
  <c r="M753" i="10"/>
  <c r="E672" i="10"/>
  <c r="L703" i="10"/>
  <c r="L719" i="10"/>
  <c r="P836" i="10" a="1"/>
  <c r="P836" i="10" s="1"/>
  <c r="F699" i="10" a="1"/>
  <c r="F699" i="10" s="1"/>
  <c r="K861" i="10"/>
  <c r="N826" i="10"/>
  <c r="P779" i="10" a="1"/>
  <c r="P779" i="10" s="1"/>
  <c r="G830" i="10"/>
  <c r="Q720" i="10"/>
  <c r="Q883" i="10"/>
  <c r="F705" i="10" a="1"/>
  <c r="F705" i="10" s="1"/>
  <c r="F798" i="10" a="1"/>
  <c r="F798" i="10" s="1"/>
  <c r="L689" i="10"/>
  <c r="J830" i="10"/>
  <c r="I681" i="10"/>
  <c r="I790" i="10"/>
  <c r="O875" i="10"/>
  <c r="P802" i="10" a="1"/>
  <c r="P802" i="10" s="1"/>
  <c r="G870" i="10"/>
  <c r="M694" i="10"/>
  <c r="H848" i="10"/>
  <c r="F819" i="10" a="1"/>
  <c r="F819" i="10" s="1"/>
  <c r="G828" i="10"/>
  <c r="K810" i="10"/>
  <c r="L775" i="10"/>
  <c r="J723" i="10"/>
  <c r="O728" i="10"/>
  <c r="H754" i="10"/>
  <c r="O840" i="10"/>
  <c r="J679" i="10"/>
  <c r="I672" i="10"/>
  <c r="A780" i="10"/>
  <c r="F817" i="10" a="1"/>
  <c r="F817" i="10" s="1"/>
  <c r="O725" i="10"/>
  <c r="Q740" i="10"/>
  <c r="N809" i="10"/>
  <c r="Q811" i="10"/>
  <c r="Q835" i="10"/>
  <c r="F811" i="10" a="1"/>
  <c r="F811" i="10" s="1"/>
  <c r="P755" i="10" a="1"/>
  <c r="P755" i="10" s="1"/>
  <c r="F741" i="10" a="1"/>
  <c r="F741" i="10" s="1"/>
  <c r="A673" i="10"/>
  <c r="F816" i="10" a="1"/>
  <c r="F816" i="10" s="1"/>
  <c r="O719" i="10"/>
  <c r="E858" i="10"/>
  <c r="F722" i="10" a="1"/>
  <c r="F722" i="10" s="1"/>
  <c r="H871" i="10"/>
  <c r="E756" i="10"/>
  <c r="O830" i="10"/>
  <c r="Q840" i="10"/>
  <c r="M760" i="10"/>
  <c r="K856" i="10"/>
  <c r="P781" i="10" a="1"/>
  <c r="P781" i="10" s="1"/>
  <c r="P840" i="10" a="1"/>
  <c r="P840" i="10" s="1"/>
  <c r="G787" i="10"/>
  <c r="F782" i="10" a="1"/>
  <c r="F782" i="10" s="1"/>
  <c r="I720" i="10"/>
  <c r="J877" i="10"/>
  <c r="E755" i="10"/>
  <c r="J797" i="10"/>
  <c r="I788" i="10"/>
  <c r="H759" i="10"/>
  <c r="F707" i="10" a="1"/>
  <c r="F707" i="10" s="1"/>
  <c r="M885" i="10"/>
  <c r="E874" i="10"/>
  <c r="A750" i="10"/>
  <c r="F738" i="10" a="1"/>
  <c r="F738" i="10" s="1"/>
  <c r="P714" i="10" a="1"/>
  <c r="P714" i="10" s="1"/>
  <c r="H686" i="10"/>
  <c r="I756" i="10"/>
  <c r="J714" i="10"/>
  <c r="E688" i="10"/>
  <c r="I733" i="10"/>
  <c r="L778" i="10"/>
  <c r="A779" i="10"/>
  <c r="E680" i="10"/>
  <c r="O672" i="10"/>
  <c r="E832" i="10"/>
  <c r="G684" i="10"/>
  <c r="J765" i="10"/>
  <c r="I737" i="10"/>
  <c r="M749" i="10"/>
  <c r="N678" i="10"/>
  <c r="M874" i="10"/>
  <c r="G877" i="10"/>
  <c r="N698" i="10"/>
  <c r="E864" i="10"/>
  <c r="E836" i="10"/>
  <c r="A710" i="10"/>
  <c r="E776" i="10"/>
  <c r="F749" i="10" a="1"/>
  <c r="F749" i="10" s="1"/>
  <c r="I714" i="10"/>
  <c r="H746" i="10"/>
  <c r="N709" i="10"/>
  <c r="F689" i="10" a="1"/>
  <c r="F689" i="10" s="1"/>
  <c r="O878" i="10"/>
  <c r="J703" i="10"/>
  <c r="G673" i="10"/>
  <c r="A771" i="10"/>
  <c r="O761" i="10"/>
  <c r="I817" i="10"/>
  <c r="N694" i="10"/>
  <c r="M728" i="10"/>
  <c r="E775" i="10"/>
  <c r="J740" i="10"/>
  <c r="N728" i="10"/>
  <c r="H836" i="10"/>
  <c r="A823" i="10"/>
  <c r="N869" i="10"/>
  <c r="Q867" i="10"/>
  <c r="P875" i="10" a="1"/>
  <c r="P875" i="10" s="1"/>
  <c r="F683" i="10" a="1"/>
  <c r="F683" i="10" s="1"/>
  <c r="Q876" i="10"/>
  <c r="Q745" i="10"/>
  <c r="I793" i="10"/>
  <c r="I824" i="10"/>
  <c r="P683" i="10" a="1"/>
  <c r="P683" i="10" s="1"/>
  <c r="A688" i="10"/>
  <c r="F728" i="10" a="1"/>
  <c r="F728" i="10" s="1"/>
  <c r="H720" i="10"/>
  <c r="M823" i="10"/>
  <c r="N770" i="10"/>
  <c r="M855" i="10"/>
  <c r="H837" i="10"/>
  <c r="I726" i="10"/>
  <c r="Q875" i="10"/>
  <c r="J749" i="10"/>
  <c r="F783" i="10" a="1"/>
  <c r="F783" i="10" s="1"/>
  <c r="I678" i="10"/>
  <c r="K789" i="10"/>
  <c r="L825" i="10"/>
  <c r="H723" i="10"/>
  <c r="E750" i="10"/>
  <c r="O755" i="10"/>
  <c r="L685" i="10"/>
  <c r="Q687" i="10"/>
  <c r="P773" i="10" a="1"/>
  <c r="P773" i="10" s="1"/>
  <c r="M705" i="10"/>
  <c r="H845" i="10"/>
  <c r="O744" i="10"/>
  <c r="M777" i="10"/>
  <c r="I695" i="10"/>
  <c r="M673" i="10"/>
  <c r="G691" i="10"/>
  <c r="J835" i="10"/>
  <c r="J721" i="10"/>
  <c r="Q786" i="10"/>
  <c r="J717" i="10"/>
  <c r="F743" i="10" a="1"/>
  <c r="F743" i="10" s="1"/>
  <c r="F773" i="10" a="1"/>
  <c r="F773" i="10" s="1"/>
  <c r="J868" i="10"/>
  <c r="L857" i="10"/>
  <c r="H692" i="10"/>
  <c r="I776" i="10"/>
  <c r="E736" i="10"/>
  <c r="I718" i="10"/>
  <c r="M820" i="10"/>
  <c r="I870" i="10"/>
  <c r="N685" i="10"/>
  <c r="J788" i="10"/>
  <c r="P881" i="10" a="1"/>
  <c r="P881" i="10" s="1"/>
  <c r="I691" i="10"/>
  <c r="A831" i="10"/>
  <c r="E834" i="10"/>
  <c r="H835" i="10"/>
  <c r="G754" i="10"/>
  <c r="O855" i="10"/>
  <c r="Q787" i="10"/>
  <c r="K867" i="10"/>
  <c r="J688" i="10"/>
  <c r="K767" i="10"/>
  <c r="G831" i="10"/>
  <c r="J811" i="10"/>
  <c r="Q829" i="10"/>
  <c r="A811" i="10"/>
  <c r="Q705" i="10"/>
  <c r="J755" i="10"/>
  <c r="M784" i="10"/>
  <c r="E848" i="10"/>
  <c r="M846" i="10"/>
  <c r="M681" i="10"/>
  <c r="K865" i="10"/>
  <c r="J777" i="10"/>
  <c r="I752" i="10"/>
  <c r="A711" i="10"/>
  <c r="L868" i="10"/>
  <c r="I730" i="10"/>
  <c r="Q737" i="10"/>
  <c r="P682" i="10" a="1"/>
  <c r="P682" i="10" s="1"/>
  <c r="M762" i="10"/>
  <c r="N687" i="10"/>
  <c r="Q855" i="10"/>
  <c r="N863" i="10"/>
  <c r="A845" i="10"/>
  <c r="H694" i="10"/>
  <c r="A682" i="10"/>
  <c r="A819" i="10"/>
  <c r="H751" i="10"/>
  <c r="K778" i="10"/>
  <c r="P858" i="10" a="1"/>
  <c r="P858" i="10" s="1"/>
  <c r="O808" i="10"/>
  <c r="I679" i="10"/>
  <c r="F874" i="10" a="1"/>
  <c r="F874" i="10" s="1"/>
  <c r="K799" i="10"/>
  <c r="G683" i="10"/>
  <c r="L860" i="10"/>
  <c r="J734" i="10"/>
  <c r="H740" i="10"/>
  <c r="Q771" i="10"/>
  <c r="F702" i="10" a="1"/>
  <c r="F702" i="10" s="1"/>
  <c r="F774" i="10" a="1"/>
  <c r="F774" i="10" s="1"/>
  <c r="K727" i="10"/>
  <c r="Q755" i="10"/>
  <c r="J846" i="10"/>
  <c r="K721" i="10"/>
  <c r="A865" i="10"/>
  <c r="L711" i="10"/>
  <c r="H844" i="10"/>
  <c r="M798" i="10"/>
  <c r="O760" i="10"/>
  <c r="N817" i="10"/>
  <c r="N830" i="10"/>
  <c r="E768" i="10"/>
  <c r="J767" i="10"/>
  <c r="O804" i="10"/>
  <c r="M857" i="10"/>
  <c r="J780" i="10"/>
  <c r="I802" i="10"/>
  <c r="J672" i="10"/>
  <c r="N736" i="10"/>
  <c r="I761" i="10"/>
  <c r="J778" i="10"/>
  <c r="H867" i="10"/>
  <c r="L771" i="10"/>
  <c r="L822" i="10"/>
  <c r="H801" i="10"/>
  <c r="I834" i="10"/>
  <c r="O858" i="10"/>
  <c r="P720" i="10" a="1"/>
  <c r="P720" i="10" s="1"/>
  <c r="K741" i="10"/>
  <c r="H790" i="10"/>
  <c r="O879" i="10"/>
  <c r="E732" i="10"/>
  <c r="Q724" i="10"/>
  <c r="K763" i="10"/>
  <c r="G734" i="10"/>
  <c r="K734" i="10"/>
  <c r="E679" i="10"/>
  <c r="F790" i="10" a="1"/>
  <c r="F790" i="10" s="1"/>
  <c r="K829" i="10"/>
  <c r="O836" i="10"/>
  <c r="O790" i="10"/>
  <c r="G677" i="10"/>
  <c r="F807" i="10" a="1"/>
  <c r="F807" i="10" s="1"/>
  <c r="E700" i="10"/>
  <c r="F854" i="10" a="1"/>
  <c r="F854" i="10" s="1"/>
  <c r="F847" i="10" a="1"/>
  <c r="F847" i="10" s="1"/>
  <c r="I846" i="10"/>
  <c r="L851" i="10"/>
  <c r="A680" i="10"/>
  <c r="G809" i="10"/>
  <c r="E685" i="10"/>
  <c r="I840" i="10"/>
  <c r="Q882" i="10"/>
  <c r="O868" i="10"/>
  <c r="N759" i="10"/>
  <c r="I877" i="10"/>
  <c r="A709" i="10"/>
  <c r="E805" i="10"/>
  <c r="G864" i="10"/>
  <c r="H678" i="10"/>
  <c r="H731" i="10"/>
  <c r="E847" i="10"/>
  <c r="H782" i="10"/>
  <c r="N684" i="10"/>
  <c r="Q731" i="10"/>
  <c r="F680" i="10" a="1"/>
  <c r="F680" i="10" s="1"/>
  <c r="N773" i="10"/>
  <c r="M727" i="10"/>
  <c r="A863" i="10"/>
  <c r="G773" i="10"/>
  <c r="M740" i="10"/>
  <c r="N807" i="10"/>
  <c r="G719" i="10"/>
  <c r="F688" i="10" a="1"/>
  <c r="F688" i="10" s="1"/>
  <c r="J872" i="10"/>
  <c r="L738" i="10"/>
  <c r="O710" i="10"/>
  <c r="N724" i="10"/>
  <c r="K841" i="10"/>
  <c r="P868" i="10" a="1"/>
  <c r="P868" i="10" s="1"/>
  <c r="A759" i="10"/>
  <c r="E765" i="10"/>
  <c r="G672" i="10"/>
  <c r="Q812" i="10"/>
  <c r="N851" i="10"/>
  <c r="Q777" i="10"/>
  <c r="J857" i="10"/>
  <c r="P825" i="10" a="1"/>
  <c r="P825" i="10" s="1"/>
  <c r="F759" i="10" a="1"/>
  <c r="F759" i="10" s="1"/>
  <c r="O822" i="10"/>
  <c r="Q738" i="10"/>
  <c r="K710" i="10"/>
  <c r="Q773" i="10"/>
  <c r="L812" i="10"/>
  <c r="M782" i="10"/>
  <c r="K860" i="10"/>
  <c r="G822" i="10"/>
  <c r="E744" i="10"/>
  <c r="P690" i="10" a="1"/>
  <c r="P690" i="10" s="1"/>
  <c r="P805" i="10" a="1"/>
  <c r="P805" i="10" s="1"/>
  <c r="F789" i="10" a="1"/>
  <c r="F789" i="10" s="1"/>
  <c r="L867" i="10"/>
  <c r="I884" i="10"/>
  <c r="L773" i="10"/>
  <c r="H778" i="10"/>
  <c r="G779" i="10"/>
  <c r="Q828" i="10"/>
  <c r="J814" i="10"/>
  <c r="Q847" i="10"/>
  <c r="L722" i="10"/>
  <c r="A707" i="10"/>
  <c r="I853" i="10"/>
  <c r="P762" i="10" a="1"/>
  <c r="P762" i="10" s="1"/>
  <c r="J681" i="10"/>
  <c r="G781" i="10"/>
  <c r="J757" i="10"/>
  <c r="L776" i="10"/>
  <c r="N757" i="10"/>
  <c r="K793" i="10"/>
  <c r="G790" i="10"/>
  <c r="A815" i="10"/>
  <c r="L834" i="10"/>
  <c r="E882" i="10"/>
  <c r="M708" i="10"/>
  <c r="J748" i="10"/>
  <c r="H766" i="10"/>
  <c r="P872" i="10" a="1"/>
  <c r="P872" i="10" s="1"/>
  <c r="Q796" i="10"/>
  <c r="I729" i="10"/>
  <c r="E740" i="10"/>
  <c r="Q816" i="10"/>
  <c r="P694" i="10" a="1"/>
  <c r="P694" i="10" s="1"/>
  <c r="L762" i="10"/>
  <c r="G879" i="10"/>
  <c r="Q767" i="10"/>
  <c r="H803" i="10"/>
  <c r="M702" i="10"/>
  <c r="I783" i="10"/>
  <c r="F767" i="10" a="1"/>
  <c r="F767" i="10" s="1"/>
  <c r="E707" i="10"/>
  <c r="J837" i="10"/>
  <c r="A869" i="10"/>
  <c r="J754" i="10"/>
  <c r="K807" i="10"/>
  <c r="I759" i="10"/>
  <c r="M806" i="10"/>
  <c r="A770" i="10"/>
  <c r="L754" i="10"/>
  <c r="G815" i="10"/>
  <c r="I687" i="10"/>
  <c r="M712" i="10"/>
  <c r="I829" i="10"/>
  <c r="M852" i="10"/>
  <c r="H802" i="10"/>
  <c r="E798" i="10"/>
  <c r="J860" i="10"/>
  <c r="Q853" i="10"/>
  <c r="N673" i="10"/>
  <c r="E870" i="10"/>
  <c r="L678" i="10"/>
  <c r="Q783" i="10"/>
  <c r="P765" i="10" a="1"/>
  <c r="P765" i="10" s="1"/>
  <c r="L733" i="10"/>
  <c r="O697" i="10"/>
  <c r="L854" i="10"/>
  <c r="I807" i="10"/>
  <c r="O711" i="10"/>
  <c r="K717" i="10"/>
  <c r="Q822" i="10"/>
  <c r="P809" i="10" a="1"/>
  <c r="P809" i="10" s="1"/>
  <c r="L826" i="10"/>
  <c r="O771" i="10"/>
  <c r="I836" i="10"/>
  <c r="H695" i="10"/>
  <c r="P710" i="10" a="1"/>
  <c r="P710" i="10" s="1"/>
  <c r="A676" i="10"/>
  <c r="E796" i="10"/>
  <c r="O813" i="10"/>
  <c r="F675" i="10" a="1"/>
  <c r="F675" i="10" s="1"/>
  <c r="I677" i="10"/>
  <c r="E790" i="10"/>
  <c r="N727" i="10"/>
  <c r="F686" i="10" a="1"/>
  <c r="F686" i="10" s="1"/>
  <c r="K777" i="10"/>
  <c r="M833" i="10"/>
  <c r="O763" i="10"/>
  <c r="N822" i="10"/>
  <c r="F777" i="10" a="1"/>
  <c r="F777" i="10" s="1"/>
  <c r="G775" i="10"/>
  <c r="N723" i="10"/>
  <c r="L694" i="10"/>
  <c r="F814" i="10" a="1"/>
  <c r="F814" i="10" s="1"/>
  <c r="P703" i="10" a="1"/>
  <c r="P703" i="10" s="1"/>
  <c r="J786" i="10"/>
  <c r="E863" i="10"/>
  <c r="Q799" i="10"/>
  <c r="K869" i="10"/>
  <c r="J867" i="10"/>
  <c r="E754" i="10"/>
  <c r="P718" i="10" a="1"/>
  <c r="P718" i="10" s="1"/>
  <c r="G776" i="10"/>
  <c r="N754" i="10"/>
  <c r="A704" i="10"/>
  <c r="O799" i="10"/>
  <c r="I676" i="10"/>
  <c r="N855" i="10"/>
  <c r="G751" i="10"/>
  <c r="M720" i="10"/>
  <c r="G875" i="10"/>
  <c r="H851" i="10"/>
  <c r="L861" i="10"/>
  <c r="J715" i="10"/>
  <c r="A817" i="10"/>
  <c r="M797" i="10"/>
  <c r="L741" i="10"/>
  <c r="O696" i="10"/>
  <c r="G823" i="10"/>
  <c r="L882" i="10"/>
  <c r="K836" i="10"/>
  <c r="M696" i="10"/>
  <c r="N676" i="10"/>
  <c r="G676" i="10"/>
  <c r="O768" i="10"/>
  <c r="N808" i="10"/>
  <c r="L712" i="10"/>
  <c r="J701" i="10"/>
  <c r="K672" i="10"/>
  <c r="I872" i="10"/>
  <c r="O821" i="10"/>
  <c r="P844" i="10" a="1"/>
  <c r="P844" i="10" s="1"/>
  <c r="G699" i="10"/>
  <c r="O818" i="10"/>
  <c r="O756" i="10"/>
  <c r="P854" i="10" a="1"/>
  <c r="P854" i="10" s="1"/>
  <c r="P750" i="10" a="1"/>
  <c r="P750" i="10" s="1"/>
  <c r="I685" i="10"/>
  <c r="M812" i="10"/>
  <c r="H724" i="10"/>
  <c r="G752" i="10"/>
  <c r="I804" i="10"/>
  <c r="H877" i="10"/>
  <c r="L679" i="10"/>
  <c r="I798" i="10"/>
  <c r="A696" i="10"/>
  <c r="E681" i="10"/>
  <c r="H794" i="10"/>
  <c r="J768" i="10"/>
  <c r="Q815" i="10"/>
  <c r="P778" i="10" a="1"/>
  <c r="P778" i="10" s="1"/>
  <c r="H771" i="10"/>
  <c r="M687" i="10"/>
  <c r="P740" i="10" a="1"/>
  <c r="P740" i="10" s="1"/>
  <c r="M844" i="10"/>
  <c r="H828" i="10"/>
  <c r="O791" i="10"/>
  <c r="N825" i="10"/>
  <c r="P743" i="10" a="1"/>
  <c r="P743" i="10" s="1"/>
  <c r="K853" i="10"/>
  <c r="P763" i="10" a="1"/>
  <c r="P763" i="10" s="1"/>
  <c r="G784" i="10"/>
  <c r="H763" i="10"/>
  <c r="K846" i="10"/>
  <c r="I883" i="10"/>
  <c r="A882" i="10"/>
  <c r="P871" i="10" a="1"/>
  <c r="P871" i="10" s="1"/>
  <c r="F867" i="10" a="1"/>
  <c r="F867" i="10" s="1"/>
  <c r="E686" i="10"/>
  <c r="F696" i="10" a="1"/>
  <c r="F696" i="10" s="1"/>
  <c r="N842" i="10"/>
  <c r="L718" i="10"/>
  <c r="F710" i="10" a="1"/>
  <c r="F710" i="10" s="1"/>
  <c r="L707" i="10"/>
  <c r="I702" i="10"/>
  <c r="Q820" i="10"/>
  <c r="E838" i="10"/>
  <c r="O872" i="10"/>
  <c r="Q725" i="10"/>
  <c r="Q776" i="10"/>
  <c r="J689" i="10"/>
  <c r="I742" i="10"/>
  <c r="J874" i="10"/>
  <c r="G829" i="10"/>
  <c r="L875" i="10"/>
  <c r="Q754" i="10"/>
  <c r="K718" i="10"/>
  <c r="A812" i="10"/>
  <c r="Q735" i="10"/>
  <c r="H810" i="10"/>
  <c r="K872" i="10"/>
  <c r="F882" i="10" a="1"/>
  <c r="F882" i="10" s="1"/>
  <c r="J802" i="10"/>
  <c r="N813" i="10"/>
  <c r="E827" i="10"/>
  <c r="K786" i="10"/>
  <c r="I688" i="10"/>
  <c r="A731" i="10"/>
  <c r="O690" i="10"/>
  <c r="F829" i="10" a="1"/>
  <c r="F829" i="10" s="1"/>
  <c r="L756" i="10"/>
  <c r="L843" i="10"/>
  <c r="A724" i="10"/>
  <c r="E767" i="10"/>
  <c r="O780" i="10"/>
  <c r="J798" i="10"/>
  <c r="E763" i="10"/>
  <c r="K822" i="10"/>
  <c r="P799" i="10" a="1"/>
  <c r="P799" i="10" s="1"/>
  <c r="N739" i="10"/>
  <c r="E777" i="10"/>
  <c r="H719" i="10"/>
  <c r="J687" i="10"/>
  <c r="K736" i="10"/>
  <c r="G749" i="10"/>
  <c r="J882" i="10"/>
  <c r="Q709" i="10"/>
  <c r="Q742" i="10"/>
  <c r="H798" i="10"/>
  <c r="M856" i="10"/>
  <c r="O704" i="10"/>
  <c r="E746" i="10"/>
  <c r="J747" i="10"/>
  <c r="I689" i="10"/>
  <c r="J799" i="10"/>
  <c r="G826" i="10"/>
  <c r="N840" i="10"/>
  <c r="P774" i="10" a="1"/>
  <c r="P774" i="10" s="1"/>
  <c r="N688" i="10"/>
  <c r="A718" i="10"/>
  <c r="P744" i="10" a="1"/>
  <c r="P744" i="10" s="1"/>
  <c r="Q713" i="10"/>
  <c r="K878" i="10"/>
  <c r="Q744" i="10"/>
  <c r="G697" i="10"/>
  <c r="I674" i="10"/>
  <c r="M737" i="10"/>
  <c r="I879" i="10"/>
  <c r="G788" i="10"/>
  <c r="E779" i="10"/>
  <c r="M761" i="10"/>
  <c r="L674" i="10"/>
  <c r="G768" i="10"/>
  <c r="L684" i="10"/>
  <c r="N786" i="10"/>
  <c r="J875" i="10"/>
  <c r="A847" i="10"/>
  <c r="I766" i="10"/>
  <c r="E741" i="10"/>
  <c r="Q688" i="10"/>
  <c r="K677" i="10"/>
  <c r="O729" i="10"/>
  <c r="N839" i="10"/>
  <c r="F753" i="10" a="1"/>
  <c r="F753" i="10" s="1"/>
  <c r="H684" i="10"/>
  <c r="A737" i="10"/>
  <c r="N871" i="10"/>
  <c r="N865" i="10"/>
  <c r="F802" i="10" a="1"/>
  <c r="F802" i="10" s="1"/>
  <c r="L695" i="10"/>
  <c r="I839" i="10"/>
  <c r="I814" i="10"/>
  <c r="H788" i="10"/>
  <c r="Q676" i="10"/>
  <c r="F788" i="10" a="1"/>
  <c r="F788" i="10" s="1"/>
  <c r="G782" i="10"/>
  <c r="N752" i="10"/>
  <c r="G686" i="10"/>
  <c r="J807" i="10"/>
  <c r="L845" i="10"/>
  <c r="G711" i="10"/>
  <c r="M678" i="10"/>
  <c r="N776" i="10"/>
  <c r="H714" i="10"/>
  <c r="H705" i="10"/>
  <c r="F858" i="10" a="1"/>
  <c r="F858" i="10" s="1"/>
  <c r="Q780" i="10"/>
  <c r="G700" i="10"/>
  <c r="L696" i="10"/>
  <c r="O846" i="10"/>
  <c r="G770" i="10"/>
  <c r="H832" i="10"/>
  <c r="K682" i="10"/>
  <c r="N878" i="10"/>
  <c r="K706" i="10"/>
  <c r="L713" i="10"/>
  <c r="K816" i="10"/>
  <c r="F678" i="10" a="1"/>
  <c r="F678" i="10" s="1"/>
  <c r="L855" i="10"/>
  <c r="F883" i="10" a="1"/>
  <c r="F883" i="10" s="1"/>
  <c r="O849" i="10"/>
  <c r="Q729" i="10"/>
  <c r="K834" i="10"/>
  <c r="J722" i="10"/>
  <c r="L676" i="10"/>
  <c r="P732" i="10" a="1"/>
  <c r="P732" i="10" s="1"/>
  <c r="E684" i="10"/>
  <c r="F812" i="10" a="1"/>
  <c r="F812" i="10" s="1"/>
  <c r="P724" i="10" a="1"/>
  <c r="P724" i="10" s="1"/>
  <c r="L683" i="10"/>
  <c r="F839" i="10" a="1"/>
  <c r="F839" i="10" s="1"/>
  <c r="I746" i="10"/>
  <c r="H789" i="10"/>
  <c r="E821" i="10"/>
  <c r="O724" i="10"/>
  <c r="I843" i="10"/>
  <c r="O707" i="10"/>
  <c r="E774" i="10"/>
  <c r="A783" i="10"/>
  <c r="F786" i="10" a="1"/>
  <c r="F786" i="10" s="1"/>
  <c r="E883" i="10"/>
  <c r="E820" i="10"/>
  <c r="F784" i="10" a="1"/>
  <c r="F784" i="10" s="1"/>
  <c r="A677" i="10"/>
  <c r="A761" i="10"/>
  <c r="G693" i="10"/>
  <c r="M757" i="10"/>
  <c r="Q873" i="10"/>
  <c r="N804" i="10"/>
  <c r="M879" i="10"/>
  <c r="O678" i="10"/>
  <c r="A768" i="10"/>
  <c r="H811" i="10"/>
  <c r="P798" i="10" a="1"/>
  <c r="P798" i="10" s="1"/>
  <c r="K680" i="10"/>
  <c r="I837" i="10"/>
  <c r="K821" i="10"/>
  <c r="Q698" i="10"/>
  <c r="O783" i="10"/>
  <c r="O871" i="10"/>
  <c r="P726" i="10" a="1"/>
  <c r="P726" i="10" s="1"/>
  <c r="G872" i="10"/>
  <c r="A760" i="10"/>
  <c r="A747" i="10"/>
  <c r="J803" i="10"/>
  <c r="M698" i="10"/>
  <c r="H834" i="10"/>
  <c r="G850" i="10"/>
  <c r="E792" i="10"/>
  <c r="A769" i="10"/>
  <c r="H749" i="10"/>
  <c r="O880" i="10"/>
  <c r="A698" i="10"/>
  <c r="N847" i="10"/>
  <c r="M688" i="10"/>
  <c r="M871" i="10"/>
  <c r="E837" i="10"/>
  <c r="G742" i="10"/>
  <c r="A752" i="10"/>
  <c r="P812" i="10" a="1"/>
  <c r="P812" i="10" s="1"/>
  <c r="M719" i="10"/>
  <c r="F844" i="10" a="1"/>
  <c r="F844" i="10" s="1"/>
  <c r="G685" i="10"/>
  <c r="F801" i="10" a="1"/>
  <c r="F801" i="10" s="1"/>
  <c r="F740" i="10" a="1"/>
  <c r="F740" i="10" s="1"/>
  <c r="N850" i="10"/>
  <c r="J744" i="10"/>
  <c r="G874" i="10"/>
  <c r="H862" i="10"/>
  <c r="I789" i="10"/>
  <c r="Q719" i="10"/>
  <c r="N883" i="10"/>
  <c r="F832" i="10" a="1"/>
  <c r="F832" i="10" s="1"/>
  <c r="J737" i="10"/>
  <c r="G714" i="10"/>
  <c r="J847" i="10"/>
  <c r="J862" i="10"/>
  <c r="E716" i="10"/>
  <c r="I724" i="10"/>
  <c r="A805" i="10"/>
  <c r="N849" i="10"/>
  <c r="L878" i="10"/>
  <c r="A809" i="10"/>
  <c r="L720" i="10"/>
  <c r="H701" i="10"/>
  <c r="I719" i="10"/>
  <c r="G794" i="10"/>
  <c r="G911" i="10"/>
  <c r="F834" i="10" a="1"/>
  <c r="F834" i="10" s="1"/>
  <c r="Q850" i="10"/>
  <c r="M810" i="10"/>
  <c r="E910" i="10"/>
  <c r="J712" i="10"/>
  <c r="L721" i="10"/>
  <c r="F859" i="10" a="1"/>
  <c r="F859" i="10" s="1"/>
  <c r="Q747" i="10"/>
  <c r="I859" i="10"/>
  <c r="E697" i="10"/>
  <c r="P808" i="10" a="1"/>
  <c r="P808" i="10" s="1"/>
  <c r="O819" i="10"/>
  <c r="L777" i="10"/>
  <c r="E809" i="10"/>
  <c r="L680" i="10"/>
  <c r="P730" i="10" a="1"/>
  <c r="P730" i="10" s="1"/>
  <c r="L885" i="10"/>
  <c r="A808" i="10"/>
  <c r="G722" i="10"/>
  <c r="K818" i="10"/>
  <c r="M691" i="10"/>
  <c r="P839" i="10" a="1"/>
  <c r="P839" i="10" s="1"/>
  <c r="G816" i="10"/>
  <c r="O734" i="10"/>
  <c r="J870" i="10"/>
  <c r="Q856" i="10"/>
  <c r="A883" i="10"/>
  <c r="N876" i="10"/>
  <c r="M748" i="10"/>
  <c r="I715" i="10"/>
  <c r="M786" i="10"/>
  <c r="E718" i="10"/>
  <c r="E841" i="10"/>
  <c r="O884" i="10"/>
  <c r="E825" i="10"/>
  <c r="N915" i="10"/>
  <c r="H903" i="10"/>
  <c r="E696" i="10"/>
  <c r="L879" i="10"/>
  <c r="L903" i="10"/>
  <c r="J735" i="10"/>
  <c r="E855" i="10"/>
  <c r="I736" i="10"/>
  <c r="H891" i="10"/>
  <c r="J906" i="10"/>
  <c r="Q759" i="10"/>
  <c r="I701" i="10"/>
  <c r="E868" i="10"/>
  <c r="E880" i="10"/>
  <c r="J889" i="10"/>
  <c r="E909" i="10"/>
  <c r="G720" i="10"/>
  <c r="M783" i="10"/>
  <c r="J685" i="10"/>
  <c r="I900" i="10"/>
  <c r="E914" i="10"/>
  <c r="I716" i="10"/>
  <c r="Q884" i="10"/>
  <c r="F742" i="10" a="1"/>
  <c r="F742" i="10" s="1"/>
  <c r="Q889" i="10"/>
  <c r="O851" i="10"/>
  <c r="E823" i="10"/>
  <c r="O679" i="10"/>
  <c r="P831" i="10" a="1"/>
  <c r="P831" i="10" s="1"/>
  <c r="F700" i="10" a="1"/>
  <c r="F700" i="10" s="1"/>
  <c r="I801" i="10"/>
  <c r="Q700" i="10"/>
  <c r="A889" i="10"/>
  <c r="A907" i="10"/>
  <c r="A893" i="10"/>
  <c r="H900" i="10"/>
  <c r="M911" i="10"/>
  <c r="K738" i="10"/>
  <c r="L894" i="10"/>
  <c r="H741" i="10"/>
  <c r="F913" i="10" a="1"/>
  <c r="F913" i="10" s="1"/>
  <c r="F898" i="10" a="1"/>
  <c r="F898" i="10" s="1"/>
  <c r="M780" i="10"/>
  <c r="H781" i="10"/>
  <c r="L813" i="10"/>
  <c r="N683" i="10"/>
  <c r="Q905" i="10"/>
  <c r="N774" i="10"/>
  <c r="P709" i="10" a="1"/>
  <c r="P709" i="10" s="1"/>
  <c r="I806" i="10"/>
  <c r="G881" i="10"/>
  <c r="K858" i="10"/>
  <c r="F725" i="10" a="1"/>
  <c r="F725" i="10" s="1"/>
  <c r="P675" i="10" a="1"/>
  <c r="P675" i="10" s="1"/>
  <c r="K852" i="10"/>
  <c r="A714" i="10"/>
  <c r="Q858" i="10"/>
  <c r="J849" i="10"/>
  <c r="O820" i="10"/>
  <c r="J903" i="10"/>
  <c r="E891" i="10"/>
  <c r="N900" i="10"/>
  <c r="K790" i="10"/>
  <c r="K701" i="10"/>
  <c r="F872" i="10" a="1"/>
  <c r="F872" i="10" s="1"/>
  <c r="F681" i="10" a="1"/>
  <c r="F681" i="10" s="1"/>
  <c r="F863" i="10" a="1"/>
  <c r="F863" i="10" s="1"/>
  <c r="E722" i="10"/>
  <c r="L877" i="10"/>
  <c r="A758" i="10"/>
  <c r="Q891" i="10"/>
  <c r="E912" i="10"/>
  <c r="M695" i="10"/>
  <c r="H909" i="10"/>
  <c r="K914" i="10"/>
  <c r="K766" i="10"/>
  <c r="P826" i="10" a="1"/>
  <c r="P826" i="10" s="1"/>
  <c r="N864" i="10"/>
  <c r="F851" i="10" a="1"/>
  <c r="F851" i="10" s="1"/>
  <c r="J677" i="10"/>
  <c r="N735" i="10"/>
  <c r="I856" i="10"/>
  <c r="P784" i="10" a="1"/>
  <c r="P784" i="10" s="1"/>
  <c r="I866" i="10"/>
  <c r="P838" i="10" a="1"/>
  <c r="P838" i="10" s="1"/>
  <c r="I728" i="10"/>
  <c r="G792" i="10"/>
  <c r="J776" i="10"/>
  <c r="H744" i="10"/>
  <c r="A884" i="10"/>
  <c r="G753" i="10"/>
  <c r="E772" i="10"/>
  <c r="I864" i="10"/>
  <c r="I721" i="10"/>
  <c r="E761" i="10"/>
  <c r="Q752" i="10"/>
  <c r="F781" i="10" a="1"/>
  <c r="F781" i="10" s="1"/>
  <c r="Q877" i="10"/>
  <c r="A818" i="10"/>
  <c r="K749" i="10"/>
  <c r="I713" i="10"/>
  <c r="G845" i="10"/>
  <c r="N677" i="10"/>
  <c r="O802" i="10"/>
  <c r="E692" i="10"/>
  <c r="M675" i="10"/>
  <c r="A757" i="10"/>
  <c r="O703" i="10"/>
  <c r="E725" i="10"/>
  <c r="J812" i="10"/>
  <c r="A903" i="10"/>
  <c r="O898" i="10"/>
  <c r="I803" i="10"/>
  <c r="Q890" i="10"/>
  <c r="J898" i="10"/>
  <c r="E747" i="10"/>
  <c r="K711" i="10"/>
  <c r="L886" i="10"/>
  <c r="F884" i="10" a="1"/>
  <c r="F884" i="10" s="1"/>
  <c r="I868" i="10"/>
  <c r="M716" i="10"/>
  <c r="O839" i="10"/>
  <c r="L900" i="10"/>
  <c r="E773" i="10"/>
  <c r="L686" i="10"/>
  <c r="N894" i="10"/>
  <c r="O903" i="10"/>
  <c r="I897" i="10"/>
  <c r="O887" i="10"/>
  <c r="E745" i="10"/>
  <c r="H783" i="10"/>
  <c r="E893" i="10"/>
  <c r="J764" i="10"/>
  <c r="J680" i="10"/>
  <c r="A789" i="10"/>
  <c r="A905" i="10"/>
  <c r="E892" i="10"/>
  <c r="I779" i="10"/>
  <c r="O893" i="10"/>
  <c r="A873" i="10"/>
  <c r="P905" i="10" a="1"/>
  <c r="P905" i="10" s="1"/>
  <c r="M743" i="10"/>
  <c r="F764" i="10" a="1"/>
  <c r="F764" i="10" s="1"/>
  <c r="P814" i="10" a="1"/>
  <c r="P814" i="10" s="1"/>
  <c r="I882" i="10"/>
  <c r="G899" i="10"/>
  <c r="G913" i="10"/>
  <c r="J909" i="10"/>
  <c r="A852" i="10"/>
  <c r="J897" i="10"/>
  <c r="N713" i="10"/>
  <c r="L914" i="10"/>
  <c r="L907" i="10"/>
  <c r="F709" i="10" a="1"/>
  <c r="F709" i="10" s="1"/>
  <c r="H750" i="10"/>
  <c r="P891" i="10" a="1"/>
  <c r="P891" i="10" s="1"/>
  <c r="L899" i="10"/>
  <c r="H729" i="10"/>
  <c r="A915" i="10"/>
  <c r="L753" i="10"/>
  <c r="A716" i="10"/>
  <c r="E829" i="10"/>
  <c r="N912" i="10"/>
  <c r="J792" i="10"/>
  <c r="P901" i="10" a="1"/>
  <c r="P901" i="10" s="1"/>
  <c r="L889" i="10"/>
  <c r="G851" i="10"/>
  <c r="I796" i="10"/>
  <c r="I707" i="10"/>
  <c r="M867" i="10"/>
  <c r="Q697" i="10"/>
  <c r="F866" i="10" a="1"/>
  <c r="F866" i="10" s="1"/>
  <c r="G883" i="10"/>
  <c r="O828" i="10"/>
  <c r="O689" i="10"/>
  <c r="K845" i="10"/>
  <c r="A822" i="10"/>
  <c r="K843" i="10"/>
  <c r="N712" i="10"/>
  <c r="O864" i="10"/>
  <c r="A681" i="10"/>
  <c r="I881" i="10"/>
  <c r="J710" i="10"/>
  <c r="G708" i="10"/>
  <c r="M707" i="10"/>
  <c r="M690" i="10"/>
  <c r="F746" i="10" a="1"/>
  <c r="F746" i="10" s="1"/>
  <c r="M831" i="10"/>
  <c r="A697" i="10"/>
  <c r="P721" i="10" a="1"/>
  <c r="P721" i="10" s="1"/>
  <c r="L681" i="10"/>
  <c r="L811" i="10"/>
  <c r="N779" i="10"/>
  <c r="P813" i="10" a="1"/>
  <c r="P813" i="10" s="1"/>
  <c r="H893" i="10"/>
  <c r="M912" i="10"/>
  <c r="G802" i="10"/>
  <c r="G759" i="10"/>
  <c r="Q750" i="10"/>
  <c r="H881" i="10"/>
  <c r="Q903" i="10"/>
  <c r="M766" i="10"/>
  <c r="A914" i="10"/>
  <c r="E904" i="10"/>
  <c r="J795" i="10"/>
  <c r="J745" i="10"/>
  <c r="N823" i="10"/>
  <c r="H715" i="10"/>
  <c r="G761" i="10"/>
  <c r="J908" i="10"/>
  <c r="Q885" i="10"/>
  <c r="K705" i="10"/>
  <c r="F850" i="10" a="1"/>
  <c r="F850" i="10" s="1"/>
  <c r="P895" i="10" a="1"/>
  <c r="P895" i="10" s="1"/>
  <c r="F805" i="10" a="1"/>
  <c r="F805" i="10" s="1"/>
  <c r="I862" i="10"/>
  <c r="Q872" i="10"/>
  <c r="A906" i="10"/>
  <c r="P885" i="10" a="1"/>
  <c r="P885" i="10" s="1"/>
  <c r="K902" i="10"/>
  <c r="A912" i="10"/>
  <c r="P684" i="10" a="1"/>
  <c r="P684" i="10" s="1"/>
  <c r="L902" i="10"/>
  <c r="O908" i="10"/>
  <c r="K787" i="10"/>
  <c r="I795" i="10"/>
  <c r="H730" i="10"/>
  <c r="A860" i="10"/>
  <c r="K886" i="10"/>
  <c r="M904" i="10"/>
  <c r="G904" i="10"/>
  <c r="A897" i="10"/>
  <c r="I764" i="10"/>
  <c r="J873" i="10"/>
  <c r="O859" i="10"/>
  <c r="N885" i="10"/>
  <c r="N704" i="10"/>
  <c r="K746" i="10"/>
  <c r="K899" i="10"/>
  <c r="M703" i="10"/>
  <c r="L912" i="10"/>
  <c r="O745" i="10"/>
  <c r="K831" i="10"/>
  <c r="G806" i="10"/>
  <c r="K835" i="10"/>
  <c r="E719" i="10"/>
  <c r="A723" i="10"/>
  <c r="I854" i="10"/>
  <c r="M723" i="10"/>
  <c r="O741" i="10"/>
  <c r="A853" i="10"/>
  <c r="G729" i="10"/>
  <c r="F888" i="10" a="1"/>
  <c r="F888" i="10" s="1"/>
  <c r="K762" i="10"/>
  <c r="N701" i="10"/>
  <c r="M902" i="10"/>
  <c r="H882" i="10"/>
  <c r="F905" i="10" a="1"/>
  <c r="F905" i="10" s="1"/>
  <c r="N888" i="10"/>
  <c r="M914" i="10"/>
  <c r="E890" i="10"/>
  <c r="G901" i="10"/>
  <c r="J675" i="10"/>
  <c r="A803" i="10"/>
  <c r="L770" i="10"/>
  <c r="Q683" i="10"/>
  <c r="N872" i="10"/>
  <c r="L726" i="10"/>
  <c r="M785" i="10"/>
  <c r="G882" i="10"/>
  <c r="O800" i="10"/>
  <c r="I832" i="10"/>
  <c r="E794" i="10"/>
  <c r="Q716" i="10"/>
  <c r="L806" i="10"/>
  <c r="A857" i="10"/>
  <c r="A839" i="10"/>
  <c r="I830" i="10"/>
  <c r="I741" i="10"/>
  <c r="E808" i="10"/>
  <c r="K813" i="10"/>
  <c r="K773" i="10"/>
  <c r="H698" i="10"/>
  <c r="E726" i="10"/>
  <c r="M849" i="10"/>
  <c r="O861" i="10"/>
  <c r="J709" i="10"/>
  <c r="H796" i="10"/>
  <c r="H747" i="10"/>
  <c r="K696" i="10"/>
  <c r="A864" i="10"/>
  <c r="P752" i="10" a="1"/>
  <c r="P752" i="10" s="1"/>
  <c r="O674" i="10"/>
  <c r="H736" i="10"/>
  <c r="A841" i="10"/>
  <c r="J905" i="10"/>
  <c r="H685" i="10"/>
  <c r="A886" i="10"/>
  <c r="E698" i="10"/>
  <c r="I885" i="10"/>
  <c r="Q907" i="10"/>
  <c r="F735" i="10" a="1"/>
  <c r="F735" i="10" s="1"/>
  <c r="N908" i="10"/>
  <c r="A890" i="10"/>
  <c r="E878" i="10"/>
  <c r="H896" i="10"/>
  <c r="J885" i="10"/>
  <c r="O913" i="10"/>
  <c r="N904" i="10"/>
  <c r="N882" i="10"/>
  <c r="F885" i="10" a="1"/>
  <c r="F885" i="10" s="1"/>
  <c r="P841" i="10" a="1"/>
  <c r="P841" i="10" s="1"/>
  <c r="K887" i="10"/>
  <c r="Q797" i="10"/>
  <c r="K724" i="10"/>
  <c r="K911" i="10"/>
  <c r="G868" i="10"/>
  <c r="J896" i="10"/>
  <c r="O842" i="10"/>
  <c r="J899" i="10"/>
  <c r="M818" i="10"/>
  <c r="P893" i="10" a="1"/>
  <c r="P893" i="10" s="1"/>
  <c r="J912" i="10"/>
  <c r="G907" i="10"/>
  <c r="G808" i="10"/>
  <c r="H852" i="10"/>
  <c r="I914" i="10"/>
  <c r="P768" i="10" a="1"/>
  <c r="P768" i="10" s="1"/>
  <c r="I901" i="10"/>
  <c r="M910" i="10"/>
  <c r="F895" i="10" a="1"/>
  <c r="F895" i="10" s="1"/>
  <c r="L818" i="10"/>
  <c r="F727" i="10" a="1"/>
  <c r="F727" i="10" s="1"/>
  <c r="E903" i="10"/>
  <c r="K750" i="10"/>
  <c r="K913" i="10"/>
  <c r="H697" i="10"/>
  <c r="Q869" i="10"/>
  <c r="A699" i="10"/>
  <c r="N901" i="10"/>
  <c r="P913" i="10" a="1"/>
  <c r="P913" i="10" s="1"/>
  <c r="G707" i="10"/>
  <c r="G908" i="10"/>
  <c r="M841" i="10"/>
  <c r="I755" i="10"/>
  <c r="M840" i="10"/>
  <c r="P907" i="10" a="1"/>
  <c r="P907" i="10" s="1"/>
  <c r="N909" i="10"/>
  <c r="J796" i="10"/>
  <c r="A862" i="10"/>
  <c r="H742" i="10"/>
  <c r="E770" i="10"/>
  <c r="O810" i="10"/>
  <c r="J727" i="10"/>
  <c r="L873" i="10"/>
  <c r="K780" i="10"/>
  <c r="K898" i="10"/>
  <c r="Q886" i="10"/>
  <c r="K883" i="10"/>
  <c r="J808" i="10"/>
  <c r="G909" i="10"/>
  <c r="Q823" i="10"/>
  <c r="H904" i="10"/>
  <c r="G674" i="10"/>
  <c r="N833" i="10"/>
  <c r="E894" i="10"/>
  <c r="M891" i="10"/>
  <c r="G834" i="10"/>
  <c r="J815" i="10"/>
  <c r="M683" i="10"/>
  <c r="N764" i="10"/>
  <c r="Q839" i="10"/>
  <c r="L850" i="10"/>
  <c r="N879" i="10"/>
  <c r="A717" i="10"/>
  <c r="E871" i="10"/>
  <c r="G827" i="10"/>
  <c r="O714" i="10"/>
  <c r="F793" i="10" a="1"/>
  <c r="F793" i="10" s="1"/>
  <c r="L731" i="10"/>
  <c r="O873" i="10"/>
  <c r="H857" i="10"/>
  <c r="Q764" i="10"/>
  <c r="H716" i="10"/>
  <c r="F864" i="10" a="1"/>
  <c r="F864" i="10" s="1"/>
  <c r="E715" i="10"/>
  <c r="N731" i="10"/>
  <c r="L706" i="10"/>
  <c r="A866" i="10"/>
  <c r="L790" i="10"/>
  <c r="G805" i="10"/>
  <c r="N726" i="10"/>
  <c r="E818" i="10"/>
  <c r="K744" i="10"/>
  <c r="E676" i="10"/>
  <c r="A792" i="10"/>
  <c r="A744" i="10"/>
  <c r="O684" i="10"/>
  <c r="L759" i="10"/>
  <c r="K823" i="10"/>
  <c r="E913" i="10"/>
  <c r="L765" i="10"/>
  <c r="L838" i="10"/>
  <c r="K779" i="10"/>
  <c r="I908" i="10"/>
  <c r="L910" i="10"/>
  <c r="L908" i="10"/>
  <c r="K838" i="10"/>
  <c r="G737" i="10"/>
  <c r="H889" i="10"/>
  <c r="E902" i="10"/>
  <c r="I768" i="10"/>
  <c r="I912" i="10"/>
  <c r="L892" i="10"/>
  <c r="N898" i="10"/>
  <c r="E895" i="10"/>
  <c r="G843" i="10"/>
  <c r="N775" i="10"/>
  <c r="G812" i="10"/>
  <c r="F697" i="10" a="1"/>
  <c r="F697" i="10" s="1"/>
  <c r="P679" i="10" a="1"/>
  <c r="P679" i="10" s="1"/>
  <c r="N692" i="10"/>
  <c r="H743" i="10"/>
  <c r="K879" i="10"/>
  <c r="K906" i="10"/>
  <c r="L906" i="10"/>
  <c r="G726" i="10"/>
  <c r="L890" i="10"/>
  <c r="G892" i="10"/>
  <c r="L724" i="10"/>
  <c r="N866" i="10"/>
  <c r="O680" i="10"/>
  <c r="K791" i="10"/>
  <c r="M704" i="10"/>
  <c r="F887" i="10" a="1"/>
  <c r="F887" i="10" s="1"/>
  <c r="P892" i="10" a="1"/>
  <c r="P892" i="10" s="1"/>
  <c r="H856" i="10"/>
  <c r="G902" i="10"/>
  <c r="N846" i="10"/>
  <c r="I851" i="10"/>
  <c r="P729" i="10" a="1"/>
  <c r="P729" i="10" s="1"/>
  <c r="M913" i="10"/>
  <c r="N854" i="10"/>
  <c r="H677" i="10"/>
  <c r="G797" i="10"/>
  <c r="K910" i="10"/>
  <c r="J763" i="10"/>
  <c r="F912" i="10" a="1"/>
  <c r="F912" i="10" s="1"/>
  <c r="A900" i="10"/>
  <c r="H770" i="10"/>
  <c r="K801" i="10"/>
  <c r="I887" i="10"/>
  <c r="I780" i="10"/>
  <c r="N910" i="10"/>
  <c r="H734" i="10"/>
  <c r="G703" i="10"/>
  <c r="I822" i="10"/>
  <c r="N858" i="10"/>
  <c r="I849" i="10"/>
  <c r="P699" i="10" a="1"/>
  <c r="P699" i="10" s="1"/>
  <c r="G914" i="10"/>
  <c r="P911" i="10" a="1"/>
  <c r="P911" i="10" s="1"/>
  <c r="Q707" i="10"/>
  <c r="M838" i="10"/>
  <c r="M859" i="10"/>
  <c r="O715" i="10"/>
  <c r="J742" i="10"/>
  <c r="A854" i="10"/>
  <c r="G789" i="10"/>
  <c r="A828" i="10"/>
  <c r="G846" i="10"/>
  <c r="G689" i="10"/>
  <c r="I772" i="10"/>
  <c r="N862" i="10"/>
  <c r="G757" i="10"/>
  <c r="L744" i="10"/>
  <c r="K730" i="10"/>
  <c r="F693" i="10" a="1"/>
  <c r="F693" i="10" s="1"/>
  <c r="M722" i="10"/>
  <c r="M738" i="10"/>
  <c r="L880" i="10"/>
  <c r="M811" i="10"/>
  <c r="I775" i="10"/>
  <c r="H822" i="10"/>
  <c r="P833" i="10" a="1"/>
  <c r="P833" i="10" s="1"/>
  <c r="E678" i="10"/>
  <c r="P695" i="10" a="1"/>
  <c r="P695" i="10" s="1"/>
  <c r="L800" i="10"/>
  <c r="G727" i="10"/>
  <c r="E810" i="10"/>
  <c r="Q686" i="10"/>
  <c r="F757" i="10" a="1"/>
  <c r="F757" i="10" s="1"/>
  <c r="L746" i="10"/>
  <c r="M803" i="10"/>
  <c r="J733" i="10"/>
  <c r="O762" i="10"/>
  <c r="L728" i="10"/>
  <c r="M745" i="10"/>
  <c r="L735" i="10"/>
  <c r="K740" i="10"/>
  <c r="M779" i="10"/>
  <c r="K851" i="10"/>
  <c r="N820" i="10"/>
  <c r="P792" i="10" a="1"/>
  <c r="P792" i="10" s="1"/>
  <c r="K864" i="10"/>
  <c r="I732" i="10"/>
  <c r="J821" i="10"/>
  <c r="G687" i="10"/>
  <c r="F902" i="10" a="1"/>
  <c r="F902" i="10" s="1"/>
  <c r="F838" i="10" a="1"/>
  <c r="F838" i="10" s="1"/>
  <c r="E901" i="10"/>
  <c r="N767" i="10"/>
  <c r="K888" i="10"/>
  <c r="O897" i="10"/>
  <c r="N703" i="10"/>
  <c r="N675" i="10"/>
  <c r="I841" i="10"/>
  <c r="I740" i="10"/>
  <c r="A910" i="10"/>
  <c r="L737" i="10"/>
  <c r="O862" i="10"/>
  <c r="F826" i="10" a="1"/>
  <c r="F826" i="10" s="1"/>
  <c r="Q851" i="10"/>
  <c r="M808" i="10"/>
  <c r="E888" i="10"/>
  <c r="M800" i="10"/>
  <c r="L693" i="10"/>
  <c r="N903" i="10"/>
  <c r="E861" i="10"/>
  <c r="N890" i="10"/>
  <c r="M875" i="10"/>
  <c r="J840" i="10"/>
  <c r="A877" i="10"/>
  <c r="O843" i="10"/>
  <c r="Q723" i="10"/>
  <c r="P910" i="10" a="1"/>
  <c r="P910" i="10" s="1"/>
  <c r="J864" i="10"/>
  <c r="Q908" i="10"/>
  <c r="H737" i="10"/>
  <c r="L730" i="10"/>
  <c r="O886" i="10"/>
  <c r="Q910" i="10"/>
  <c r="E886" i="10"/>
  <c r="J910" i="10"/>
  <c r="F901" i="10" a="1"/>
  <c r="F901" i="10" s="1"/>
  <c r="Q690" i="10"/>
  <c r="O915" i="10"/>
  <c r="F880" i="10" a="1"/>
  <c r="F880" i="10" s="1"/>
  <c r="I816" i="10"/>
  <c r="F914" i="10" a="1"/>
  <c r="F914" i="10" s="1"/>
  <c r="Q892" i="10"/>
  <c r="A806" i="10"/>
  <c r="K720" i="10"/>
  <c r="G717" i="10"/>
  <c r="L848" i="10"/>
  <c r="F763" i="10" a="1"/>
  <c r="F763" i="10" s="1"/>
  <c r="F894" i="10" a="1"/>
  <c r="F894" i="10" s="1"/>
  <c r="A891" i="10"/>
  <c r="L710" i="10"/>
  <c r="O869" i="10"/>
  <c r="G704" i="10"/>
  <c r="A879" i="10"/>
  <c r="H913" i="10"/>
  <c r="M730" i="10"/>
  <c r="P712" i="10" a="1"/>
  <c r="P712" i="10" s="1"/>
  <c r="A908" i="10"/>
  <c r="O727" i="10"/>
  <c r="A821" i="10"/>
  <c r="L714" i="10"/>
  <c r="A871" i="10"/>
  <c r="H807" i="10"/>
  <c r="M752" i="10"/>
  <c r="K812" i="10"/>
  <c r="A843" i="10"/>
  <c r="F772" i="10" a="1"/>
  <c r="F772" i="10" s="1"/>
  <c r="H760" i="10"/>
  <c r="Q758" i="10"/>
  <c r="E819" i="10"/>
  <c r="G860" i="10"/>
  <c r="P787" i="10" a="1"/>
  <c r="P787" i="10" s="1"/>
  <c r="F752" i="10" a="1"/>
  <c r="F752" i="10" s="1"/>
  <c r="M830" i="10"/>
  <c r="J813" i="10"/>
  <c r="Q769" i="10"/>
  <c r="L799" i="10"/>
  <c r="O824" i="10"/>
  <c r="A794" i="10"/>
  <c r="H786" i="10"/>
  <c r="J694" i="10"/>
  <c r="F822" i="10" a="1"/>
  <c r="F822" i="10" s="1"/>
  <c r="A701" i="10"/>
  <c r="L820" i="10"/>
  <c r="I876" i="10"/>
  <c r="J676" i="10"/>
  <c r="E867" i="10"/>
  <c r="I871" i="10"/>
  <c r="I857" i="10"/>
  <c r="N707" i="10"/>
  <c r="H878" i="10"/>
  <c r="A807" i="10"/>
  <c r="J856" i="10"/>
  <c r="K731" i="10"/>
  <c r="E853" i="10"/>
  <c r="I838" i="10"/>
  <c r="A810" i="10"/>
  <c r="N768" i="10"/>
  <c r="I874" i="10"/>
  <c r="N818" i="10"/>
  <c r="J907" i="10"/>
  <c r="M679" i="10"/>
  <c r="F750" i="10" a="1"/>
  <c r="F750" i="10" s="1"/>
  <c r="H758" i="10"/>
  <c r="Q761" i="10"/>
  <c r="N756" i="10"/>
  <c r="G795" i="10"/>
  <c r="A734" i="10"/>
  <c r="Q837" i="10"/>
  <c r="M894" i="10"/>
  <c r="N845" i="10"/>
  <c r="J822" i="10"/>
  <c r="F856" i="10" a="1"/>
  <c r="F856" i="10" s="1"/>
  <c r="H874" i="10"/>
  <c r="O676" i="10"/>
  <c r="G738" i="10"/>
  <c r="G905" i="10"/>
  <c r="K904" i="10"/>
  <c r="O769" i="10"/>
  <c r="I895" i="10"/>
  <c r="H773" i="10"/>
  <c r="I751" i="10"/>
  <c r="O702" i="10"/>
  <c r="Q756" i="10"/>
  <c r="F842" i="10" a="1"/>
  <c r="F842" i="10" s="1"/>
  <c r="K892" i="10"/>
  <c r="L898" i="10"/>
  <c r="I902" i="10"/>
  <c r="I869" i="10"/>
  <c r="P700" i="10" a="1"/>
  <c r="P700" i="10" s="1"/>
  <c r="K901" i="10"/>
  <c r="O693" i="10"/>
  <c r="F893" i="10" a="1"/>
  <c r="F893" i="10" s="1"/>
  <c r="P903" i="10" a="1"/>
  <c r="P903" i="10" s="1"/>
  <c r="J817" i="10"/>
  <c r="L844" i="10"/>
  <c r="M789" i="10"/>
  <c r="P912" i="10" a="1"/>
  <c r="P912" i="10" s="1"/>
  <c r="O889" i="10"/>
  <c r="G833" i="10"/>
  <c r="G880" i="10"/>
  <c r="E875" i="10"/>
  <c r="E778" i="10"/>
  <c r="A687" i="10"/>
  <c r="K725" i="10"/>
  <c r="J839" i="10"/>
  <c r="K889" i="10"/>
  <c r="P771" i="10" a="1"/>
  <c r="P771" i="10" s="1"/>
  <c r="O867" i="10"/>
  <c r="J751" i="10"/>
  <c r="L847" i="10"/>
  <c r="P806" i="10" a="1"/>
  <c r="P806" i="10" s="1"/>
  <c r="P870" i="10" a="1"/>
  <c r="P870" i="10" s="1"/>
  <c r="I812" i="10"/>
  <c r="H838" i="10"/>
  <c r="F908" i="10" a="1"/>
  <c r="F908" i="10" s="1"/>
  <c r="M843" i="10"/>
  <c r="E896" i="10"/>
  <c r="K703" i="10"/>
  <c r="I774" i="10"/>
  <c r="H707" i="10"/>
  <c r="H797" i="10"/>
  <c r="L798" i="10"/>
  <c r="I696" i="10"/>
  <c r="M909" i="10"/>
  <c r="Q778" i="10"/>
  <c r="L837" i="10"/>
  <c r="E739" i="10"/>
  <c r="L715" i="10"/>
  <c r="L864" i="10"/>
  <c r="K840" i="10"/>
  <c r="P834" i="10" a="1"/>
  <c r="P834" i="10" s="1"/>
  <c r="P788" i="10" a="1"/>
  <c r="P788" i="10" s="1"/>
  <c r="O837" i="10"/>
  <c r="K715" i="10"/>
  <c r="N780" i="10"/>
  <c r="F674" i="10" a="1"/>
  <c r="F674" i="10" s="1"/>
  <c r="E824" i="10"/>
  <c r="H793" i="10"/>
  <c r="M819" i="10"/>
  <c r="K770" i="10"/>
  <c r="M827" i="10"/>
  <c r="G760" i="10"/>
  <c r="P716" i="10" a="1"/>
  <c r="P716" i="10" s="1"/>
  <c r="L780" i="10"/>
  <c r="J852" i="10"/>
  <c r="O782" i="10"/>
  <c r="J844" i="10"/>
  <c r="P842" i="10" a="1"/>
  <c r="P842" i="10" s="1"/>
  <c r="J853" i="10"/>
  <c r="J772" i="10"/>
  <c r="P689" i="10" a="1"/>
  <c r="P689" i="10" s="1"/>
  <c r="E729" i="10"/>
  <c r="L752" i="10"/>
  <c r="N782" i="10"/>
  <c r="M721" i="10"/>
  <c r="P708" i="10" a="1"/>
  <c r="P708" i="10" s="1"/>
  <c r="N796" i="10"/>
  <c r="N791" i="10"/>
  <c r="E843" i="10"/>
  <c r="A678" i="10"/>
  <c r="A733" i="10"/>
  <c r="K743" i="10"/>
  <c r="J855" i="10"/>
  <c r="P904" i="10" a="1"/>
  <c r="P904" i="10" s="1"/>
  <c r="L732" i="10"/>
  <c r="M801" i="10"/>
  <c r="G886" i="10"/>
  <c r="N844" i="10"/>
  <c r="K871" i="10"/>
  <c r="A824" i="10"/>
  <c r="K912" i="10"/>
  <c r="M900" i="10"/>
  <c r="P896" i="10" a="1"/>
  <c r="P896" i="10" s="1"/>
  <c r="J806" i="10"/>
  <c r="J691" i="10"/>
  <c r="E899" i="10"/>
  <c r="H764" i="10"/>
  <c r="J879" i="10"/>
  <c r="M689" i="10"/>
  <c r="A874" i="10"/>
  <c r="L830" i="10"/>
  <c r="K811" i="10"/>
  <c r="M706" i="10"/>
  <c r="H908" i="10"/>
  <c r="J771" i="10"/>
  <c r="N745" i="10"/>
  <c r="I878" i="10"/>
  <c r="G694" i="10"/>
  <c r="M700" i="10"/>
  <c r="P693" i="10" a="1"/>
  <c r="P693" i="10" s="1"/>
  <c r="Q901" i="10"/>
  <c r="K855" i="10"/>
  <c r="N897" i="10"/>
  <c r="G915" i="10"/>
  <c r="N905" i="10"/>
  <c r="L909" i="10"/>
  <c r="J890" i="10"/>
  <c r="M701" i="10"/>
  <c r="O845" i="10"/>
  <c r="A713" i="10"/>
  <c r="E785" i="10"/>
  <c r="A686" i="10"/>
  <c r="Q814" i="10"/>
  <c r="F806" i="10" a="1"/>
  <c r="F806" i="10" s="1"/>
  <c r="A888" i="10"/>
  <c r="F754" i="10" a="1"/>
  <c r="F754" i="10" s="1"/>
  <c r="P818" i="10" a="1"/>
  <c r="P818" i="10" s="1"/>
  <c r="G889" i="10"/>
  <c r="G859" i="10"/>
  <c r="N857" i="10"/>
  <c r="O785" i="10"/>
  <c r="J678" i="10"/>
  <c r="F869" i="10" a="1"/>
  <c r="F869" i="10" s="1"/>
  <c r="F676" i="10" a="1"/>
  <c r="F676" i="10" s="1"/>
  <c r="I898" i="10"/>
  <c r="K908" i="10"/>
  <c r="A870" i="10"/>
  <c r="M824" i="10"/>
  <c r="Q718" i="10"/>
  <c r="M815" i="10"/>
  <c r="A909" i="10"/>
  <c r="J878" i="10"/>
  <c r="P847" i="10" a="1"/>
  <c r="P847" i="10" s="1"/>
  <c r="J698" i="10"/>
  <c r="A765" i="10"/>
  <c r="I835" i="10"/>
  <c r="G730" i="10"/>
  <c r="E695" i="10"/>
  <c r="Q748" i="10"/>
  <c r="H869" i="10"/>
  <c r="K815" i="10"/>
  <c r="P728" i="10" a="1"/>
  <c r="P728" i="10" s="1"/>
  <c r="K884" i="10"/>
  <c r="P775" i="10" a="1"/>
  <c r="P775" i="10" s="1"/>
  <c r="J707" i="10"/>
  <c r="H804" i="10"/>
  <c r="P711" i="10" a="1"/>
  <c r="P711" i="10" s="1"/>
  <c r="P862" i="10" a="1"/>
  <c r="P862" i="10" s="1"/>
  <c r="I682" i="10"/>
  <c r="K681" i="10"/>
  <c r="P820" i="10" a="1"/>
  <c r="P820" i="10" s="1"/>
  <c r="M878" i="10"/>
  <c r="J827" i="10"/>
  <c r="P815" i="10" a="1"/>
  <c r="P815" i="10" s="1"/>
  <c r="K702" i="10"/>
  <c r="N810" i="10"/>
  <c r="Q743" i="10"/>
  <c r="J819" i="10"/>
  <c r="M863" i="10"/>
  <c r="I745" i="10"/>
  <c r="N829" i="10"/>
  <c r="E705" i="10"/>
  <c r="P735" i="10" a="1"/>
  <c r="P735" i="10" s="1"/>
  <c r="I810" i="10"/>
  <c r="N753" i="10"/>
  <c r="A898" i="10"/>
  <c r="N695" i="10"/>
  <c r="K849" i="10"/>
  <c r="M834" i="10"/>
  <c r="L803" i="10"/>
  <c r="I896" i="10"/>
  <c r="A726" i="10"/>
  <c r="G898" i="10"/>
  <c r="N733" i="10"/>
  <c r="P865" i="10" a="1"/>
  <c r="P865" i="10" s="1"/>
  <c r="J901" i="10"/>
  <c r="F906" i="10" a="1"/>
  <c r="F906" i="10" s="1"/>
  <c r="I903" i="10"/>
  <c r="K868" i="10"/>
  <c r="G837" i="10"/>
  <c r="N881" i="10"/>
  <c r="L895" i="10"/>
  <c r="F861" i="10" a="1"/>
  <c r="F861" i="10" s="1"/>
  <c r="K805" i="10"/>
  <c r="O726" i="10"/>
  <c r="H890" i="10"/>
  <c r="Q900" i="10"/>
  <c r="K795" i="10"/>
  <c r="M896" i="10"/>
  <c r="I875" i="10"/>
  <c r="I891" i="10"/>
  <c r="N895" i="10"/>
  <c r="L809" i="10"/>
  <c r="L858" i="10"/>
  <c r="H912" i="10"/>
  <c r="P739" i="10" a="1"/>
  <c r="P739" i="10" s="1"/>
  <c r="I748" i="10"/>
  <c r="L789" i="10"/>
  <c r="A829" i="10"/>
  <c r="I886" i="10"/>
  <c r="P894" i="10" a="1"/>
  <c r="P894" i="10" s="1"/>
  <c r="J866" i="10"/>
  <c r="M889" i="10"/>
  <c r="H907" i="10"/>
  <c r="L788" i="10"/>
  <c r="N887" i="10"/>
  <c r="O881" i="10"/>
  <c r="Q753" i="10"/>
  <c r="E889" i="10"/>
  <c r="G856" i="10"/>
  <c r="G888" i="10"/>
  <c r="A781" i="10"/>
  <c r="M826" i="10"/>
  <c r="M778" i="10"/>
  <c r="K686" i="10"/>
  <c r="A840" i="10"/>
  <c r="L709" i="10"/>
  <c r="E811" i="10"/>
  <c r="J891" i="10"/>
  <c r="O912" i="10"/>
  <c r="K850" i="10"/>
  <c r="Q732" i="10"/>
  <c r="J845" i="10"/>
  <c r="Q895" i="10"/>
  <c r="O742" i="10"/>
  <c r="N755" i="10"/>
  <c r="E885" i="10"/>
  <c r="H696" i="10"/>
  <c r="G798" i="10"/>
  <c r="F889" i="10" a="1"/>
  <c r="F889" i="10" s="1"/>
  <c r="A735" i="10"/>
  <c r="O770" i="10"/>
  <c r="G698" i="10"/>
  <c r="Q693" i="10"/>
  <c r="O705" i="10"/>
  <c r="H691" i="10"/>
  <c r="K802" i="10"/>
  <c r="J770" i="10"/>
  <c r="J738" i="10"/>
  <c r="K783" i="10"/>
  <c r="P759" i="10" a="1"/>
  <c r="P759" i="10" s="1"/>
  <c r="M854" i="10"/>
  <c r="J779" i="10"/>
  <c r="A732" i="10"/>
  <c r="N763" i="10"/>
  <c r="P713" i="10" a="1"/>
  <c r="P713" i="10" s="1"/>
  <c r="L832" i="10"/>
  <c r="L883" i="10"/>
  <c r="Q818" i="10"/>
  <c r="Q779" i="10"/>
  <c r="I686" i="10"/>
  <c r="J700" i="10"/>
  <c r="A795" i="10"/>
  <c r="E845" i="10"/>
  <c r="O814" i="10"/>
  <c r="Q803" i="10"/>
  <c r="A846" i="10"/>
  <c r="A773" i="10"/>
  <c r="G849" i="10"/>
  <c r="P733" i="10" a="1"/>
  <c r="P733" i="10" s="1"/>
  <c r="J730" i="10"/>
  <c r="K880" i="10"/>
  <c r="E703" i="10"/>
  <c r="E915" i="10"/>
  <c r="Q830" i="10"/>
  <c r="F825" i="10" a="1"/>
  <c r="F825" i="10" s="1"/>
  <c r="Q699" i="10"/>
  <c r="P863" i="10" a="1"/>
  <c r="P863" i="10" s="1"/>
  <c r="K708" i="10"/>
  <c r="A902" i="10"/>
  <c r="H858" i="10"/>
  <c r="P850" i="10" a="1"/>
  <c r="P850" i="10" s="1"/>
  <c r="J892" i="10"/>
  <c r="F855" i="10" a="1"/>
  <c r="F855" i="10" s="1"/>
  <c r="O894" i="10"/>
  <c r="F849" i="10" a="1"/>
  <c r="F849" i="10" s="1"/>
  <c r="Q906" i="10"/>
  <c r="K895" i="10"/>
  <c r="E781" i="10"/>
  <c r="K842" i="10"/>
  <c r="A880" i="10"/>
  <c r="P794" i="10" a="1"/>
  <c r="P794" i="10" s="1"/>
  <c r="L901" i="10"/>
  <c r="L758" i="10"/>
  <c r="N798" i="10"/>
  <c r="A899" i="10"/>
  <c r="P906" i="10" a="1"/>
  <c r="P906" i="10" s="1"/>
  <c r="F796" i="10" a="1"/>
  <c r="F796" i="10" s="1"/>
  <c r="Q859" i="10"/>
  <c r="K844" i="10"/>
  <c r="E839" i="10"/>
  <c r="F823" i="10" a="1"/>
  <c r="F823" i="10" s="1"/>
  <c r="P760" i="10" a="1"/>
  <c r="P760" i="10" s="1"/>
  <c r="H762" i="10"/>
  <c r="K689" i="10"/>
  <c r="J886" i="10"/>
  <c r="O885" i="10"/>
  <c r="G811" i="10"/>
  <c r="O904" i="10"/>
  <c r="I690" i="10"/>
  <c r="K896" i="10"/>
  <c r="F679" i="10" a="1"/>
  <c r="F679" i="10" s="1"/>
  <c r="O896" i="10"/>
  <c r="O685" i="10"/>
  <c r="Q865" i="10"/>
  <c r="O902" i="10"/>
  <c r="E713" i="10"/>
  <c r="L884" i="10"/>
  <c r="H872" i="10"/>
  <c r="L814" i="10"/>
  <c r="G844" i="10"/>
  <c r="E735" i="10"/>
  <c r="G747" i="10"/>
  <c r="M877" i="10"/>
  <c r="O683" i="10"/>
  <c r="F877" i="10" a="1"/>
  <c r="F877" i="10" s="1"/>
  <c r="F721" i="10" a="1"/>
  <c r="F721" i="10" s="1"/>
  <c r="G839" i="10"/>
  <c r="L911" i="10"/>
  <c r="G735" i="10"/>
  <c r="K848" i="10"/>
  <c r="O899" i="10"/>
  <c r="K714" i="10"/>
  <c r="H906" i="10"/>
  <c r="N805" i="10"/>
  <c r="P846" i="10" a="1"/>
  <c r="P846" i="10" s="1"/>
  <c r="F755" i="10" a="1"/>
  <c r="F755" i="10" s="1"/>
  <c r="L887" i="10"/>
  <c r="J759" i="10"/>
  <c r="P879" i="10" a="1"/>
  <c r="P879" i="10" s="1"/>
  <c r="P819" i="10" a="1"/>
  <c r="P819" i="10" s="1"/>
  <c r="Q896" i="10"/>
  <c r="G819" i="10"/>
  <c r="K814" i="10"/>
  <c r="O876" i="10"/>
  <c r="P867" i="10" a="1"/>
  <c r="P867" i="10" s="1"/>
  <c r="A730" i="10"/>
  <c r="P832" i="10" a="1"/>
  <c r="P832" i="10" s="1"/>
  <c r="L784" i="10"/>
  <c r="J893" i="10"/>
  <c r="E793" i="10"/>
  <c r="A814" i="10"/>
  <c r="H814" i="10"/>
  <c r="P797" i="10" a="1"/>
  <c r="P797" i="10" s="1"/>
  <c r="F712" i="10" a="1"/>
  <c r="F712" i="10" s="1"/>
  <c r="O877" i="10"/>
  <c r="M769" i="10"/>
  <c r="O788" i="10"/>
  <c r="H700" i="10"/>
  <c r="K839" i="10"/>
  <c r="J848" i="10"/>
  <c r="H768" i="10"/>
  <c r="P766" i="10" a="1"/>
  <c r="P766" i="10" s="1"/>
  <c r="G745" i="10"/>
  <c r="J816" i="10"/>
  <c r="O775" i="10"/>
  <c r="M741" i="10"/>
  <c r="G835" i="10"/>
  <c r="N831" i="10"/>
  <c r="Q791" i="10"/>
  <c r="F733" i="10" a="1"/>
  <c r="F733" i="10" s="1"/>
  <c r="K854" i="10"/>
  <c r="H820" i="10"/>
  <c r="J775" i="10"/>
  <c r="A855" i="10"/>
  <c r="E846" i="10"/>
  <c r="G861" i="10"/>
  <c r="O713" i="10"/>
  <c r="O848" i="10"/>
  <c r="P828" i="10" a="1"/>
  <c r="P828" i="10" s="1"/>
  <c r="J881" i="10"/>
  <c r="Q741" i="10"/>
  <c r="O686" i="10"/>
  <c r="E898" i="10"/>
  <c r="P914" i="10" a="1"/>
  <c r="P914" i="10" s="1"/>
  <c r="L905" i="10"/>
  <c r="I909" i="10"/>
  <c r="O910" i="10"/>
  <c r="A892" i="10"/>
  <c r="M897" i="10"/>
  <c r="J916" i="10"/>
  <c r="P702" i="10" a="1"/>
  <c r="P702" i="10" s="1"/>
  <c r="A896" i="10"/>
  <c r="J804" i="10"/>
  <c r="F910" i="10" a="1"/>
  <c r="F910" i="10" s="1"/>
  <c r="H910" i="10"/>
  <c r="L766" i="10"/>
  <c r="F891" i="10" a="1"/>
  <c r="F891" i="10" s="1"/>
  <c r="F899" i="10" a="1"/>
  <c r="F899" i="10" s="1"/>
  <c r="I915" i="10"/>
  <c r="H833" i="10"/>
  <c r="M906" i="10"/>
  <c r="E887" i="10"/>
  <c r="H892" i="10"/>
  <c r="L913" i="10"/>
  <c r="H916" i="10"/>
  <c r="N765" i="10"/>
  <c r="K907" i="10"/>
  <c r="M804" i="10"/>
  <c r="F886" i="10" a="1"/>
  <c r="F886" i="10" s="1"/>
  <c r="O909" i="10"/>
  <c r="O700" i="10"/>
  <c r="M876" i="10"/>
  <c r="G896" i="10"/>
  <c r="H713" i="10"/>
  <c r="I913" i="10"/>
  <c r="H894" i="10"/>
  <c r="N732" i="10"/>
  <c r="Q902" i="10"/>
  <c r="L787" i="10"/>
  <c r="O759" i="10"/>
  <c r="H780" i="10"/>
  <c r="P890" i="10" a="1"/>
  <c r="P890" i="10" s="1"/>
  <c r="G903" i="10"/>
  <c r="A895" i="10"/>
  <c r="F892" i="10" a="1"/>
  <c r="F892" i="10" s="1"/>
  <c r="N906" i="10"/>
  <c r="J913" i="10"/>
  <c r="G906" i="10"/>
  <c r="A901" i="10"/>
  <c r="L896" i="10"/>
  <c r="N699" i="10"/>
  <c r="G783" i="10"/>
  <c r="P889" i="10" a="1"/>
  <c r="P889" i="10" s="1"/>
  <c r="F897" i="10" a="1"/>
  <c r="F897" i="10" s="1"/>
  <c r="K903" i="10"/>
  <c r="M915" i="10"/>
  <c r="F907" i="10" a="1"/>
  <c r="F907" i="10" s="1"/>
  <c r="L881" i="10"/>
  <c r="O891" i="10"/>
  <c r="E872" i="10"/>
  <c r="H899" i="10"/>
  <c r="I916" i="10"/>
  <c r="J888" i="10"/>
  <c r="Q677" i="10"/>
  <c r="Q893" i="10"/>
  <c r="G893" i="10"/>
  <c r="H915" i="10"/>
  <c r="M791" i="10"/>
  <c r="P887" i="10" a="1"/>
  <c r="P887" i="10" s="1"/>
  <c r="A705" i="10"/>
  <c r="M842" i="10"/>
  <c r="L816" i="10"/>
  <c r="N889" i="10"/>
  <c r="N916" i="10"/>
  <c r="M858" i="10"/>
  <c r="A913" i="10"/>
  <c r="F911" i="10" a="1"/>
  <c r="F911" i="10" s="1"/>
  <c r="P727" i="10" a="1"/>
  <c r="P727" i="10" s="1"/>
  <c r="P898" i="10" a="1"/>
  <c r="P898" i="10" s="1"/>
  <c r="N913" i="10"/>
  <c r="K694" i="10"/>
  <c r="M905" i="10"/>
  <c r="H895" i="10"/>
  <c r="I888" i="10"/>
  <c r="M908" i="10"/>
  <c r="E908" i="10"/>
  <c r="N907" i="10"/>
  <c r="G897" i="10"/>
  <c r="I709" i="10"/>
  <c r="F765" i="10" a="1"/>
  <c r="F765" i="10" s="1"/>
  <c r="H901" i="10"/>
  <c r="P843" i="10" a="1"/>
  <c r="P843" i="10" s="1"/>
  <c r="E911" i="10"/>
  <c r="H865" i="10"/>
  <c r="P886" i="10" a="1"/>
  <c r="P886" i="10" s="1"/>
  <c r="L717" i="10"/>
  <c r="J883" i="10"/>
  <c r="I906" i="10"/>
  <c r="N902" i="10"/>
  <c r="O905" i="10"/>
  <c r="I777" i="10"/>
  <c r="M907" i="10"/>
  <c r="M898" i="10"/>
  <c r="I899" i="10"/>
  <c r="P725" i="10" a="1"/>
  <c r="P725" i="10" s="1"/>
  <c r="A848" i="10"/>
  <c r="E905" i="10"/>
  <c r="K897" i="10"/>
  <c r="F890" i="10" a="1"/>
  <c r="F890" i="10" s="1"/>
  <c r="Q897" i="10"/>
  <c r="G793" i="10"/>
  <c r="L888" i="10"/>
  <c r="K894" i="10"/>
  <c r="K678" i="10"/>
  <c r="H911" i="10"/>
  <c r="M893" i="10"/>
  <c r="N697" i="10"/>
  <c r="O892" i="10"/>
  <c r="F903" i="10" a="1"/>
  <c r="F903" i="10" s="1"/>
  <c r="G894" i="10"/>
  <c r="M890" i="10"/>
  <c r="E815" i="10"/>
  <c r="F900" i="10" a="1"/>
  <c r="F900" i="10" s="1"/>
  <c r="Q914" i="10"/>
  <c r="P897" i="10" a="1"/>
  <c r="P897" i="10" s="1"/>
  <c r="J895" i="10"/>
  <c r="J911" i="10"/>
  <c r="K893" i="10"/>
  <c r="F791" i="10" a="1"/>
  <c r="F791" i="10" s="1"/>
  <c r="H824" i="10"/>
  <c r="I892" i="10"/>
  <c r="L828" i="10"/>
  <c r="I904" i="10"/>
  <c r="H888" i="10"/>
  <c r="H898" i="10"/>
  <c r="H886" i="10"/>
  <c r="A904" i="10"/>
  <c r="L893" i="10"/>
  <c r="E897" i="10"/>
  <c r="N899" i="10"/>
  <c r="E900" i="10"/>
  <c r="P902" i="10" a="1"/>
  <c r="P902" i="10" s="1"/>
  <c r="M887" i="10"/>
  <c r="Q904" i="10"/>
  <c r="Q912" i="10"/>
  <c r="G891" i="10"/>
  <c r="A894" i="10"/>
  <c r="J914" i="10"/>
  <c r="N790" i="10"/>
  <c r="H914" i="10"/>
  <c r="Q899" i="10"/>
  <c r="M754" i="10"/>
  <c r="F873" i="10" a="1"/>
  <c r="F873" i="10" s="1"/>
  <c r="I910" i="10"/>
  <c r="O888" i="10"/>
  <c r="I907" i="10"/>
  <c r="E907" i="10"/>
  <c r="Q911" i="10"/>
  <c r="A816" i="10"/>
  <c r="K915" i="10"/>
  <c r="F904" i="10" a="1"/>
  <c r="F904" i="10" s="1"/>
  <c r="P888" i="10" a="1"/>
  <c r="P888" i="10" s="1"/>
  <c r="P900" i="10" a="1"/>
  <c r="P900" i="10" s="1"/>
  <c r="L904" i="10"/>
  <c r="Q894" i="10"/>
  <c r="M901" i="10"/>
  <c r="G887" i="10"/>
  <c r="O900" i="10"/>
  <c r="K698" i="10"/>
  <c r="A916" i="10"/>
  <c r="L760" i="10"/>
  <c r="A868" i="10"/>
  <c r="M895" i="10"/>
  <c r="Q913" i="10"/>
  <c r="I905" i="10"/>
  <c r="P909" i="10" a="1"/>
  <c r="P909" i="10" s="1"/>
  <c r="K909" i="10"/>
  <c r="J894" i="10"/>
  <c r="O901" i="10"/>
  <c r="M734" i="10"/>
  <c r="P916" i="10" a="1"/>
  <c r="P916" i="10" s="1"/>
  <c r="M888" i="10"/>
  <c r="O906" i="10"/>
  <c r="I890" i="10"/>
  <c r="G910" i="10"/>
  <c r="H897" i="10"/>
  <c r="O911" i="10"/>
  <c r="A887" i="10"/>
  <c r="G890" i="10"/>
  <c r="P853" i="10" a="1"/>
  <c r="P853" i="10" s="1"/>
  <c r="F714" i="10" a="1"/>
  <c r="F714" i="10" s="1"/>
  <c r="P915" i="10" a="1"/>
  <c r="P915" i="10" s="1"/>
  <c r="M790" i="10"/>
  <c r="Q887" i="10"/>
  <c r="O738" i="10"/>
  <c r="J915" i="10"/>
  <c r="Q909" i="10"/>
  <c r="O916" i="10"/>
  <c r="F840" i="10" a="1"/>
  <c r="F840" i="10" s="1"/>
  <c r="K769" i="10"/>
  <c r="J904" i="10"/>
  <c r="I911" i="10"/>
  <c r="K900" i="10"/>
  <c r="Q898" i="10"/>
  <c r="P908" i="10" a="1"/>
  <c r="P908" i="10" s="1"/>
  <c r="J887" i="10"/>
  <c r="N891" i="10"/>
  <c r="A842" i="10"/>
  <c r="I894" i="10"/>
  <c r="F915" i="10" a="1"/>
  <c r="F915" i="10" s="1"/>
  <c r="L891" i="10"/>
  <c r="L897" i="10"/>
  <c r="I917" i="10"/>
  <c r="K905" i="10"/>
  <c r="A917" i="10"/>
  <c r="N886" i="10"/>
  <c r="M899" i="10"/>
  <c r="E916" i="10"/>
  <c r="J900" i="10"/>
  <c r="N892" i="10"/>
  <c r="Q916" i="10"/>
  <c r="G801" i="10"/>
  <c r="N896" i="10"/>
  <c r="K890" i="10"/>
  <c r="Q689" i="10"/>
  <c r="I893" i="10"/>
  <c r="L917" i="10"/>
  <c r="L916" i="10"/>
  <c r="M903" i="10"/>
  <c r="M886" i="10"/>
  <c r="E906" i="10"/>
  <c r="A911" i="10"/>
  <c r="G912" i="10"/>
  <c r="N911" i="10"/>
  <c r="N914" i="10"/>
  <c r="K891" i="10"/>
  <c r="Q915" i="10"/>
  <c r="N893" i="10"/>
  <c r="H905" i="10"/>
  <c r="O907" i="10"/>
  <c r="O890" i="10"/>
  <c r="O914" i="10"/>
  <c r="J902" i="10"/>
  <c r="H887" i="10"/>
  <c r="H917" i="10"/>
  <c r="F896" i="10" a="1"/>
  <c r="F896" i="10" s="1"/>
  <c r="O895" i="10"/>
  <c r="G900" i="10"/>
  <c r="L915" i="10"/>
  <c r="P899" i="10" a="1"/>
  <c r="P899" i="10" s="1"/>
  <c r="Q888" i="10"/>
  <c r="K916" i="10"/>
  <c r="M892" i="10"/>
  <c r="E917" i="10"/>
  <c r="G885" i="10"/>
  <c r="F909" i="10" a="1"/>
  <c r="F909" i="10" s="1"/>
  <c r="F916" i="10" a="1"/>
  <c r="F916" i="10" s="1"/>
  <c r="K917" i="10"/>
  <c r="H902" i="10"/>
  <c r="Q917" i="10"/>
  <c r="I889" i="10"/>
  <c r="Q918" i="10"/>
  <c r="F918" i="10" a="1"/>
  <c r="F918" i="10" s="1"/>
  <c r="F917" i="10" a="1"/>
  <c r="F917" i="10" s="1"/>
  <c r="G919" i="10"/>
  <c r="G895" i="10"/>
  <c r="I919" i="10"/>
  <c r="P918" i="10" a="1"/>
  <c r="P918" i="10" s="1"/>
  <c r="P917" i="10" a="1"/>
  <c r="P917" i="10" s="1"/>
  <c r="A918" i="10"/>
  <c r="O917" i="10"/>
  <c r="J917" i="10"/>
  <c r="K918" i="10"/>
  <c r="M917" i="10"/>
  <c r="G916" i="10"/>
  <c r="M916" i="10"/>
  <c r="N917" i="10"/>
  <c r="G917" i="10"/>
  <c r="M921" i="10"/>
  <c r="E919" i="10"/>
  <c r="K920" i="10"/>
  <c r="H918" i="10"/>
  <c r="M918" i="10"/>
  <c r="J920" i="10"/>
  <c r="J921" i="10"/>
  <c r="N918" i="10"/>
  <c r="K919" i="10"/>
  <c r="P920" i="10" a="1"/>
  <c r="P920" i="10" s="1"/>
  <c r="E918" i="10"/>
  <c r="O920" i="10"/>
  <c r="E920" i="10"/>
  <c r="O919" i="10"/>
  <c r="P919" i="10" a="1"/>
  <c r="P919" i="10" s="1"/>
  <c r="I920" i="10"/>
  <c r="J919" i="10"/>
  <c r="F920" i="10" a="1"/>
  <c r="F920" i="10" s="1"/>
  <c r="L918" i="10"/>
  <c r="A919" i="10"/>
  <c r="L920" i="10"/>
  <c r="M919" i="10"/>
  <c r="M920" i="10"/>
  <c r="O918" i="10"/>
  <c r="G918" i="10"/>
  <c r="I918" i="10"/>
  <c r="N919" i="10"/>
  <c r="F919" i="10" a="1"/>
  <c r="F919" i="10" s="1"/>
  <c r="N920" i="10"/>
  <c r="H919" i="10"/>
  <c r="A920" i="10"/>
  <c r="Q919" i="10"/>
  <c r="L921" i="10"/>
  <c r="H921" i="10"/>
  <c r="J918" i="10"/>
  <c r="Q921" i="10"/>
  <c r="P921" i="10" a="1"/>
  <c r="P921" i="10" s="1"/>
  <c r="O921" i="10"/>
  <c r="G920" i="10"/>
  <c r="Q920" i="10"/>
  <c r="L919" i="10"/>
  <c r="H920" i="10"/>
  <c r="F923" i="10" a="1"/>
  <c r="F923" i="10" s="1"/>
  <c r="O923" i="10"/>
  <c r="I1010" i="10"/>
  <c r="G1078" i="10"/>
  <c r="F1009" i="10" a="1"/>
  <c r="F1009" i="10" s="1"/>
  <c r="E1062" i="10"/>
  <c r="F1033" i="10" a="1"/>
  <c r="F1033" i="10" s="1"/>
  <c r="I1069" i="10"/>
  <c r="L1016" i="10"/>
  <c r="H1030" i="10"/>
  <c r="A1053" i="10"/>
  <c r="A1050" i="10"/>
  <c r="E993" i="10"/>
  <c r="H1029" i="10"/>
  <c r="G985" i="10"/>
  <c r="I1054" i="10"/>
  <c r="P984" i="10" a="1"/>
  <c r="P984" i="10" s="1"/>
  <c r="E995" i="10"/>
  <c r="I1079" i="10"/>
  <c r="A1049" i="10"/>
  <c r="J989" i="10"/>
  <c r="N962" i="10"/>
  <c r="O1015" i="10"/>
  <c r="K1004" i="10"/>
  <c r="A1029" i="10"/>
  <c r="H1013" i="10"/>
  <c r="J1016" i="10"/>
  <c r="F1008" i="10" a="1"/>
  <c r="F1008" i="10" s="1"/>
  <c r="G1024" i="10"/>
  <c r="E1042" i="10"/>
  <c r="I1052" i="10"/>
  <c r="F1059" i="10" a="1"/>
  <c r="F1059" i="10" s="1"/>
  <c r="H1078" i="10"/>
  <c r="I1017" i="10"/>
  <c r="Q1013" i="10"/>
  <c r="P1001" i="10" a="1"/>
  <c r="P1001" i="10" s="1"/>
  <c r="I1075" i="10"/>
  <c r="I1044" i="10"/>
  <c r="I1048" i="10"/>
  <c r="A1042" i="10"/>
  <c r="P1015" i="10" a="1"/>
  <c r="P1015" i="10" s="1"/>
  <c r="F1071" i="10" a="1"/>
  <c r="F1071" i="10" s="1"/>
  <c r="N1002" i="10"/>
  <c r="G1029" i="10"/>
  <c r="O985" i="10"/>
  <c r="M1007" i="10"/>
  <c r="H1022" i="10"/>
  <c r="E988" i="10"/>
  <c r="H1028" i="10"/>
  <c r="F1043" i="10" a="1"/>
  <c r="F1043" i="10" s="1"/>
  <c r="G1008" i="10"/>
  <c r="E1002" i="10"/>
  <c r="F1050" i="10" a="1"/>
  <c r="F1050" i="10" s="1"/>
  <c r="G1071" i="10"/>
  <c r="F1081" i="10" a="1"/>
  <c r="F1081" i="10" s="1"/>
  <c r="Q1012" i="10"/>
  <c r="O1010" i="10"/>
  <c r="E996" i="10"/>
  <c r="I1035" i="10"/>
  <c r="K988" i="10"/>
  <c r="M1002" i="10"/>
  <c r="H993" i="10"/>
  <c r="O1018" i="10"/>
  <c r="A1033" i="10"/>
  <c r="G1020" i="10"/>
  <c r="P998" i="10" a="1"/>
  <c r="P998" i="10" s="1"/>
  <c r="A1016" i="10"/>
  <c r="L992" i="10"/>
  <c r="E1027" i="10"/>
  <c r="Q1017" i="10"/>
  <c r="H1079" i="10"/>
  <c r="F1066" i="10" a="1"/>
  <c r="F1066" i="10" s="1"/>
  <c r="O1013" i="10"/>
  <c r="H1081" i="10"/>
  <c r="I1064" i="10"/>
  <c r="G1066" i="10"/>
  <c r="F1040" i="10" a="1"/>
  <c r="F1040" i="10" s="1"/>
  <c r="Q1008" i="10"/>
  <c r="G1069" i="10"/>
  <c r="E1072" i="10"/>
  <c r="K1014" i="10"/>
  <c r="F1080" i="10" a="1"/>
  <c r="F1080" i="10" s="1"/>
  <c r="G1047" i="10"/>
  <c r="I1002" i="10"/>
  <c r="J1013" i="10"/>
  <c r="A1038" i="10"/>
  <c r="O1002" i="10"/>
  <c r="I1011" i="10"/>
  <c r="J992" i="10"/>
  <c r="K987" i="10"/>
  <c r="A1077" i="10"/>
  <c r="N1015" i="10"/>
  <c r="F936" i="10" a="1"/>
  <c r="F936" i="10" s="1"/>
  <c r="P936" i="10" a="1"/>
  <c r="P936" i="10" s="1"/>
  <c r="I936" i="10"/>
  <c r="J936" i="10"/>
  <c r="A937" i="10"/>
  <c r="L937" i="10"/>
  <c r="J937" i="10"/>
  <c r="N938" i="10"/>
  <c r="K937" i="10"/>
  <c r="E937" i="10"/>
  <c r="N937" i="10"/>
  <c r="O937" i="10"/>
  <c r="H937" i="10"/>
  <c r="L938" i="10"/>
  <c r="P937" i="10" a="1"/>
  <c r="P937" i="10" s="1"/>
  <c r="G937" i="10"/>
  <c r="Q939" i="10"/>
  <c r="I938" i="10"/>
  <c r="A938" i="10"/>
  <c r="E938" i="10"/>
  <c r="P938" i="10" a="1"/>
  <c r="P938" i="10" s="1"/>
  <c r="Q938" i="10"/>
  <c r="F938" i="10" a="1"/>
  <c r="F938" i="10" s="1"/>
  <c r="J938" i="10"/>
  <c r="O938" i="10"/>
  <c r="G938" i="10"/>
  <c r="L939" i="10"/>
  <c r="N939" i="10"/>
  <c r="F939" i="10" a="1"/>
  <c r="F939" i="10" s="1"/>
  <c r="H939" i="10"/>
  <c r="H938" i="10"/>
  <c r="E939" i="10"/>
  <c r="O939" i="10"/>
  <c r="M938" i="10"/>
  <c r="F940" i="10" a="1"/>
  <c r="F940" i="10" s="1"/>
  <c r="A939" i="10"/>
  <c r="H926" i="10"/>
  <c r="H940" i="10"/>
  <c r="A934" i="10"/>
  <c r="I921" i="10"/>
  <c r="H923" i="10"/>
  <c r="H933" i="10"/>
  <c r="J923" i="10"/>
  <c r="F925" i="10" a="1"/>
  <c r="F925" i="10" s="1"/>
  <c r="M925" i="10"/>
  <c r="J929" i="10"/>
  <c r="O926" i="10"/>
  <c r="J927" i="10"/>
  <c r="E927" i="10"/>
  <c r="M924" i="10"/>
  <c r="F929" i="10" a="1"/>
  <c r="F929" i="10" s="1"/>
  <c r="P928" i="10" a="1"/>
  <c r="P928" i="10" s="1"/>
  <c r="Q923" i="10"/>
  <c r="N922" i="10"/>
  <c r="G927" i="10"/>
  <c r="K921" i="10"/>
  <c r="L926" i="10"/>
  <c r="G930" i="10"/>
  <c r="G923" i="10"/>
  <c r="G922" i="10"/>
  <c r="Q931" i="10"/>
  <c r="O935" i="10"/>
  <c r="I930" i="10"/>
  <c r="F934" i="10" a="1"/>
  <c r="F934" i="10" s="1"/>
  <c r="J930" i="10"/>
  <c r="K933" i="10"/>
  <c r="G925" i="10"/>
  <c r="I933" i="10"/>
  <c r="P935" i="10" a="1"/>
  <c r="P935" i="10" s="1"/>
  <c r="O933" i="10"/>
  <c r="H936" i="10"/>
  <c r="F922" i="10" a="1"/>
  <c r="F922" i="10" s="1"/>
  <c r="N934" i="10"/>
  <c r="P927" i="10" a="1"/>
  <c r="P927" i="10" s="1"/>
  <c r="O934" i="10"/>
  <c r="L930" i="10"/>
  <c r="N935" i="10"/>
  <c r="Q925" i="10"/>
  <c r="M930" i="10"/>
  <c r="N932" i="10"/>
  <c r="M927" i="10"/>
  <c r="I934" i="10"/>
  <c r="J924" i="10"/>
  <c r="K934" i="10"/>
  <c r="E926" i="10"/>
  <c r="M929" i="10"/>
  <c r="M928" i="10"/>
  <c r="E921" i="10"/>
  <c r="G932" i="10"/>
  <c r="O924" i="10"/>
  <c r="O927" i="10"/>
  <c r="O932" i="10"/>
  <c r="I927" i="10"/>
  <c r="M936" i="10"/>
  <c r="E933" i="10"/>
  <c r="J931" i="10"/>
  <c r="P929" i="10" a="1"/>
  <c r="P929" i="10" s="1"/>
  <c r="A935" i="10"/>
  <c r="M931" i="10"/>
  <c r="P930" i="10" a="1"/>
  <c r="P930" i="10" s="1"/>
  <c r="J935" i="10"/>
  <c r="A922" i="10"/>
  <c r="E931" i="10"/>
  <c r="E930" i="10"/>
  <c r="I922" i="10"/>
  <c r="K929" i="10"/>
  <c r="N923" i="10"/>
  <c r="L924" i="10"/>
  <c r="O925" i="10"/>
  <c r="P922" i="10" a="1"/>
  <c r="P922" i="10" s="1"/>
  <c r="M923" i="10"/>
  <c r="H935" i="10"/>
  <c r="F924" i="10" a="1"/>
  <c r="F924" i="10" s="1"/>
  <c r="J922" i="10"/>
  <c r="E923" i="10"/>
  <c r="E935" i="10"/>
  <c r="P932" i="10" a="1"/>
  <c r="P932" i="10" s="1"/>
  <c r="N926" i="10"/>
  <c r="G921" i="10"/>
  <c r="A936" i="10"/>
  <c r="G935" i="10"/>
  <c r="A928" i="10"/>
  <c r="I923" i="10"/>
  <c r="I935" i="10"/>
  <c r="I924" i="10"/>
  <c r="H929" i="10"/>
  <c r="N921" i="10"/>
  <c r="K923" i="10"/>
  <c r="J926" i="10"/>
  <c r="G924" i="10"/>
  <c r="N933" i="10"/>
  <c r="O929" i="10"/>
  <c r="P923" i="10" a="1"/>
  <c r="P923" i="10" s="1"/>
  <c r="P925" i="10" a="1"/>
  <c r="P925" i="10" s="1"/>
  <c r="F931" i="10" a="1"/>
  <c r="F931" i="10" s="1"/>
  <c r="G934" i="10"/>
  <c r="A933" i="10"/>
  <c r="Q933" i="10"/>
  <c r="F926" i="10" a="1"/>
  <c r="F926" i="10" s="1"/>
  <c r="G926" i="10"/>
  <c r="H922" i="10"/>
  <c r="L936" i="10"/>
  <c r="J934" i="10"/>
  <c r="I926" i="10"/>
  <c r="Q929" i="10"/>
  <c r="J933" i="10"/>
  <c r="F921" i="10" a="1"/>
  <c r="F921" i="10" s="1"/>
  <c r="K927" i="10"/>
  <c r="I928" i="10"/>
  <c r="E934" i="10"/>
  <c r="N929" i="10"/>
  <c r="Q922" i="10"/>
  <c r="E924" i="10"/>
  <c r="A930" i="10"/>
  <c r="P934" i="10" a="1"/>
  <c r="P934" i="10" s="1"/>
  <c r="H925" i="10"/>
  <c r="J925" i="10"/>
  <c r="E932" i="10"/>
  <c r="P926" i="10" a="1"/>
  <c r="P926" i="10" s="1"/>
  <c r="A921" i="10"/>
  <c r="Q930" i="10"/>
  <c r="H931" i="10"/>
  <c r="O922" i="10"/>
  <c r="L922" i="10"/>
  <c r="E922" i="10"/>
  <c r="Q927" i="10"/>
  <c r="E928" i="10"/>
  <c r="N925" i="10"/>
  <c r="L925" i="10"/>
  <c r="A931" i="10"/>
  <c r="M922" i="10"/>
  <c r="M948" i="10"/>
  <c r="L934" i="10"/>
  <c r="E955" i="10"/>
  <c r="M943" i="10"/>
  <c r="Q935" i="10"/>
  <c r="K936" i="10"/>
  <c r="H924" i="10"/>
  <c r="G951" i="10"/>
  <c r="G931" i="10"/>
  <c r="P942" i="10" a="1"/>
  <c r="P942" i="10" s="1"/>
  <c r="A949" i="10"/>
  <c r="E952" i="10"/>
  <c r="J950" i="10"/>
  <c r="F927" i="10" a="1"/>
  <c r="F927" i="10" s="1"/>
  <c r="E946" i="10"/>
  <c r="L944" i="10"/>
  <c r="O928" i="10"/>
  <c r="N924" i="10"/>
  <c r="M935" i="10"/>
  <c r="I937" i="10"/>
  <c r="N927" i="10"/>
  <c r="I946" i="10"/>
  <c r="I932" i="10"/>
  <c r="A923" i="10"/>
  <c r="F935" i="10" a="1"/>
  <c r="F935" i="10" s="1"/>
  <c r="L928" i="10"/>
  <c r="P944" i="10" a="1"/>
  <c r="P944" i="10" s="1"/>
  <c r="G933" i="10"/>
  <c r="N942" i="10"/>
  <c r="G936" i="10"/>
  <c r="M946" i="10"/>
  <c r="H954" i="10"/>
  <c r="A924" i="10"/>
  <c r="H947" i="10"/>
  <c r="G947" i="10"/>
  <c r="L954" i="10"/>
  <c r="O942" i="10"/>
  <c r="O948" i="10"/>
  <c r="N954" i="10"/>
  <c r="M952" i="10"/>
  <c r="O930" i="10"/>
  <c r="A929" i="10"/>
  <c r="L946" i="10"/>
  <c r="A925" i="10"/>
  <c r="Q946" i="10"/>
  <c r="N953" i="10"/>
  <c r="J940" i="10"/>
  <c r="O936" i="10"/>
  <c r="K956" i="10"/>
  <c r="I931" i="10"/>
  <c r="Q924" i="10"/>
  <c r="K924" i="10"/>
  <c r="M933" i="10"/>
  <c r="E936" i="10"/>
  <c r="P946" i="10" a="1"/>
  <c r="P946" i="10" s="1"/>
  <c r="F932" i="10" a="1"/>
  <c r="F932" i="10" s="1"/>
  <c r="O956" i="10"/>
  <c r="N930" i="10"/>
  <c r="M947" i="10"/>
  <c r="K922" i="10"/>
  <c r="H927" i="10"/>
  <c r="Q934" i="10"/>
  <c r="K935" i="10"/>
  <c r="F928" i="10" a="1"/>
  <c r="F928" i="10" s="1"/>
  <c r="K928" i="10"/>
  <c r="O931" i="10"/>
  <c r="A927" i="10"/>
  <c r="H934" i="10"/>
  <c r="F951" i="10" a="1"/>
  <c r="F951" i="10" s="1"/>
  <c r="A943" i="10"/>
  <c r="A932" i="10"/>
  <c r="G940" i="10"/>
  <c r="N945" i="10"/>
  <c r="N931" i="10"/>
  <c r="K932" i="10"/>
  <c r="O949" i="10"/>
  <c r="E953" i="10"/>
  <c r="K940" i="10"/>
  <c r="N948" i="10"/>
  <c r="K925" i="10"/>
  <c r="K931" i="10"/>
  <c r="A926" i="10"/>
  <c r="M934" i="10"/>
  <c r="A940" i="10"/>
  <c r="M939" i="10"/>
  <c r="N928" i="10"/>
  <c r="L931" i="10"/>
  <c r="G955" i="10"/>
  <c r="N944" i="10"/>
  <c r="Q951" i="10"/>
  <c r="L933" i="10"/>
  <c r="F955" i="10" a="1"/>
  <c r="F955" i="10" s="1"/>
  <c r="Q954" i="10"/>
  <c r="F946" i="10" a="1"/>
  <c r="F946" i="10" s="1"/>
  <c r="K951" i="10"/>
  <c r="Q952" i="10"/>
  <c r="P924" i="10" a="1"/>
  <c r="P924" i="10" s="1"/>
  <c r="J932" i="10"/>
  <c r="I942" i="10"/>
  <c r="Q955" i="10"/>
  <c r="E929" i="10"/>
  <c r="H932" i="10"/>
  <c r="A954" i="10"/>
  <c r="P931" i="10" a="1"/>
  <c r="P931" i="10" s="1"/>
  <c r="I929" i="10"/>
  <c r="F947" i="10" a="1"/>
  <c r="F947" i="10" s="1"/>
  <c r="I943" i="10"/>
  <c r="Q944" i="10"/>
  <c r="H942" i="10"/>
  <c r="M926" i="10"/>
  <c r="M932" i="10"/>
  <c r="H946" i="10"/>
  <c r="O950" i="10"/>
  <c r="E954" i="10"/>
  <c r="I947" i="10"/>
  <c r="G949" i="10"/>
  <c r="K926" i="10"/>
  <c r="H944" i="10"/>
  <c r="E947" i="10"/>
  <c r="P950" i="10" a="1"/>
  <c r="P950" i="10" s="1"/>
  <c r="E950" i="10"/>
  <c r="H928" i="10"/>
  <c r="M956" i="10"/>
  <c r="H955" i="10"/>
  <c r="O941" i="10"/>
  <c r="F956" i="10" a="1"/>
  <c r="F956" i="10" s="1"/>
  <c r="L942" i="10"/>
  <c r="A948" i="10"/>
  <c r="I925" i="10"/>
  <c r="O946" i="10"/>
  <c r="O952" i="10"/>
  <c r="A944" i="10"/>
  <c r="A947" i="10"/>
  <c r="K953" i="10"/>
  <c r="G952" i="10"/>
  <c r="F937" i="10" a="1"/>
  <c r="F937" i="10" s="1"/>
  <c r="Q940" i="10"/>
  <c r="E925" i="10"/>
  <c r="Q928" i="10"/>
  <c r="K939" i="10"/>
  <c r="G939" i="10"/>
  <c r="J928" i="10"/>
  <c r="L932" i="10"/>
  <c r="H950" i="10"/>
  <c r="L927" i="10"/>
  <c r="P954" i="10" a="1"/>
  <c r="P954" i="10" s="1"/>
  <c r="L923" i="10"/>
  <c r="F953" i="10" a="1"/>
  <c r="F953" i="10" s="1"/>
  <c r="I939" i="10"/>
  <c r="L929" i="10"/>
  <c r="M937" i="10"/>
  <c r="K930" i="10"/>
  <c r="F952" i="10" a="1"/>
  <c r="F952" i="10" s="1"/>
  <c r="Q956" i="10"/>
  <c r="J947" i="10"/>
  <c r="K949" i="10"/>
  <c r="I944" i="10"/>
  <c r="N936" i="10"/>
  <c r="P948" i="10" a="1"/>
  <c r="P948" i="10" s="1"/>
  <c r="M950" i="10"/>
  <c r="L956" i="10"/>
  <c r="G929" i="10"/>
  <c r="P956" i="10" a="1"/>
  <c r="P956" i="10" s="1"/>
  <c r="M949" i="10"/>
  <c r="F930" i="10" a="1"/>
  <c r="F930" i="10" s="1"/>
  <c r="Q948" i="10"/>
  <c r="L950" i="10"/>
  <c r="A952" i="10"/>
  <c r="E945" i="10"/>
  <c r="P939" i="10" a="1"/>
  <c r="P939" i="10" s="1"/>
  <c r="J957" i="10"/>
  <c r="L940" i="10"/>
  <c r="A956" i="10"/>
  <c r="J953" i="10"/>
  <c r="J941" i="10"/>
  <c r="F933" i="10" a="1"/>
  <c r="F933" i="10" s="1"/>
  <c r="H941" i="10"/>
  <c r="I956" i="10"/>
  <c r="A946" i="10"/>
  <c r="F943" i="10" a="1"/>
  <c r="F943" i="10" s="1"/>
  <c r="K947" i="10"/>
  <c r="M954" i="10"/>
  <c r="G950" i="10"/>
  <c r="O940" i="10"/>
  <c r="P955" i="10" a="1"/>
  <c r="P955" i="10" s="1"/>
  <c r="L947" i="10"/>
  <c r="Q936" i="10"/>
  <c r="N956" i="10"/>
  <c r="G954" i="10"/>
  <c r="P940" i="10" a="1"/>
  <c r="P940" i="10" s="1"/>
  <c r="G942" i="10"/>
  <c r="F941" i="10" a="1"/>
  <c r="F941" i="10" s="1"/>
  <c r="N958" i="10"/>
  <c r="G941" i="10"/>
  <c r="P951" i="10" a="1"/>
  <c r="P951" i="10" s="1"/>
  <c r="N955" i="10"/>
  <c r="O944" i="10"/>
  <c r="Q957" i="10"/>
  <c r="I941" i="10"/>
  <c r="I945" i="10"/>
  <c r="Q937" i="10"/>
  <c r="L941" i="10"/>
  <c r="H957" i="10"/>
  <c r="G928" i="10"/>
  <c r="E948" i="10"/>
  <c r="K957" i="10"/>
  <c r="K941" i="10"/>
  <c r="I955" i="10"/>
  <c r="K955" i="10"/>
  <c r="M944" i="10"/>
  <c r="I951" i="10"/>
  <c r="H951" i="10"/>
  <c r="K943" i="10"/>
  <c r="P945" i="10" a="1"/>
  <c r="P945" i="10" s="1"/>
  <c r="K952" i="10"/>
  <c r="L935" i="10"/>
  <c r="O957" i="10"/>
  <c r="M955" i="10"/>
  <c r="G953" i="10"/>
  <c r="E949" i="10"/>
  <c r="K944" i="10"/>
  <c r="P953" i="10" a="1"/>
  <c r="P953" i="10" s="1"/>
  <c r="F957" i="10" a="1"/>
  <c r="F957" i="10" s="1"/>
  <c r="L955" i="10"/>
  <c r="N951" i="10"/>
  <c r="F948" i="10" a="1"/>
  <c r="F948" i="10" s="1"/>
  <c r="F954" i="10" a="1"/>
  <c r="F954" i="10" s="1"/>
  <c r="Q949" i="10"/>
  <c r="A945" i="10"/>
  <c r="J951" i="10"/>
  <c r="O945" i="10"/>
  <c r="E944" i="10"/>
  <c r="F942" i="10" a="1"/>
  <c r="F942" i="10" s="1"/>
  <c r="K948" i="10"/>
  <c r="O943" i="10"/>
  <c r="Q947" i="10"/>
  <c r="N943" i="10"/>
  <c r="E940" i="10"/>
  <c r="L945" i="10"/>
  <c r="O953" i="10"/>
  <c r="H948" i="10"/>
  <c r="J955" i="10"/>
  <c r="P952" i="10" a="1"/>
  <c r="P952" i="10" s="1"/>
  <c r="N957" i="10"/>
  <c r="I940" i="10"/>
  <c r="J949" i="10"/>
  <c r="O954" i="10"/>
  <c r="G956" i="10"/>
  <c r="P957" i="10" a="1"/>
  <c r="P957" i="10" s="1"/>
  <c r="L951" i="10"/>
  <c r="K950" i="10"/>
  <c r="J943" i="10"/>
  <c r="A941" i="10"/>
  <c r="K954" i="10"/>
  <c r="P941" i="10" a="1"/>
  <c r="P941" i="10" s="1"/>
  <c r="I950" i="10"/>
  <c r="G957" i="10"/>
  <c r="I954" i="10"/>
  <c r="N949" i="10"/>
  <c r="E951" i="10"/>
  <c r="O947" i="10"/>
  <c r="M945" i="10"/>
  <c r="J956" i="10"/>
  <c r="M940" i="10"/>
  <c r="G943" i="10"/>
  <c r="P949" i="10" a="1"/>
  <c r="P949" i="10" s="1"/>
  <c r="L957" i="10"/>
  <c r="E956" i="10"/>
  <c r="Q932" i="10"/>
  <c r="J945" i="10"/>
  <c r="J944" i="10"/>
  <c r="I953" i="10"/>
  <c r="L943" i="10"/>
  <c r="Q926" i="10"/>
  <c r="A942" i="10"/>
  <c r="P947" i="10" a="1"/>
  <c r="P947" i="10" s="1"/>
  <c r="I952" i="10"/>
  <c r="M941" i="10"/>
  <c r="J942" i="10"/>
  <c r="N947" i="10"/>
  <c r="N940" i="10"/>
  <c r="J948" i="10"/>
  <c r="A957" i="10"/>
  <c r="H953" i="10"/>
  <c r="J954" i="10"/>
  <c r="P933" i="10" a="1"/>
  <c r="P933" i="10" s="1"/>
  <c r="N952" i="10"/>
  <c r="L953" i="10"/>
  <c r="G948" i="10"/>
  <c r="F944" i="10" a="1"/>
  <c r="F944" i="10" s="1"/>
  <c r="K938" i="10"/>
  <c r="O955" i="10"/>
  <c r="G958" i="10"/>
  <c r="J946" i="10"/>
  <c r="N946" i="10"/>
  <c r="G944" i="10"/>
  <c r="L948" i="10"/>
  <c r="J939" i="10"/>
  <c r="E941" i="10"/>
  <c r="K942" i="10"/>
  <c r="Q941" i="10"/>
  <c r="M942" i="10"/>
  <c r="I949" i="10"/>
  <c r="Q942" i="10"/>
  <c r="G946" i="10"/>
  <c r="Q950" i="10"/>
  <c r="H943" i="10"/>
  <c r="K945" i="10"/>
  <c r="H945" i="10"/>
  <c r="F950" i="10" a="1"/>
  <c r="F950" i="10" s="1"/>
  <c r="G945" i="10"/>
  <c r="O951" i="10"/>
  <c r="H956" i="10"/>
  <c r="N960" i="10"/>
  <c r="I959" i="10"/>
  <c r="K946" i="10"/>
  <c r="A950" i="10"/>
  <c r="Q945" i="10"/>
  <c r="M953" i="10"/>
  <c r="J952" i="10"/>
  <c r="H930" i="10"/>
  <c r="N941" i="10"/>
  <c r="Q953" i="10"/>
  <c r="A953" i="10"/>
  <c r="L958" i="10"/>
  <c r="H952" i="10"/>
  <c r="P958" i="10" a="1"/>
  <c r="P958" i="10" s="1"/>
  <c r="I957" i="10"/>
  <c r="M958" i="10"/>
  <c r="M957" i="10"/>
  <c r="N950" i="10"/>
  <c r="P943" i="10" a="1"/>
  <c r="P943" i="10" s="1"/>
  <c r="E942" i="10"/>
  <c r="A955" i="10"/>
  <c r="Q943" i="10"/>
  <c r="F949" i="10" a="1"/>
  <c r="F949" i="10" s="1"/>
  <c r="F945" i="10" a="1"/>
  <c r="F945" i="10" s="1"/>
  <c r="I948" i="10"/>
  <c r="A951" i="10"/>
  <c r="J958" i="10"/>
  <c r="E943" i="10"/>
  <c r="O958" i="10"/>
  <c r="M951" i="10"/>
  <c r="A958" i="10"/>
  <c r="E957" i="10"/>
  <c r="L952" i="10"/>
  <c r="L949" i="10"/>
  <c r="H949" i="10"/>
  <c r="K958" i="10"/>
  <c r="O959" i="10"/>
  <c r="A967" i="10"/>
  <c r="Q958" i="10"/>
  <c r="L960" i="10"/>
  <c r="K960" i="10"/>
  <c r="F962" i="10" a="1"/>
  <c r="F962" i="10" s="1"/>
  <c r="O961" i="10"/>
  <c r="H962" i="10"/>
  <c r="M962" i="10"/>
  <c r="L970" i="10"/>
  <c r="H966" i="10"/>
  <c r="E958" i="10"/>
  <c r="K964" i="10"/>
  <c r="G964" i="10"/>
  <c r="L962" i="10"/>
  <c r="M961" i="10"/>
  <c r="A964" i="10"/>
  <c r="J961" i="10"/>
  <c r="M970" i="10"/>
  <c r="I968" i="10"/>
  <c r="G965" i="10"/>
  <c r="G969" i="10"/>
  <c r="O968" i="10"/>
  <c r="J962" i="10"/>
  <c r="K962" i="10"/>
  <c r="P969" i="10" a="1"/>
  <c r="P969" i="10" s="1"/>
  <c r="G960" i="10"/>
  <c r="J964" i="10"/>
  <c r="O971" i="10"/>
  <c r="I966" i="10"/>
  <c r="P965" i="10" a="1"/>
  <c r="P965" i="10" s="1"/>
  <c r="K965" i="10"/>
  <c r="G966" i="10"/>
  <c r="H971" i="10"/>
  <c r="G971" i="10"/>
  <c r="A971" i="10"/>
  <c r="K970" i="10"/>
  <c r="Q962" i="10"/>
  <c r="L968" i="10"/>
  <c r="A962" i="10"/>
  <c r="M974" i="10"/>
  <c r="A970" i="10"/>
  <c r="J970" i="10"/>
  <c r="Q971" i="10"/>
  <c r="I970" i="10"/>
  <c r="I969" i="10"/>
  <c r="H963" i="10"/>
  <c r="A969" i="10"/>
  <c r="G974" i="10"/>
  <c r="K968" i="10"/>
  <c r="J968" i="10"/>
  <c r="F963" i="10" a="1"/>
  <c r="F963" i="10" s="1"/>
  <c r="J969" i="10"/>
  <c r="L969" i="10"/>
  <c r="G967" i="10"/>
  <c r="N968" i="10"/>
  <c r="H970" i="10"/>
  <c r="O970" i="10"/>
  <c r="H968" i="10"/>
  <c r="E968" i="10"/>
  <c r="J971" i="10"/>
  <c r="O965" i="10"/>
  <c r="M968" i="10"/>
  <c r="N969" i="10"/>
  <c r="G968" i="10"/>
  <c r="E969" i="10"/>
  <c r="K971" i="10"/>
  <c r="K969" i="10"/>
  <c r="F968" i="10" a="1"/>
  <c r="F968" i="10" s="1"/>
  <c r="F973" i="10" a="1"/>
  <c r="F973" i="10" s="1"/>
  <c r="E970" i="10"/>
  <c r="Q969" i="10"/>
  <c r="N970" i="10"/>
  <c r="Q973" i="10"/>
  <c r="M971" i="10"/>
  <c r="A974" i="10"/>
  <c r="P971" i="10" a="1"/>
  <c r="P971" i="10" s="1"/>
  <c r="N972" i="10"/>
  <c r="N971" i="10"/>
  <c r="G972" i="10"/>
  <c r="P974" i="10" a="1"/>
  <c r="P974" i="10" s="1"/>
  <c r="F971" i="10" a="1"/>
  <c r="F971" i="10" s="1"/>
  <c r="Q968" i="10"/>
  <c r="Q966" i="10"/>
  <c r="H969" i="10"/>
  <c r="M972" i="10"/>
  <c r="F970" i="10" a="1"/>
  <c r="F970" i="10" s="1"/>
  <c r="Q970" i="10"/>
  <c r="N974" i="10"/>
  <c r="F972" i="10" a="1"/>
  <c r="F972" i="10" s="1"/>
  <c r="O974" i="10"/>
  <c r="P970" i="10" a="1"/>
  <c r="P970" i="10" s="1"/>
  <c r="E971" i="10"/>
  <c r="M969" i="10"/>
  <c r="O969" i="10"/>
  <c r="F969" i="10" a="1"/>
  <c r="F969" i="10" s="1"/>
  <c r="F974" i="10" a="1"/>
  <c r="F974" i="10" s="1"/>
  <c r="I971" i="10"/>
  <c r="A968" i="10"/>
  <c r="P973" i="10" a="1"/>
  <c r="P973" i="10" s="1"/>
  <c r="L971" i="10"/>
  <c r="N976" i="10"/>
  <c r="H974" i="10"/>
  <c r="G973" i="10"/>
  <c r="O973" i="10"/>
  <c r="Q974" i="10"/>
  <c r="E973" i="10"/>
  <c r="L974" i="10"/>
  <c r="L973" i="10"/>
  <c r="A972" i="10"/>
  <c r="H973" i="10"/>
  <c r="N973" i="10"/>
  <c r="J974" i="10"/>
  <c r="L972" i="10"/>
  <c r="O972" i="10"/>
  <c r="H972" i="10"/>
  <c r="I972" i="10"/>
  <c r="P968" i="10" a="1"/>
  <c r="P968" i="10" s="1"/>
  <c r="K974" i="10"/>
  <c r="M973" i="10"/>
  <c r="A973" i="10"/>
  <c r="G970" i="10"/>
  <c r="K977" i="10"/>
  <c r="P972" i="10" a="1"/>
  <c r="P972" i="10" s="1"/>
  <c r="I974" i="10"/>
  <c r="P975" i="10" a="1"/>
  <c r="P975" i="10" s="1"/>
  <c r="O975" i="10"/>
  <c r="M975" i="10"/>
  <c r="E972" i="10"/>
  <c r="K972" i="10"/>
  <c r="I973" i="10"/>
  <c r="G975" i="10"/>
  <c r="J973" i="10"/>
  <c r="J972" i="10"/>
  <c r="N975" i="10"/>
  <c r="I977" i="10"/>
  <c r="E974" i="10"/>
  <c r="A975" i="10"/>
  <c r="L975" i="10"/>
  <c r="L977" i="10"/>
  <c r="I976" i="10"/>
  <c r="H977" i="10"/>
  <c r="L976" i="10"/>
  <c r="H976" i="10"/>
  <c r="E975" i="10"/>
  <c r="A977" i="10"/>
  <c r="J975" i="10"/>
  <c r="P977" i="10" a="1"/>
  <c r="P977" i="10" s="1"/>
  <c r="E977" i="10"/>
  <c r="G976" i="10"/>
  <c r="J976" i="10"/>
  <c r="F975" i="10" a="1"/>
  <c r="F975" i="10" s="1"/>
  <c r="M976" i="10"/>
  <c r="H975" i="10"/>
  <c r="F976" i="10" a="1"/>
  <c r="F976" i="10" s="1"/>
  <c r="K976" i="10"/>
  <c r="K975" i="10"/>
  <c r="K973" i="10"/>
  <c r="Q975" i="10"/>
  <c r="I975" i="10"/>
  <c r="G977" i="10"/>
  <c r="Q976" i="10"/>
  <c r="E976" i="10"/>
  <c r="Q977" i="10"/>
  <c r="J978" i="10"/>
  <c r="O977" i="10"/>
  <c r="F977" i="10" a="1"/>
  <c r="F977" i="10" s="1"/>
  <c r="J977" i="10"/>
  <c r="M977" i="10"/>
  <c r="O976" i="10"/>
  <c r="M978" i="10"/>
  <c r="N977" i="10"/>
  <c r="A978" i="10"/>
  <c r="F978" i="10" a="1"/>
  <c r="F978" i="10" s="1"/>
  <c r="Q978" i="10"/>
  <c r="G979" i="10"/>
  <c r="L978" i="10"/>
  <c r="E978" i="10"/>
  <c r="N978" i="10"/>
  <c r="H979" i="10"/>
  <c r="G978" i="10"/>
  <c r="P978" i="10" a="1"/>
  <c r="P978" i="10" s="1"/>
  <c r="J979" i="10"/>
  <c r="A976" i="10"/>
  <c r="P976" i="10" a="1"/>
  <c r="P976" i="10" s="1"/>
  <c r="K978" i="10"/>
  <c r="H978" i="10"/>
  <c r="N980" i="10"/>
  <c r="O979" i="10"/>
  <c r="E980" i="10"/>
  <c r="N979" i="10"/>
  <c r="I978" i="10"/>
  <c r="Q972" i="10"/>
  <c r="Q979" i="10"/>
  <c r="O978" i="10"/>
  <c r="E979" i="10"/>
  <c r="A979" i="10"/>
  <c r="Q980" i="10"/>
  <c r="M979" i="10"/>
  <c r="J982" i="10"/>
  <c r="L980" i="10"/>
  <c r="N981" i="10"/>
  <c r="A980" i="10"/>
  <c r="E982" i="10"/>
  <c r="Q982" i="10"/>
  <c r="P979" i="10" a="1"/>
  <c r="P979" i="10" s="1"/>
  <c r="F980" i="10" a="1"/>
  <c r="F980" i="10" s="1"/>
  <c r="F982" i="10" a="1"/>
  <c r="F982" i="10" s="1"/>
  <c r="G981" i="10"/>
  <c r="K982" i="10"/>
  <c r="G982" i="10"/>
  <c r="A982" i="10"/>
  <c r="M980" i="10"/>
  <c r="G980" i="10"/>
  <c r="O980" i="10"/>
  <c r="P981" i="10" a="1"/>
  <c r="P981" i="10" s="1"/>
  <c r="N982" i="10"/>
  <c r="I979" i="10"/>
  <c r="K979" i="10"/>
  <c r="E981" i="10"/>
  <c r="K980" i="10"/>
  <c r="H980" i="10"/>
  <c r="A981" i="10"/>
  <c r="I981" i="10"/>
  <c r="P980" i="10" a="1"/>
  <c r="P980" i="10" s="1"/>
  <c r="I980" i="10"/>
  <c r="J980" i="10"/>
  <c r="L979" i="10"/>
  <c r="O982" i="10"/>
  <c r="O981" i="10"/>
  <c r="P982" i="10" a="1"/>
  <c r="P982" i="10" s="1"/>
  <c r="M982" i="10"/>
  <c r="L982" i="10"/>
  <c r="K981" i="10"/>
  <c r="M981" i="10"/>
  <c r="J981" i="10"/>
  <c r="Q981" i="10"/>
  <c r="H981" i="10"/>
  <c r="I984" i="10"/>
  <c r="K984" i="10"/>
  <c r="A984" i="10"/>
  <c r="H982" i="10"/>
  <c r="I982" i="10"/>
  <c r="O984" i="10"/>
  <c r="Q984" i="10"/>
  <c r="G1002" i="10"/>
  <c r="P983" i="10" a="1"/>
  <c r="P983" i="10" s="1"/>
  <c r="F1032" i="10" a="1"/>
  <c r="F1032" i="10" s="1"/>
  <c r="G1083" i="10"/>
  <c r="I1018" i="10"/>
  <c r="I1029" i="10"/>
  <c r="P990" i="10" a="1"/>
  <c r="P990" i="10" s="1"/>
  <c r="A1043" i="10"/>
  <c r="H991" i="10"/>
  <c r="H1048" i="10"/>
  <c r="E1040" i="10"/>
  <c r="N992" i="10"/>
  <c r="L1003" i="10"/>
  <c r="A1044" i="10"/>
  <c r="G1042" i="10"/>
  <c r="H1052" i="10"/>
  <c r="G1051" i="10"/>
  <c r="G1068" i="10"/>
  <c r="N994" i="10"/>
  <c r="G1040" i="10"/>
  <c r="F1076" i="10" a="1"/>
  <c r="F1076" i="10" s="1"/>
  <c r="L999" i="10"/>
  <c r="L997" i="10"/>
  <c r="F989" i="10" a="1"/>
  <c r="F989" i="10" s="1"/>
  <c r="L1009" i="10"/>
  <c r="N984" i="10"/>
  <c r="K993" i="10"/>
  <c r="I983" i="10"/>
  <c r="G1012" i="10"/>
  <c r="N988" i="10"/>
  <c r="G1075" i="10"/>
  <c r="F984" i="10" a="1"/>
  <c r="F984" i="10" s="1"/>
  <c r="E1039" i="10"/>
  <c r="M986" i="10"/>
  <c r="H1087" i="10"/>
  <c r="E1010" i="10"/>
  <c r="J983" i="10"/>
  <c r="I1039" i="10"/>
  <c r="J1005" i="10"/>
  <c r="H959" i="10"/>
  <c r="M983" i="10"/>
  <c r="F1061" i="10" a="1"/>
  <c r="F1061" i="10" s="1"/>
  <c r="J991" i="10"/>
  <c r="I1026" i="10"/>
  <c r="G986" i="10"/>
  <c r="E964" i="10"/>
  <c r="J1001" i="10"/>
  <c r="F988" i="10" a="1"/>
  <c r="F988" i="10" s="1"/>
  <c r="P1004" i="10" a="1"/>
  <c r="P1004" i="10" s="1"/>
  <c r="E1079" i="10"/>
  <c r="G1056" i="10"/>
  <c r="L995" i="10"/>
  <c r="H987" i="10"/>
  <c r="A1005" i="10"/>
  <c r="H1035" i="10"/>
  <c r="K1015" i="10"/>
  <c r="A1085" i="10"/>
  <c r="J965" i="10"/>
  <c r="O1014" i="10"/>
  <c r="G1054" i="10"/>
  <c r="A990" i="10"/>
  <c r="M967" i="10"/>
  <c r="I999" i="10"/>
  <c r="E1049" i="10"/>
  <c r="F990" i="10" a="1"/>
  <c r="F990" i="10" s="1"/>
  <c r="G1046" i="10"/>
  <c r="E1086" i="10"/>
  <c r="G1082" i="10"/>
  <c r="H1001" i="10"/>
  <c r="H1082" i="10"/>
  <c r="Q960" i="10"/>
  <c r="O991" i="10"/>
  <c r="I1059" i="10"/>
  <c r="G1088" i="10"/>
  <c r="P987" i="10" a="1"/>
  <c r="P987" i="10" s="1"/>
  <c r="K1003" i="10"/>
  <c r="K991" i="10"/>
  <c r="A1023" i="10"/>
  <c r="P1000" i="10" a="1"/>
  <c r="P1000" i="10" s="1"/>
  <c r="L1014" i="10"/>
  <c r="I1008" i="10"/>
  <c r="G1049" i="10"/>
  <c r="G1018" i="10"/>
  <c r="M987" i="10"/>
  <c r="F1016" i="10" a="1"/>
  <c r="F1016" i="10" s="1"/>
  <c r="G1062" i="10"/>
  <c r="F1022" i="10" a="1"/>
  <c r="F1022" i="10" s="1"/>
  <c r="Q1015" i="10"/>
  <c r="N959" i="10"/>
  <c r="A1037" i="10"/>
  <c r="I1028" i="10"/>
  <c r="F966" i="10" a="1"/>
  <c r="F966" i="10" s="1"/>
  <c r="E1023" i="10"/>
  <c r="H1036" i="10"/>
  <c r="K990" i="10"/>
  <c r="A1068" i="10"/>
  <c r="H1064" i="10"/>
  <c r="G1065" i="10"/>
  <c r="G1067" i="10"/>
  <c r="Q997" i="10"/>
  <c r="H1075" i="10"/>
  <c r="H988" i="10"/>
  <c r="O1004" i="10"/>
  <c r="F994" i="10" a="1"/>
  <c r="F994" i="10" s="1"/>
  <c r="A1063" i="10"/>
  <c r="A1052" i="10"/>
  <c r="O1009" i="10"/>
  <c r="H1019" i="10"/>
  <c r="A999" i="10"/>
  <c r="K1007" i="10"/>
  <c r="I995" i="10"/>
  <c r="E997" i="10"/>
  <c r="L961" i="10"/>
  <c r="H1014" i="10"/>
  <c r="E1083" i="10"/>
  <c r="F1048" i="10" a="1"/>
  <c r="F1048" i="10" s="1"/>
  <c r="N964" i="10"/>
  <c r="G1039" i="10"/>
  <c r="I1040" i="10"/>
  <c r="M1010" i="10"/>
  <c r="I985" i="10"/>
  <c r="P1002" i="10" a="1"/>
  <c r="P1002" i="10" s="1"/>
  <c r="F997" i="10" a="1"/>
  <c r="F997" i="10" s="1"/>
  <c r="A1078" i="10"/>
  <c r="E1024" i="10"/>
  <c r="G1038" i="10"/>
  <c r="A1018" i="10"/>
  <c r="P962" i="10" a="1"/>
  <c r="P962" i="10" s="1"/>
  <c r="H1062" i="10"/>
  <c r="E1061" i="10"/>
  <c r="G1016" i="10"/>
  <c r="G1019" i="10"/>
  <c r="I992" i="10"/>
  <c r="G1076" i="10"/>
  <c r="A1059" i="10"/>
  <c r="I1076" i="10"/>
  <c r="J963" i="10"/>
  <c r="F1051" i="10" a="1"/>
  <c r="F1051" i="10" s="1"/>
  <c r="H1004" i="10"/>
  <c r="O1003" i="10"/>
  <c r="A1008" i="10"/>
  <c r="F959" i="10" a="1"/>
  <c r="F959" i="10" s="1"/>
  <c r="F1014" i="10" a="1"/>
  <c r="F1014" i="10" s="1"/>
  <c r="A1010" i="10"/>
  <c r="H1007" i="10"/>
  <c r="M991" i="10"/>
  <c r="E1034" i="10"/>
  <c r="F1070" i="10" a="1"/>
  <c r="F1070" i="10" s="1"/>
  <c r="A985" i="10"/>
  <c r="H1024" i="10"/>
  <c r="I962" i="10"/>
  <c r="H1023" i="10"/>
  <c r="K994" i="10"/>
  <c r="N996" i="10"/>
  <c r="L991" i="10"/>
  <c r="J1004" i="10"/>
  <c r="L1015" i="10"/>
  <c r="F986" i="10" a="1"/>
  <c r="F986" i="10" s="1"/>
  <c r="H992" i="10"/>
  <c r="Q1005" i="10"/>
  <c r="J996" i="10"/>
  <c r="J997" i="10"/>
  <c r="F1065" i="10" a="1"/>
  <c r="F1065" i="10" s="1"/>
  <c r="I1055" i="10"/>
  <c r="L1000" i="10"/>
  <c r="K997" i="10"/>
  <c r="A993" i="10"/>
  <c r="G1079" i="10"/>
  <c r="I1070" i="10"/>
  <c r="P995" i="10" a="1"/>
  <c r="P995" i="10" s="1"/>
  <c r="E1011" i="10"/>
  <c r="A1045" i="10"/>
  <c r="F1052" i="10" a="1"/>
  <c r="F1052" i="10" s="1"/>
  <c r="G1036" i="10"/>
  <c r="Q963" i="10"/>
  <c r="I1001" i="10"/>
  <c r="F1086" i="10" a="1"/>
  <c r="F1086" i="10" s="1"/>
  <c r="G1022" i="10"/>
  <c r="O996" i="10"/>
  <c r="N1013" i="10"/>
  <c r="A1047" i="10"/>
  <c r="N1008" i="10"/>
  <c r="E1084" i="10"/>
  <c r="J984" i="10"/>
  <c r="M966" i="10"/>
  <c r="J1011" i="10"/>
  <c r="J990" i="10"/>
  <c r="I989" i="10"/>
  <c r="A1070" i="10"/>
  <c r="O967" i="10"/>
  <c r="J1006" i="10"/>
  <c r="I1071" i="10"/>
  <c r="J966" i="10"/>
  <c r="M1013" i="10"/>
  <c r="F1035" i="10" a="1"/>
  <c r="F1035" i="10" s="1"/>
  <c r="A1054" i="10"/>
  <c r="F1044" i="10" a="1"/>
  <c r="F1044" i="10" s="1"/>
  <c r="M998" i="10"/>
  <c r="L996" i="10"/>
  <c r="E1064" i="10"/>
  <c r="P1006" i="10" a="1"/>
  <c r="P1006" i="10" s="1"/>
  <c r="H1008" i="10"/>
  <c r="E1075" i="10"/>
  <c r="E1063" i="10"/>
  <c r="H1037" i="10"/>
  <c r="G1081" i="10"/>
  <c r="Q1001" i="10"/>
  <c r="G1060" i="10"/>
  <c r="I1084" i="10"/>
  <c r="G1045" i="10"/>
  <c r="F1057" i="10" a="1"/>
  <c r="F1057" i="10" s="1"/>
  <c r="I958" i="10"/>
  <c r="E1051" i="10"/>
  <c r="F1083" i="10" a="1"/>
  <c r="F1083" i="10" s="1"/>
  <c r="G1004" i="10"/>
  <c r="N966" i="10"/>
  <c r="A1062" i="10"/>
  <c r="L990" i="10"/>
  <c r="A963" i="10"/>
  <c r="G1035" i="10"/>
  <c r="A1007" i="10"/>
  <c r="F1026" i="10" a="1"/>
  <c r="F1026" i="10" s="1"/>
  <c r="E1045" i="10"/>
  <c r="Q990" i="10"/>
  <c r="H1000" i="10"/>
  <c r="N1007" i="10"/>
  <c r="O1005" i="10"/>
  <c r="M989" i="10"/>
  <c r="G1087" i="10"/>
  <c r="P993" i="10" a="1"/>
  <c r="P993" i="10" s="1"/>
  <c r="A1019" i="10"/>
  <c r="A1056" i="10"/>
  <c r="H996" i="10"/>
  <c r="Q992" i="10"/>
  <c r="H958" i="10"/>
  <c r="I1024" i="10"/>
  <c r="K1002" i="10"/>
  <c r="A1003" i="10"/>
  <c r="H1074" i="10"/>
  <c r="H994" i="10"/>
  <c r="E985" i="10"/>
  <c r="A983" i="10"/>
  <c r="H1053" i="10"/>
  <c r="M965" i="10"/>
  <c r="E1073" i="10"/>
  <c r="Q1014" i="10"/>
  <c r="O1016" i="10"/>
  <c r="E1012" i="10"/>
  <c r="F1045" i="10" a="1"/>
  <c r="F1045" i="10" s="1"/>
  <c r="G1041" i="10"/>
  <c r="F1036" i="10" a="1"/>
  <c r="F1036" i="10" s="1"/>
  <c r="Q1006" i="10"/>
  <c r="F987" i="10" a="1"/>
  <c r="F987" i="10" s="1"/>
  <c r="G1011" i="10"/>
  <c r="A1081" i="10"/>
  <c r="H1027" i="10"/>
  <c r="F1007" i="10" a="1"/>
  <c r="F1007" i="10" s="1"/>
  <c r="O994" i="10"/>
  <c r="L1007" i="10"/>
  <c r="G1032" i="10"/>
  <c r="F1038" i="10" a="1"/>
  <c r="F1038" i="10" s="1"/>
  <c r="L965" i="10"/>
  <c r="F1005" i="10" a="1"/>
  <c r="F1005" i="10" s="1"/>
  <c r="G995" i="10"/>
  <c r="I1000" i="10"/>
  <c r="M1003" i="10"/>
  <c r="M984" i="10"/>
  <c r="A1073" i="10"/>
  <c r="G1000" i="10"/>
  <c r="A991" i="10"/>
  <c r="E1046" i="10"/>
  <c r="E966" i="10"/>
  <c r="L1008" i="10"/>
  <c r="A1083" i="10"/>
  <c r="I1023" i="10"/>
  <c r="I960" i="10"/>
  <c r="E986" i="10"/>
  <c r="A995" i="10"/>
  <c r="H1070" i="10"/>
  <c r="K989" i="10"/>
  <c r="L1002" i="10"/>
  <c r="H1015" i="10"/>
  <c r="E1065" i="10"/>
  <c r="I1047" i="10"/>
  <c r="P992" i="10" a="1"/>
  <c r="P992" i="10" s="1"/>
  <c r="I1046" i="10"/>
  <c r="F1004" i="10" a="1"/>
  <c r="F1004" i="10" s="1"/>
  <c r="I996" i="10"/>
  <c r="G1043" i="10"/>
  <c r="I1016" i="10"/>
  <c r="I1083" i="10"/>
  <c r="A1035" i="10"/>
  <c r="K963" i="10"/>
  <c r="G1063" i="10"/>
  <c r="I1045" i="10"/>
  <c r="E1000" i="10"/>
  <c r="E1077" i="10"/>
  <c r="M1018" i="10"/>
  <c r="E1030" i="10"/>
  <c r="O983" i="10"/>
  <c r="F1062" i="10" a="1"/>
  <c r="F1062" i="10" s="1"/>
  <c r="N983" i="10"/>
  <c r="A994" i="10"/>
  <c r="A986" i="10"/>
  <c r="A966" i="10"/>
  <c r="M1014" i="10"/>
  <c r="E1033" i="10"/>
  <c r="A996" i="10"/>
  <c r="G1044" i="10"/>
  <c r="H1085" i="10"/>
  <c r="H1083" i="10"/>
  <c r="M1012" i="10"/>
  <c r="E961" i="10"/>
  <c r="E1028" i="10"/>
  <c r="O1006" i="10"/>
  <c r="P1017" i="10" a="1"/>
  <c r="P1017" i="10" s="1"/>
  <c r="O1007" i="10"/>
  <c r="G1048" i="10"/>
  <c r="N1016" i="10"/>
  <c r="H1080" i="10"/>
  <c r="A1027" i="10"/>
  <c r="E1019" i="10"/>
  <c r="J1003" i="10"/>
  <c r="P1008" i="10" a="1"/>
  <c r="P1008" i="10" s="1"/>
  <c r="I1007" i="10"/>
  <c r="I1053" i="10"/>
  <c r="E1058" i="10"/>
  <c r="E962" i="10"/>
  <c r="F1067" i="10" a="1"/>
  <c r="F1067" i="10" s="1"/>
  <c r="M992" i="10"/>
  <c r="P1010" i="10" a="1"/>
  <c r="P1010" i="10" s="1"/>
  <c r="E999" i="10"/>
  <c r="F1021" i="10" a="1"/>
  <c r="F1021" i="10" s="1"/>
  <c r="K1018" i="10"/>
  <c r="A1067" i="10"/>
  <c r="Q961" i="10"/>
  <c r="O995" i="10"/>
  <c r="N967" i="10"/>
  <c r="G1021" i="10"/>
  <c r="P964" i="10" a="1"/>
  <c r="P964" i="10" s="1"/>
  <c r="O1012" i="10"/>
  <c r="E1009" i="10"/>
  <c r="M999" i="10"/>
  <c r="P1012" i="10" a="1"/>
  <c r="P1012" i="10" s="1"/>
  <c r="L1001" i="10"/>
  <c r="A1048" i="10"/>
  <c r="J999" i="10"/>
  <c r="M1001" i="10"/>
  <c r="G1005" i="10"/>
  <c r="F1000" i="10" a="1"/>
  <c r="F1000" i="10" s="1"/>
  <c r="Q1009" i="10"/>
  <c r="F1010" i="10" a="1"/>
  <c r="F1010" i="10" s="1"/>
  <c r="F1028" i="10" a="1"/>
  <c r="F1028" i="10" s="1"/>
  <c r="H1025" i="10"/>
  <c r="E1048" i="10"/>
  <c r="A1069" i="10"/>
  <c r="E1020" i="10"/>
  <c r="F996" i="10" a="1"/>
  <c r="F996" i="10" s="1"/>
  <c r="A987" i="10"/>
  <c r="I1068" i="10"/>
  <c r="A1002" i="10"/>
  <c r="L989" i="10"/>
  <c r="M1000" i="10"/>
  <c r="J1007" i="10"/>
  <c r="A1051" i="10"/>
  <c r="G1025" i="10"/>
  <c r="P997" i="10" a="1"/>
  <c r="P997" i="10" s="1"/>
  <c r="K1009" i="10"/>
  <c r="E1005" i="10"/>
  <c r="H1057" i="10"/>
  <c r="A1014" i="10"/>
  <c r="E1078" i="10"/>
  <c r="E1004" i="10"/>
  <c r="L988" i="10"/>
  <c r="P994" i="10" a="1"/>
  <c r="P994" i="10" s="1"/>
  <c r="H1020" i="10"/>
  <c r="P967" i="10" a="1"/>
  <c r="P967" i="10" s="1"/>
  <c r="G1001" i="10"/>
  <c r="F1039" i="10" a="1"/>
  <c r="F1039" i="10" s="1"/>
  <c r="G1074" i="10"/>
  <c r="P1007" i="10" a="1"/>
  <c r="P1007" i="10" s="1"/>
  <c r="L1004" i="10"/>
  <c r="A1080" i="10"/>
  <c r="A1065" i="10"/>
  <c r="G1058" i="10"/>
  <c r="G959" i="10"/>
  <c r="N1012" i="10"/>
  <c r="E989" i="10"/>
  <c r="E1036" i="10"/>
  <c r="F1063" i="10" a="1"/>
  <c r="F1063" i="10" s="1"/>
  <c r="N965" i="10"/>
  <c r="G1027" i="10"/>
  <c r="N998" i="10"/>
  <c r="G999" i="10"/>
  <c r="F1069" i="10" a="1"/>
  <c r="F1069" i="10" s="1"/>
  <c r="Q989" i="10"/>
  <c r="F1012" i="10" a="1"/>
  <c r="F1012" i="10" s="1"/>
  <c r="N991" i="10"/>
  <c r="H1041" i="10"/>
  <c r="K996" i="10"/>
  <c r="P960" i="10" a="1"/>
  <c r="P960" i="10" s="1"/>
  <c r="P1009" i="10" a="1"/>
  <c r="P1009" i="10" s="1"/>
  <c r="I1080" i="10"/>
  <c r="I1025" i="10"/>
  <c r="A1017" i="10"/>
  <c r="I990" i="10"/>
  <c r="I967" i="10"/>
  <c r="I1085" i="10"/>
  <c r="E1068" i="10"/>
  <c r="M994" i="10"/>
  <c r="I1020" i="10"/>
  <c r="G961" i="10"/>
  <c r="E998" i="10"/>
  <c r="H984" i="10"/>
  <c r="H1088" i="10"/>
  <c r="A1000" i="10"/>
  <c r="H1049" i="10"/>
  <c r="I965" i="10"/>
  <c r="I991" i="10"/>
  <c r="A1020" i="10"/>
  <c r="F1027" i="10" a="1"/>
  <c r="F1027" i="10" s="1"/>
  <c r="Q988" i="10"/>
  <c r="K961" i="10"/>
  <c r="I1013" i="10"/>
  <c r="H1047" i="10"/>
  <c r="A965" i="10"/>
  <c r="Q1011" i="10"/>
  <c r="H1043" i="10"/>
  <c r="N1001" i="10"/>
  <c r="I1060" i="10"/>
  <c r="H1009" i="10"/>
  <c r="A1046" i="10"/>
  <c r="Q1004" i="10"/>
  <c r="E1044" i="10"/>
  <c r="J960" i="10"/>
  <c r="M985" i="10"/>
  <c r="Q994" i="10"/>
  <c r="G1059" i="10"/>
  <c r="J998" i="10"/>
  <c r="I1061" i="10"/>
  <c r="E1038" i="10"/>
  <c r="G1026" i="10"/>
  <c r="F1034" i="10" a="1"/>
  <c r="F1034" i="10" s="1"/>
  <c r="A1028" i="10"/>
  <c r="F985" i="10" a="1"/>
  <c r="F985" i="10" s="1"/>
  <c r="G1057" i="10"/>
  <c r="O999" i="10"/>
  <c r="G1033" i="10"/>
  <c r="A1057" i="10"/>
  <c r="F1015" i="10" a="1"/>
  <c r="F1015" i="10" s="1"/>
  <c r="H1060" i="10"/>
  <c r="F981" i="10" a="1"/>
  <c r="F981" i="10" s="1"/>
  <c r="G1086" i="10"/>
  <c r="E1035" i="10"/>
  <c r="J986" i="10"/>
  <c r="A1032" i="10"/>
  <c r="G992" i="10"/>
  <c r="F1078" i="10" a="1"/>
  <c r="F1078" i="10" s="1"/>
  <c r="I1038" i="10"/>
  <c r="P991" i="10" a="1"/>
  <c r="P991" i="10" s="1"/>
  <c r="H1040" i="10"/>
  <c r="H1069" i="10"/>
  <c r="H1054" i="10"/>
  <c r="O960" i="10"/>
  <c r="J1002" i="10"/>
  <c r="G1037" i="10"/>
  <c r="G996" i="10"/>
  <c r="F1088" i="10" a="1"/>
  <c r="F1088" i="10" s="1"/>
  <c r="P986" i="10" a="1"/>
  <c r="P986" i="10" s="1"/>
  <c r="I986" i="10"/>
  <c r="M995" i="10"/>
  <c r="I998" i="10"/>
  <c r="E1016" i="10"/>
  <c r="F1029" i="10" a="1"/>
  <c r="F1029" i="10" s="1"/>
  <c r="N1004" i="10"/>
  <c r="I993" i="10"/>
  <c r="E1003" i="10"/>
  <c r="E1018" i="10"/>
  <c r="N990" i="10"/>
  <c r="N1017" i="10"/>
  <c r="F1011" i="10" a="1"/>
  <c r="F1011" i="10" s="1"/>
  <c r="I1012" i="10"/>
  <c r="A1021" i="10"/>
  <c r="F1053" i="10" a="1"/>
  <c r="F1053" i="10" s="1"/>
  <c r="H999" i="10"/>
  <c r="F1018" i="10" a="1"/>
  <c r="F1018" i="10" s="1"/>
  <c r="M1017" i="10"/>
  <c r="L1017" i="10"/>
  <c r="E1057" i="10"/>
  <c r="H998" i="10"/>
  <c r="G1073" i="10"/>
  <c r="A1024" i="10"/>
  <c r="M963" i="10"/>
  <c r="G1034" i="10"/>
  <c r="P963" i="10" a="1"/>
  <c r="P963" i="10" s="1"/>
  <c r="Q998" i="10"/>
  <c r="A997" i="10"/>
  <c r="A1071" i="10"/>
  <c r="A1039" i="10"/>
  <c r="K1010" i="10"/>
  <c r="I1033" i="10"/>
  <c r="H1033" i="10"/>
  <c r="N1014" i="10"/>
  <c r="H1050" i="10"/>
  <c r="E991" i="10"/>
  <c r="J1008" i="10"/>
  <c r="F1006" i="10" a="1"/>
  <c r="F1006" i="10" s="1"/>
  <c r="F1024" i="10" a="1"/>
  <c r="F1024" i="10" s="1"/>
  <c r="Q987" i="10"/>
  <c r="J987" i="10"/>
  <c r="I963" i="10"/>
  <c r="A1012" i="10"/>
  <c r="E1053" i="10"/>
  <c r="E1017" i="10"/>
  <c r="I1058" i="10"/>
  <c r="O1008" i="10"/>
  <c r="H1077" i="10"/>
  <c r="E1070" i="10"/>
  <c r="P989" i="10" a="1"/>
  <c r="P989" i="10" s="1"/>
  <c r="P1003" i="10" a="1"/>
  <c r="P1003" i="10" s="1"/>
  <c r="E1031" i="10"/>
  <c r="I1081" i="10"/>
  <c r="A960" i="10"/>
  <c r="I1065" i="10"/>
  <c r="G998" i="10"/>
  <c r="J995" i="10"/>
  <c r="F1013" i="10" a="1"/>
  <c r="F1013" i="10" s="1"/>
  <c r="A1006" i="10"/>
  <c r="H1034" i="10"/>
  <c r="O966" i="10"/>
  <c r="I1027" i="10"/>
  <c r="I987" i="10"/>
  <c r="G1077" i="10"/>
  <c r="F998" i="10" a="1"/>
  <c r="F998" i="10" s="1"/>
  <c r="G1009" i="10"/>
  <c r="F1064" i="10" a="1"/>
  <c r="F1064" i="10" s="1"/>
  <c r="K995" i="10"/>
  <c r="O989" i="10"/>
  <c r="N1010" i="10"/>
  <c r="L986" i="10"/>
  <c r="H1010" i="10"/>
  <c r="I1056" i="10"/>
  <c r="E1022" i="10"/>
  <c r="E965" i="10"/>
  <c r="I1067" i="10"/>
  <c r="M988" i="10"/>
  <c r="F1056" i="10" a="1"/>
  <c r="F1056" i="10" s="1"/>
  <c r="G1023" i="10"/>
  <c r="E1008" i="10"/>
  <c r="Q999" i="10"/>
  <c r="F1079" i="10" a="1"/>
  <c r="F1079" i="10" s="1"/>
  <c r="M997" i="10"/>
  <c r="K1000" i="10"/>
  <c r="E1026" i="10"/>
  <c r="I1041" i="10"/>
  <c r="I1077" i="10"/>
  <c r="G1061" i="10"/>
  <c r="P959" i="10" a="1"/>
  <c r="P959" i="10" s="1"/>
  <c r="L984" i="10"/>
  <c r="E1015" i="10"/>
  <c r="G1028" i="10"/>
  <c r="G1030" i="10"/>
  <c r="O1017" i="10"/>
  <c r="H1032" i="10"/>
  <c r="J1014" i="10"/>
  <c r="I1005" i="10"/>
  <c r="K1016" i="10"/>
  <c r="Q964" i="10"/>
  <c r="K1017" i="10"/>
  <c r="M1015" i="10"/>
  <c r="H995" i="10"/>
  <c r="I994" i="10"/>
  <c r="K1011" i="10"/>
  <c r="H960" i="10"/>
  <c r="N989" i="10"/>
  <c r="A1015" i="10"/>
  <c r="G1070" i="10"/>
  <c r="E1071" i="10"/>
  <c r="J1012" i="10"/>
  <c r="A992" i="10"/>
  <c r="I961" i="10"/>
  <c r="H985" i="10"/>
  <c r="H1012" i="10"/>
  <c r="L1011" i="10"/>
  <c r="O992" i="10"/>
  <c r="O1001" i="10"/>
  <c r="F1003" i="10" a="1"/>
  <c r="F1003" i="10" s="1"/>
  <c r="H1046" i="10"/>
  <c r="A1034" i="10"/>
  <c r="N987" i="10"/>
  <c r="G1003" i="10"/>
  <c r="I1009" i="10"/>
  <c r="E1054" i="10"/>
  <c r="F1002" i="10" a="1"/>
  <c r="F1002" i="10" s="1"/>
  <c r="I1022" i="10"/>
  <c r="E994" i="10"/>
  <c r="F1085" i="10" a="1"/>
  <c r="F1085" i="10" s="1"/>
  <c r="I1082" i="10"/>
  <c r="K959" i="10"/>
  <c r="I1049" i="10"/>
  <c r="E963" i="10"/>
  <c r="P1018" i="10" a="1"/>
  <c r="P1018" i="10" s="1"/>
  <c r="G990" i="10"/>
  <c r="N1006" i="10"/>
  <c r="I1042" i="10"/>
  <c r="I1074" i="10"/>
  <c r="E1037" i="10"/>
  <c r="G1072" i="10"/>
  <c r="G1084" i="10"/>
  <c r="I1086" i="10"/>
  <c r="N997" i="10"/>
  <c r="Q1007" i="10"/>
  <c r="E990" i="10"/>
  <c r="H1056" i="10"/>
  <c r="F1072" i="10" a="1"/>
  <c r="F1072" i="10" s="1"/>
  <c r="L993" i="10"/>
  <c r="E1066" i="10"/>
  <c r="A1064" i="10"/>
  <c r="M960" i="10"/>
  <c r="H1006" i="10"/>
  <c r="A1074" i="10"/>
  <c r="K986" i="10"/>
  <c r="I1066" i="10"/>
  <c r="K985" i="10"/>
  <c r="E1021" i="10"/>
  <c r="P1005" i="10" a="1"/>
  <c r="P1005" i="10" s="1"/>
  <c r="N1000" i="10"/>
  <c r="I1063" i="10"/>
  <c r="I1050" i="10"/>
  <c r="G1052" i="10"/>
  <c r="L1005" i="10"/>
  <c r="E984" i="10"/>
  <c r="H1071" i="10"/>
  <c r="H997" i="10"/>
  <c r="J994" i="10"/>
  <c r="O964" i="10"/>
  <c r="M1004" i="10"/>
  <c r="H1002" i="10"/>
  <c r="J1017" i="10"/>
  <c r="Q996" i="10"/>
  <c r="F993" i="10" a="1"/>
  <c r="F993" i="10" s="1"/>
  <c r="N963" i="10"/>
  <c r="H1031" i="10"/>
  <c r="L1012" i="10"/>
  <c r="H1086" i="10"/>
  <c r="E1082" i="10"/>
  <c r="Q1002" i="10"/>
  <c r="F964" i="10" a="1"/>
  <c r="F964" i="10" s="1"/>
  <c r="H967" i="10"/>
  <c r="O986" i="10"/>
  <c r="G993" i="10"/>
  <c r="L967" i="10"/>
  <c r="G987" i="10"/>
  <c r="J1009" i="10"/>
  <c r="A961" i="10"/>
  <c r="P985" i="10" a="1"/>
  <c r="P985" i="10" s="1"/>
  <c r="Q993" i="10"/>
  <c r="G1010" i="10"/>
  <c r="I1078" i="10"/>
  <c r="O990" i="10"/>
  <c r="K992" i="10"/>
  <c r="O987" i="10"/>
  <c r="Q995" i="10"/>
  <c r="I964" i="10"/>
  <c r="G1064" i="10"/>
  <c r="F961" i="10" a="1"/>
  <c r="F961" i="10" s="1"/>
  <c r="E1007" i="10"/>
  <c r="I1062" i="10"/>
  <c r="E1060" i="10"/>
  <c r="F1023" i="10" a="1"/>
  <c r="F1023" i="10" s="1"/>
  <c r="F1030" i="10" a="1"/>
  <c r="F1030" i="10" s="1"/>
  <c r="F1017" i="10" a="1"/>
  <c r="F1017" i="10" s="1"/>
  <c r="K1012" i="10"/>
  <c r="A998" i="10"/>
  <c r="E1081" i="10"/>
  <c r="G1007" i="10"/>
  <c r="K966" i="10"/>
  <c r="H1045" i="10"/>
  <c r="G1053" i="10"/>
  <c r="M964" i="10"/>
  <c r="H1055" i="10"/>
  <c r="H1066" i="10"/>
  <c r="A1087" i="10"/>
  <c r="F1001" i="10" a="1"/>
  <c r="F1001" i="10" s="1"/>
  <c r="H983" i="10"/>
  <c r="O988" i="10"/>
  <c r="M1008" i="10"/>
  <c r="Q991" i="10"/>
  <c r="Q965" i="10"/>
  <c r="A1041" i="10"/>
  <c r="L985" i="10"/>
  <c r="N986" i="10"/>
  <c r="J988" i="10"/>
  <c r="I1037" i="10"/>
  <c r="G1031" i="10"/>
  <c r="H1044" i="10"/>
  <c r="O962" i="10"/>
  <c r="K1005" i="10"/>
  <c r="I1014" i="10"/>
  <c r="L1010" i="10"/>
  <c r="I1036" i="10"/>
  <c r="I997" i="10"/>
  <c r="F1058" i="10" a="1"/>
  <c r="F1058" i="10" s="1"/>
  <c r="H1039" i="10"/>
  <c r="F1075" i="10" a="1"/>
  <c r="F1075" i="10" s="1"/>
  <c r="P1013" i="10" a="1"/>
  <c r="P1013" i="10" s="1"/>
  <c r="Q959" i="10"/>
  <c r="E1050" i="10"/>
  <c r="G962" i="10"/>
  <c r="F995" i="10" a="1"/>
  <c r="F995" i="10" s="1"/>
  <c r="N993" i="10"/>
  <c r="G1080" i="10"/>
  <c r="H1072" i="10"/>
  <c r="A1088" i="10"/>
  <c r="J959" i="10"/>
  <c r="K1006" i="10"/>
  <c r="L1013" i="10"/>
  <c r="A1075" i="10"/>
  <c r="Q983" i="10"/>
  <c r="L959" i="10"/>
  <c r="E967" i="10"/>
  <c r="F1037" i="10" a="1"/>
  <c r="F1037" i="10" s="1"/>
  <c r="P988" i="10" a="1"/>
  <c r="P988" i="10" s="1"/>
  <c r="A1086" i="10"/>
  <c r="A1084" i="10"/>
  <c r="A1013" i="10"/>
  <c r="J1000" i="10"/>
  <c r="F965" i="10" a="1"/>
  <c r="F965" i="10" s="1"/>
  <c r="E1085" i="10"/>
  <c r="L981" i="10"/>
  <c r="I1003" i="10"/>
  <c r="E1032" i="10"/>
  <c r="Q1003" i="10"/>
  <c r="E1001" i="10"/>
  <c r="K1008" i="10"/>
  <c r="G1017" i="10"/>
  <c r="O963" i="10"/>
  <c r="E1043" i="10"/>
  <c r="F983" i="10" a="1"/>
  <c r="F983" i="10" s="1"/>
  <c r="F1073" i="10" a="1"/>
  <c r="F1073" i="10" s="1"/>
  <c r="I988" i="10"/>
  <c r="A1058" i="10"/>
  <c r="H1042" i="10"/>
  <c r="H1061" i="10"/>
  <c r="A1001" i="10"/>
  <c r="H1038" i="10"/>
  <c r="E1067" i="10"/>
  <c r="A1025" i="10"/>
  <c r="G1055" i="10"/>
  <c r="E1076" i="10"/>
  <c r="N1011" i="10"/>
  <c r="G997" i="10"/>
  <c r="P1011" i="10" a="1"/>
  <c r="P1011" i="10" s="1"/>
  <c r="J967" i="10"/>
  <c r="J985" i="10"/>
  <c r="I1004" i="10"/>
  <c r="F1041" i="10" a="1"/>
  <c r="F1041" i="10" s="1"/>
  <c r="M1016" i="10"/>
  <c r="H1018" i="10"/>
  <c r="F1020" i="10" a="1"/>
  <c r="F1020" i="10" s="1"/>
  <c r="A1026" i="10"/>
  <c r="F960" i="10" a="1"/>
  <c r="F960" i="10" s="1"/>
  <c r="J1010" i="10"/>
  <c r="F979" i="10" a="1"/>
  <c r="F979" i="10" s="1"/>
  <c r="F1084" i="10" a="1"/>
  <c r="F1084" i="10" s="1"/>
  <c r="I1051" i="10"/>
  <c r="M959" i="10"/>
  <c r="H1059" i="10"/>
  <c r="F1019" i="10" a="1"/>
  <c r="F1019" i="10" s="1"/>
  <c r="E987" i="10"/>
  <c r="H964" i="10"/>
  <c r="I1015" i="10"/>
  <c r="F992" i="10" a="1"/>
  <c r="F992" i="10" s="1"/>
  <c r="G1014" i="10"/>
  <c r="E1006" i="10"/>
  <c r="E1041" i="10"/>
  <c r="M1009" i="10"/>
  <c r="K1013" i="10"/>
  <c r="L983" i="10"/>
  <c r="E1080" i="10"/>
  <c r="A1060" i="10"/>
  <c r="A1022" i="10"/>
  <c r="K983" i="10"/>
  <c r="Q1010" i="10"/>
  <c r="A1030" i="10"/>
  <c r="Q985" i="10"/>
  <c r="F1042" i="10" a="1"/>
  <c r="F1042" i="10" s="1"/>
  <c r="A1082" i="10"/>
  <c r="E1074" i="10"/>
  <c r="M993" i="10"/>
  <c r="A959" i="10"/>
  <c r="F958" i="10" a="1"/>
  <c r="F958" i="10" s="1"/>
  <c r="P966" i="10" a="1"/>
  <c r="P966" i="10" s="1"/>
  <c r="K967" i="10"/>
  <c r="I1043" i="10"/>
  <c r="H1011" i="10"/>
  <c r="F1074" i="10" a="1"/>
  <c r="F1074" i="10" s="1"/>
  <c r="N999" i="10"/>
  <c r="A1031" i="10"/>
  <c r="I1032" i="10"/>
  <c r="H989" i="10"/>
  <c r="I1030" i="10"/>
  <c r="H1005" i="10"/>
  <c r="L1006" i="10"/>
  <c r="G983" i="10"/>
  <c r="P1016" i="10" a="1"/>
  <c r="P1016" i="10" s="1"/>
  <c r="E1025" i="10"/>
  <c r="E1069" i="10"/>
  <c r="O993" i="10"/>
  <c r="H961" i="10"/>
  <c r="I1021" i="10"/>
  <c r="Q1018" i="10"/>
  <c r="F1046" i="10" a="1"/>
  <c r="F1046" i="10" s="1"/>
  <c r="H1021" i="10"/>
  <c r="F1054" i="10" a="1"/>
  <c r="F1054" i="10" s="1"/>
  <c r="A1076" i="10"/>
  <c r="F1049" i="10" a="1"/>
  <c r="F1049" i="10" s="1"/>
  <c r="F999" i="10" a="1"/>
  <c r="F999" i="10" s="1"/>
  <c r="K998" i="10"/>
  <c r="P961" i="10" a="1"/>
  <c r="P961" i="10" s="1"/>
  <c r="L998" i="10"/>
  <c r="N961" i="10"/>
  <c r="F1025" i="10" a="1"/>
  <c r="F1025" i="10" s="1"/>
  <c r="M1005" i="10"/>
  <c r="O997" i="10"/>
  <c r="Q967" i="10"/>
  <c r="A1004" i="10"/>
  <c r="E983" i="10"/>
  <c r="I1057" i="10"/>
  <c r="N995" i="10"/>
  <c r="H1051" i="10"/>
  <c r="O1011" i="10"/>
  <c r="I1019" i="10"/>
  <c r="M1011" i="10"/>
  <c r="G984" i="10"/>
  <c r="F991" i="10" a="1"/>
  <c r="F991" i="10" s="1"/>
  <c r="M1006" i="10"/>
  <c r="H1003" i="10"/>
  <c r="A1066" i="10"/>
  <c r="E1014" i="10"/>
  <c r="H1065" i="10"/>
  <c r="J1018" i="10"/>
  <c r="M996" i="10"/>
  <c r="A1061" i="10"/>
  <c r="J1015" i="10"/>
  <c r="I1034" i="10"/>
  <c r="H986" i="10"/>
  <c r="E1088" i="10"/>
  <c r="A1055" i="10"/>
  <c r="A1011" i="10"/>
  <c r="G1085" i="10"/>
  <c r="E992" i="10"/>
  <c r="G1006" i="10"/>
  <c r="L987" i="10"/>
  <c r="E1059" i="10"/>
  <c r="H1017" i="10"/>
  <c r="L994" i="10"/>
  <c r="F1031" i="10" a="1"/>
  <c r="F1031" i="10" s="1"/>
  <c r="L1018" i="10"/>
  <c r="H1026" i="10"/>
  <c r="O998" i="10"/>
  <c r="L964" i="10"/>
  <c r="G1015" i="10"/>
  <c r="G988" i="10"/>
  <c r="G963" i="10"/>
  <c r="I1031" i="10"/>
  <c r="F1047" i="10" a="1"/>
  <c r="F1047" i="10" s="1"/>
  <c r="I1087" i="10"/>
  <c r="E1013" i="10"/>
  <c r="J993" i="10"/>
  <c r="H1067" i="10"/>
  <c r="H1063" i="10"/>
  <c r="A1079" i="10"/>
  <c r="N1018" i="10"/>
  <c r="G991" i="10"/>
  <c r="A988" i="10"/>
  <c r="P999" i="10" a="1"/>
  <c r="P999" i="10" s="1"/>
  <c r="G1013" i="10"/>
  <c r="Q986" i="10"/>
  <c r="I1073" i="10"/>
  <c r="G1050" i="10"/>
  <c r="H990" i="10"/>
  <c r="E1052" i="10"/>
  <c r="N1005" i="10"/>
  <c r="G994" i="10"/>
  <c r="E1029" i="10"/>
  <c r="Q1016" i="10"/>
  <c r="G989" i="10"/>
  <c r="Q1000" i="10"/>
  <c r="F967" i="10" a="1"/>
  <c r="F967" i="10" s="1"/>
  <c r="L966" i="10"/>
  <c r="E1087" i="10"/>
  <c r="M990" i="10"/>
  <c r="F1055" i="10" a="1"/>
  <c r="F1055" i="10" s="1"/>
  <c r="E960" i="10"/>
  <c r="A1072" i="10"/>
  <c r="I1006" i="10"/>
  <c r="H1058" i="10"/>
  <c r="E1055" i="10"/>
  <c r="I1088" i="10"/>
  <c r="A989" i="10"/>
  <c r="L963" i="10"/>
  <c r="H1084" i="10"/>
  <c r="F1060" i="10" a="1"/>
  <c r="F1060" i="10" s="1"/>
  <c r="K1001" i="10"/>
  <c r="H965" i="10"/>
  <c r="A1009" i="10"/>
  <c r="E1047" i="10"/>
  <c r="E1056" i="10"/>
  <c r="P996" i="10" a="1"/>
  <c r="P996" i="10" s="1"/>
  <c r="A1036" i="10"/>
  <c r="N1003" i="10"/>
  <c r="E959" i="10"/>
  <c r="H1073" i="10"/>
  <c r="F1082" i="10" a="1"/>
  <c r="F1082" i="10" s="1"/>
  <c r="O1000" i="10"/>
  <c r="K999" i="10"/>
  <c r="H1016" i="10"/>
  <c r="P1014" i="10" a="1"/>
  <c r="P1014" i="10" s="1"/>
  <c r="N985" i="10"/>
  <c r="F1077" i="10" a="1"/>
  <c r="F1077" i="10" s="1"/>
  <c r="F1068" i="10" a="1"/>
  <c r="F1068" i="10" s="1"/>
  <c r="H1076" i="10"/>
  <c r="H1068" i="10"/>
  <c r="N1009" i="10"/>
  <c r="A1040" i="10"/>
  <c r="I1072" i="10"/>
  <c r="D21" i="10" l="1"/>
  <c r="C21" i="10"/>
  <c r="B21" i="10"/>
  <c r="D75" i="10"/>
  <c r="C75" i="10"/>
  <c r="B75" i="10"/>
  <c r="B37" i="10"/>
  <c r="D37" i="10"/>
  <c r="C37" i="10"/>
  <c r="C6" i="10"/>
  <c r="B6" i="10"/>
  <c r="D6" i="10"/>
  <c r="B48" i="10"/>
  <c r="D48" i="10"/>
  <c r="C48" i="10"/>
  <c r="C95" i="10"/>
  <c r="D95" i="10"/>
  <c r="B95" i="10"/>
  <c r="C4" i="10"/>
  <c r="D4" i="10"/>
  <c r="B4" i="10"/>
  <c r="B99" i="10"/>
  <c r="C99" i="10"/>
  <c r="D99" i="10"/>
  <c r="C97" i="10"/>
  <c r="B97" i="10"/>
  <c r="D97" i="10"/>
  <c r="B52" i="10"/>
  <c r="C52" i="10"/>
  <c r="D52" i="10"/>
  <c r="D83" i="10"/>
  <c r="B83" i="10"/>
  <c r="C83" i="10"/>
  <c r="B60" i="10"/>
  <c r="C60" i="10"/>
  <c r="D60" i="10"/>
  <c r="C65" i="10"/>
  <c r="B65" i="10"/>
  <c r="D65" i="10"/>
  <c r="C36" i="10"/>
  <c r="D36" i="10"/>
  <c r="B36" i="10"/>
  <c r="B27" i="10"/>
  <c r="C27" i="10"/>
  <c r="D27" i="10"/>
  <c r="D68" i="10"/>
  <c r="B68" i="10"/>
  <c r="C68" i="10"/>
  <c r="B9" i="10"/>
  <c r="C9" i="10"/>
  <c r="D9" i="10"/>
  <c r="D18" i="10"/>
  <c r="B18" i="10"/>
  <c r="C18" i="10"/>
  <c r="B62" i="10"/>
  <c r="D62" i="10"/>
  <c r="C62" i="10"/>
  <c r="B49" i="10"/>
  <c r="D49" i="10"/>
  <c r="C49" i="10"/>
  <c r="B53" i="10"/>
  <c r="C53" i="10"/>
  <c r="D53" i="10"/>
  <c r="D51" i="10"/>
  <c r="C51" i="10"/>
  <c r="B51" i="10"/>
  <c r="C89" i="10"/>
  <c r="B89" i="10"/>
  <c r="D89" i="10"/>
  <c r="B33" i="10"/>
  <c r="D33" i="10"/>
  <c r="C33" i="10"/>
  <c r="B81" i="10"/>
  <c r="D81" i="10"/>
  <c r="C81" i="10"/>
  <c r="C55" i="10"/>
  <c r="B55" i="10"/>
  <c r="D55" i="10"/>
  <c r="B12" i="10"/>
  <c r="C12" i="10"/>
  <c r="D12" i="10"/>
  <c r="B43" i="10"/>
  <c r="C43" i="10"/>
  <c r="D43" i="10"/>
  <c r="B87" i="10"/>
  <c r="D87" i="10"/>
  <c r="C87" i="10"/>
  <c r="C100" i="10"/>
  <c r="B100" i="10"/>
  <c r="D100" i="10"/>
  <c r="B10" i="10"/>
  <c r="D10" i="10"/>
  <c r="C10" i="10"/>
  <c r="D54" i="10"/>
  <c r="C54" i="10"/>
  <c r="B54" i="10"/>
  <c r="C92" i="10"/>
  <c r="B92" i="10"/>
  <c r="D92" i="10"/>
  <c r="B82" i="10"/>
  <c r="D82" i="10"/>
  <c r="C82" i="10"/>
  <c r="C25" i="10"/>
  <c r="D25" i="10"/>
  <c r="B25" i="10"/>
  <c r="C76" i="10"/>
  <c r="B76" i="10"/>
  <c r="D76" i="10"/>
  <c r="C77" i="10"/>
  <c r="D77" i="10"/>
  <c r="B77" i="10"/>
  <c r="B23" i="10"/>
  <c r="D23" i="10"/>
  <c r="C23" i="10"/>
  <c r="B41" i="10"/>
  <c r="C41" i="10"/>
  <c r="D41" i="10"/>
  <c r="B94" i="10"/>
  <c r="D94" i="10"/>
  <c r="C94" i="10"/>
  <c r="B46" i="10"/>
  <c r="D46" i="10"/>
  <c r="C46" i="10"/>
  <c r="C20" i="10"/>
  <c r="D20" i="10"/>
  <c r="B20" i="10"/>
  <c r="D74" i="10"/>
  <c r="B74" i="10"/>
  <c r="C74" i="10"/>
  <c r="B13" i="10"/>
  <c r="D13" i="10"/>
  <c r="C13" i="10"/>
  <c r="C96" i="10"/>
  <c r="D96" i="10"/>
  <c r="B96" i="10"/>
  <c r="B61" i="10"/>
  <c r="D61" i="10"/>
  <c r="C61" i="10"/>
  <c r="B79" i="10"/>
  <c r="D79" i="10"/>
  <c r="C79" i="10"/>
  <c r="B73" i="10"/>
  <c r="C73" i="10"/>
  <c r="D73" i="10"/>
  <c r="B63" i="10"/>
  <c r="D63" i="10"/>
  <c r="C63" i="10"/>
  <c r="B7" i="10"/>
  <c r="D7" i="10"/>
  <c r="C7" i="10"/>
  <c r="D58" i="10"/>
  <c r="B58" i="10"/>
  <c r="C58" i="10"/>
  <c r="B39" i="10"/>
  <c r="D39" i="10"/>
  <c r="C39" i="10"/>
  <c r="C22" i="10"/>
  <c r="B22" i="10"/>
  <c r="D22" i="10"/>
  <c r="B67" i="10"/>
  <c r="D67" i="10"/>
  <c r="C67" i="10"/>
  <c r="D66" i="10"/>
  <c r="B66" i="10"/>
  <c r="C66" i="10"/>
  <c r="D35" i="10"/>
  <c r="B35" i="10"/>
  <c r="C35" i="10"/>
  <c r="B59" i="10"/>
  <c r="D59" i="10"/>
  <c r="C59" i="10"/>
  <c r="B50" i="10"/>
  <c r="D50" i="10"/>
  <c r="C50" i="10"/>
  <c r="C72" i="10"/>
  <c r="B72" i="10"/>
  <c r="D72" i="10"/>
  <c r="C8" i="10"/>
  <c r="B8" i="10"/>
  <c r="D8" i="10"/>
  <c r="B78" i="10"/>
  <c r="D78" i="10"/>
  <c r="C78" i="10"/>
  <c r="B15" i="10"/>
  <c r="C15" i="10"/>
  <c r="D15" i="10"/>
  <c r="B16" i="10"/>
  <c r="C16" i="10"/>
  <c r="D16" i="10"/>
  <c r="B31" i="10"/>
  <c r="D31" i="10"/>
  <c r="C31" i="10"/>
  <c r="C71" i="10"/>
  <c r="B71" i="10"/>
  <c r="D71" i="10"/>
  <c r="B38" i="10"/>
  <c r="C38" i="10"/>
  <c r="D38" i="10"/>
  <c r="B56" i="10"/>
  <c r="C56" i="10"/>
  <c r="D56" i="10"/>
  <c r="C29" i="10"/>
  <c r="D29" i="10"/>
  <c r="B29" i="10"/>
  <c r="C44" i="10"/>
  <c r="B44" i="10"/>
  <c r="D44" i="10"/>
  <c r="B91" i="10"/>
  <c r="C91" i="10"/>
  <c r="D91" i="10"/>
  <c r="B14" i="10"/>
  <c r="D14" i="10"/>
  <c r="C14" i="10"/>
  <c r="B86" i="10"/>
  <c r="C86" i="10"/>
  <c r="D86" i="10"/>
  <c r="D17" i="10"/>
  <c r="B17" i="10"/>
  <c r="C17" i="10"/>
  <c r="B34" i="10"/>
  <c r="C34" i="10"/>
  <c r="D34" i="10"/>
  <c r="D42" i="10"/>
  <c r="B42" i="10"/>
  <c r="C42" i="10"/>
  <c r="D2" i="10"/>
  <c r="B2" i="10"/>
  <c r="C2" i="10"/>
  <c r="B24" i="10"/>
  <c r="D24" i="10"/>
  <c r="C24" i="10"/>
  <c r="C47" i="10"/>
  <c r="D47" i="10"/>
  <c r="B47" i="10"/>
  <c r="C80" i="10"/>
  <c r="B80" i="10"/>
  <c r="D80" i="10"/>
  <c r="B40" i="10"/>
  <c r="D40" i="10"/>
  <c r="C40" i="10"/>
  <c r="B57" i="10"/>
  <c r="D57" i="10"/>
  <c r="C57" i="10"/>
  <c r="B88" i="10"/>
  <c r="D88" i="10"/>
  <c r="C88" i="10"/>
  <c r="B11" i="10"/>
  <c r="D11" i="10"/>
  <c r="C11" i="10"/>
  <c r="C32" i="10"/>
  <c r="B32" i="10"/>
  <c r="D32" i="10"/>
  <c r="B69" i="10"/>
  <c r="D69" i="10"/>
  <c r="C69" i="10"/>
  <c r="B64" i="10"/>
  <c r="C64" i="10"/>
  <c r="D64" i="10"/>
  <c r="D5" i="10"/>
  <c r="C5" i="10"/>
  <c r="B5" i="10"/>
  <c r="B98" i="10"/>
  <c r="D98" i="10"/>
  <c r="C98" i="10"/>
  <c r="C84" i="10"/>
  <c r="B84" i="10"/>
  <c r="D84" i="10"/>
  <c r="D93" i="10"/>
  <c r="C93" i="10"/>
  <c r="B93" i="10"/>
  <c r="B28" i="10"/>
  <c r="C28" i="10"/>
  <c r="D28" i="10"/>
  <c r="B19" i="10"/>
  <c r="D19" i="10"/>
  <c r="C19" i="10"/>
  <c r="B26" i="10"/>
  <c r="D26" i="10"/>
  <c r="C26" i="10"/>
  <c r="C90" i="10"/>
  <c r="D90" i="10"/>
  <c r="B90" i="10"/>
  <c r="B70" i="10"/>
  <c r="C70" i="10"/>
  <c r="D70" i="10"/>
  <c r="D45" i="10"/>
  <c r="B45" i="10"/>
  <c r="C45" i="10"/>
  <c r="C3" i="10"/>
  <c r="D3" i="10"/>
  <c r="B3" i="10"/>
  <c r="D30" i="10"/>
  <c r="B30" i="10"/>
  <c r="C30" i="10"/>
  <c r="B85" i="10"/>
  <c r="C85" i="10"/>
  <c r="D85" i="10"/>
  <c r="B639" i="10"/>
  <c r="D639" i="10"/>
  <c r="C639" i="10"/>
  <c r="B212" i="10"/>
  <c r="D212" i="10"/>
  <c r="C212" i="10"/>
  <c r="D322" i="10"/>
  <c r="B322" i="10"/>
  <c r="C322" i="10"/>
  <c r="D406" i="10"/>
  <c r="B406" i="10"/>
  <c r="C406" i="10"/>
  <c r="B652" i="10"/>
  <c r="C652" i="10"/>
  <c r="D652" i="10"/>
  <c r="B521" i="10"/>
  <c r="D521" i="10"/>
  <c r="C521" i="10"/>
  <c r="B144" i="10"/>
  <c r="C144" i="10"/>
  <c r="D144" i="10"/>
  <c r="C618" i="10"/>
  <c r="D618" i="10"/>
  <c r="B618" i="10"/>
  <c r="D596" i="10"/>
  <c r="B596" i="10"/>
  <c r="C596" i="10"/>
  <c r="C172" i="10"/>
  <c r="D172" i="10"/>
  <c r="B172" i="10"/>
  <c r="D528" i="10"/>
  <c r="C528" i="10"/>
  <c r="B528" i="10"/>
  <c r="C541" i="10"/>
  <c r="D541" i="10"/>
  <c r="B541" i="10"/>
  <c r="C614" i="10"/>
  <c r="B614" i="10"/>
  <c r="D614" i="10"/>
  <c r="C601" i="10"/>
  <c r="B601" i="10"/>
  <c r="D601" i="10"/>
  <c r="B640" i="10"/>
  <c r="D640" i="10"/>
  <c r="C640" i="10"/>
  <c r="C554" i="10"/>
  <c r="B554" i="10"/>
  <c r="D554" i="10"/>
  <c r="B155" i="10"/>
  <c r="D155" i="10"/>
  <c r="C155" i="10"/>
  <c r="B631" i="10"/>
  <c r="D631" i="10"/>
  <c r="C631" i="10"/>
  <c r="D147" i="10"/>
  <c r="B147" i="10"/>
  <c r="C147" i="10"/>
  <c r="B550" i="10"/>
  <c r="D550" i="10"/>
  <c r="C550" i="10"/>
  <c r="B531" i="10"/>
  <c r="D531" i="10"/>
  <c r="C531" i="10"/>
  <c r="B572" i="10"/>
  <c r="C572" i="10"/>
  <c r="D572" i="10"/>
  <c r="C504" i="10"/>
  <c r="D504" i="10"/>
  <c r="B504" i="10"/>
  <c r="C524" i="10"/>
  <c r="D524" i="10"/>
  <c r="B524" i="10"/>
  <c r="B597" i="10"/>
  <c r="C597" i="10"/>
  <c r="D597" i="10"/>
  <c r="C167" i="10"/>
  <c r="B167" i="10"/>
  <c r="D167" i="10"/>
  <c r="C568" i="10"/>
  <c r="D568" i="10"/>
  <c r="B568" i="10"/>
  <c r="D546" i="10"/>
  <c r="B546" i="10"/>
  <c r="C546" i="10"/>
  <c r="D211" i="10"/>
  <c r="C211" i="10"/>
  <c r="B211" i="10"/>
  <c r="B616" i="10"/>
  <c r="C616" i="10"/>
  <c r="D616" i="10"/>
  <c r="B498" i="10"/>
  <c r="D498" i="10"/>
  <c r="C498" i="10"/>
  <c r="B293" i="10"/>
  <c r="D293" i="10"/>
  <c r="C293" i="10"/>
  <c r="D450" i="10"/>
  <c r="C450" i="10"/>
  <c r="B450" i="10"/>
  <c r="D230" i="10"/>
  <c r="C230" i="10"/>
  <c r="B230" i="10"/>
  <c r="B424" i="10"/>
  <c r="C424" i="10"/>
  <c r="D424" i="10"/>
  <c r="C108" i="10"/>
  <c r="B108" i="10"/>
  <c r="D108" i="10"/>
  <c r="B282" i="10"/>
  <c r="D282" i="10"/>
  <c r="C282" i="10"/>
  <c r="B420" i="10"/>
  <c r="D420" i="10"/>
  <c r="C420" i="10"/>
  <c r="C294" i="10"/>
  <c r="D294" i="10"/>
  <c r="B294" i="10"/>
  <c r="B256" i="10"/>
  <c r="D256" i="10"/>
  <c r="C256" i="10"/>
  <c r="B101" i="10"/>
  <c r="D101" i="10"/>
  <c r="C101" i="10"/>
  <c r="C425" i="10"/>
  <c r="D425" i="10"/>
  <c r="B425" i="10"/>
  <c r="B415" i="10"/>
  <c r="C415" i="10"/>
  <c r="D415" i="10"/>
  <c r="C360" i="10"/>
  <c r="D360" i="10"/>
  <c r="B360" i="10"/>
  <c r="B249" i="10"/>
  <c r="D249" i="10"/>
  <c r="C249" i="10"/>
  <c r="D258" i="10"/>
  <c r="C258" i="10"/>
  <c r="B258" i="10"/>
  <c r="C286" i="10"/>
  <c r="B286" i="10"/>
  <c r="D286" i="10"/>
  <c r="D376" i="10"/>
  <c r="C376" i="10"/>
  <c r="B376" i="10"/>
  <c r="B250" i="10"/>
  <c r="C250" i="10"/>
  <c r="D250" i="10"/>
  <c r="B435" i="10"/>
  <c r="D435" i="10"/>
  <c r="C435" i="10"/>
  <c r="D218" i="10"/>
  <c r="C218" i="10"/>
  <c r="B218" i="10"/>
  <c r="D332" i="10"/>
  <c r="C332" i="10"/>
  <c r="B332" i="10"/>
  <c r="D617" i="10"/>
  <c r="B617" i="10"/>
  <c r="C617" i="10"/>
  <c r="B635" i="10"/>
  <c r="C635" i="10"/>
  <c r="D635" i="10"/>
  <c r="C645" i="10"/>
  <c r="B645" i="10"/>
  <c r="D645" i="10"/>
  <c r="D642" i="10"/>
  <c r="B642" i="10"/>
  <c r="C642" i="10"/>
  <c r="D136" i="10"/>
  <c r="C136" i="10"/>
  <c r="B136" i="10"/>
  <c r="C615" i="10"/>
  <c r="B615" i="10"/>
  <c r="D615" i="10"/>
  <c r="D648" i="10"/>
  <c r="C648" i="10"/>
  <c r="B648" i="10"/>
  <c r="C171" i="10"/>
  <c r="B171" i="10"/>
  <c r="D171" i="10"/>
  <c r="B593" i="10"/>
  <c r="D593" i="10"/>
  <c r="C593" i="10"/>
  <c r="B160" i="10"/>
  <c r="C160" i="10"/>
  <c r="D160" i="10"/>
  <c r="B600" i="10"/>
  <c r="D600" i="10"/>
  <c r="C600" i="10"/>
  <c r="B192" i="10"/>
  <c r="D192" i="10"/>
  <c r="C192" i="10"/>
  <c r="C175" i="10"/>
  <c r="D175" i="10"/>
  <c r="B175" i="10"/>
  <c r="C607" i="10"/>
  <c r="B607" i="10"/>
  <c r="D607" i="10"/>
  <c r="B589" i="10"/>
  <c r="D589" i="10"/>
  <c r="C589" i="10"/>
  <c r="C202" i="10"/>
  <c r="B202" i="10"/>
  <c r="D202" i="10"/>
  <c r="B479" i="10"/>
  <c r="D479" i="10"/>
  <c r="C479" i="10"/>
  <c r="C180" i="10"/>
  <c r="B180" i="10"/>
  <c r="D180" i="10"/>
  <c r="B306" i="10"/>
  <c r="D306" i="10"/>
  <c r="C306" i="10"/>
  <c r="B362" i="10"/>
  <c r="D362" i="10"/>
  <c r="C362" i="10"/>
  <c r="B338" i="10"/>
  <c r="D338" i="10"/>
  <c r="C338" i="10"/>
  <c r="C239" i="10"/>
  <c r="D239" i="10"/>
  <c r="B239" i="10"/>
  <c r="D462" i="10"/>
  <c r="B462" i="10"/>
  <c r="C462" i="10"/>
  <c r="D449" i="10"/>
  <c r="B449" i="10"/>
  <c r="C449" i="10"/>
  <c r="B277" i="10"/>
  <c r="D277" i="10"/>
  <c r="C277" i="10"/>
  <c r="C222" i="10"/>
  <c r="B222" i="10"/>
  <c r="D222" i="10"/>
  <c r="B421" i="10"/>
  <c r="C421" i="10"/>
  <c r="D421" i="10"/>
  <c r="C380" i="10"/>
  <c r="B380" i="10"/>
  <c r="D380" i="10"/>
  <c r="B366" i="10"/>
  <c r="D366" i="10"/>
  <c r="C366" i="10"/>
  <c r="D403" i="10"/>
  <c r="C403" i="10"/>
  <c r="B403" i="10"/>
  <c r="C460" i="10"/>
  <c r="D460" i="10"/>
  <c r="B460" i="10"/>
  <c r="C347" i="10"/>
  <c r="D347" i="10"/>
  <c r="B347" i="10"/>
  <c r="D298" i="10"/>
  <c r="B298" i="10"/>
  <c r="C298" i="10"/>
  <c r="C321" i="10"/>
  <c r="D321" i="10"/>
  <c r="B321" i="10"/>
  <c r="D405" i="10"/>
  <c r="B405" i="10"/>
  <c r="C405" i="10"/>
  <c r="B247" i="10"/>
  <c r="D247" i="10"/>
  <c r="C247" i="10"/>
  <c r="D346" i="10"/>
  <c r="C346" i="10"/>
  <c r="B346" i="10"/>
  <c r="B264" i="10"/>
  <c r="D264" i="10"/>
  <c r="C264" i="10"/>
  <c r="D325" i="10"/>
  <c r="C325" i="10"/>
  <c r="B325" i="10"/>
  <c r="B305" i="10"/>
  <c r="D305" i="10"/>
  <c r="C305" i="10"/>
  <c r="B119" i="10"/>
  <c r="C119" i="10"/>
  <c r="D119" i="10"/>
  <c r="B124" i="10"/>
  <c r="C124" i="10"/>
  <c r="D124" i="10"/>
  <c r="C205" i="10"/>
  <c r="D205" i="10"/>
  <c r="B205" i="10"/>
  <c r="C625" i="10"/>
  <c r="B625" i="10"/>
  <c r="D625" i="10"/>
  <c r="D624" i="10"/>
  <c r="B624" i="10"/>
  <c r="C624" i="10"/>
  <c r="D440" i="10"/>
  <c r="C440" i="10"/>
  <c r="B440" i="10"/>
  <c r="B177" i="10"/>
  <c r="C177" i="10"/>
  <c r="D177" i="10"/>
  <c r="D477" i="10"/>
  <c r="B477" i="10"/>
  <c r="C477" i="10"/>
  <c r="D208" i="10"/>
  <c r="B208" i="10"/>
  <c r="C208" i="10"/>
  <c r="D605" i="10"/>
  <c r="C605" i="10"/>
  <c r="B605" i="10"/>
  <c r="D185" i="10"/>
  <c r="B185" i="10"/>
  <c r="C185" i="10"/>
  <c r="C190" i="10"/>
  <c r="B190" i="10"/>
  <c r="D190" i="10"/>
  <c r="D196" i="10"/>
  <c r="C196" i="10"/>
  <c r="B196" i="10"/>
  <c r="B182" i="10"/>
  <c r="D182" i="10"/>
  <c r="C182" i="10"/>
  <c r="C213" i="10"/>
  <c r="B213" i="10"/>
  <c r="D213" i="10"/>
  <c r="C178" i="10"/>
  <c r="B178" i="10"/>
  <c r="D178" i="10"/>
  <c r="D543" i="10"/>
  <c r="B543" i="10"/>
  <c r="C543" i="10"/>
  <c r="D520" i="10"/>
  <c r="C520" i="10"/>
  <c r="B520" i="10"/>
  <c r="D181" i="10"/>
  <c r="C181" i="10"/>
  <c r="B181" i="10"/>
  <c r="C587" i="10"/>
  <c r="B587" i="10"/>
  <c r="D587" i="10"/>
  <c r="B664" i="10"/>
  <c r="D664" i="10"/>
  <c r="C664" i="10"/>
  <c r="B480" i="10"/>
  <c r="C480" i="10"/>
  <c r="D480" i="10"/>
  <c r="C485" i="10"/>
  <c r="D485" i="10"/>
  <c r="B485" i="10"/>
  <c r="C634" i="10"/>
  <c r="B634" i="10"/>
  <c r="D634" i="10"/>
  <c r="B486" i="10"/>
  <c r="C486" i="10"/>
  <c r="D486" i="10"/>
  <c r="B214" i="10"/>
  <c r="D214" i="10"/>
  <c r="C214" i="10"/>
  <c r="B532" i="10"/>
  <c r="C532" i="10"/>
  <c r="D532" i="10"/>
  <c r="D575" i="10"/>
  <c r="B575" i="10"/>
  <c r="C575" i="10"/>
  <c r="D536" i="10"/>
  <c r="C536" i="10"/>
  <c r="B536" i="10"/>
  <c r="B344" i="10"/>
  <c r="C344" i="10"/>
  <c r="D344" i="10"/>
  <c r="C220" i="10"/>
  <c r="B220" i="10"/>
  <c r="D220" i="10"/>
  <c r="C381" i="10"/>
  <c r="B381" i="10"/>
  <c r="D381" i="10"/>
  <c r="B475" i="10"/>
  <c r="C475" i="10"/>
  <c r="D475" i="10"/>
  <c r="D106" i="10"/>
  <c r="B106" i="10"/>
  <c r="C106" i="10"/>
  <c r="B221" i="10"/>
  <c r="C221" i="10"/>
  <c r="D221" i="10"/>
  <c r="C431" i="10"/>
  <c r="D431" i="10"/>
  <c r="B431" i="10"/>
  <c r="C371" i="10"/>
  <c r="B371" i="10"/>
  <c r="D371" i="10"/>
  <c r="B384" i="10"/>
  <c r="D384" i="10"/>
  <c r="C384" i="10"/>
  <c r="B398" i="10"/>
  <c r="D398" i="10"/>
  <c r="C398" i="10"/>
  <c r="B253" i="10"/>
  <c r="C253" i="10"/>
  <c r="D253" i="10"/>
  <c r="B287" i="10"/>
  <c r="D287" i="10"/>
  <c r="C287" i="10"/>
  <c r="D461" i="10"/>
  <c r="B461" i="10"/>
  <c r="C461" i="10"/>
  <c r="C237" i="10"/>
  <c r="D237" i="10"/>
  <c r="B237" i="10"/>
  <c r="B357" i="10"/>
  <c r="C357" i="10"/>
  <c r="D357" i="10"/>
  <c r="B105" i="10"/>
  <c r="C105" i="10"/>
  <c r="D105" i="10"/>
  <c r="D404" i="10"/>
  <c r="B404" i="10"/>
  <c r="C404" i="10"/>
  <c r="B330" i="10"/>
  <c r="C330" i="10"/>
  <c r="D330" i="10"/>
  <c r="B219" i="10"/>
  <c r="C219" i="10"/>
  <c r="D219" i="10"/>
  <c r="C394" i="10"/>
  <c r="D394" i="10"/>
  <c r="B394" i="10"/>
  <c r="C303" i="10"/>
  <c r="B303" i="10"/>
  <c r="D303" i="10"/>
  <c r="B123" i="10"/>
  <c r="D123" i="10"/>
  <c r="C123" i="10"/>
  <c r="C342" i="10"/>
  <c r="B342" i="10"/>
  <c r="D342" i="10"/>
  <c r="C316" i="10"/>
  <c r="D316" i="10"/>
  <c r="B316" i="10"/>
  <c r="B361" i="10"/>
  <c r="D361" i="10"/>
  <c r="C361" i="10"/>
  <c r="B310" i="10"/>
  <c r="C310" i="10"/>
  <c r="D310" i="10"/>
  <c r="D295" i="10"/>
  <c r="C295" i="10"/>
  <c r="B295" i="10"/>
  <c r="D388" i="10"/>
  <c r="B388" i="10"/>
  <c r="C388" i="10"/>
  <c r="C300" i="10"/>
  <c r="B300" i="10"/>
  <c r="D300" i="10"/>
  <c r="D509" i="10"/>
  <c r="C509" i="10"/>
  <c r="B509" i="10"/>
  <c r="D499" i="10"/>
  <c r="B499" i="10"/>
  <c r="C499" i="10"/>
  <c r="B252" i="10"/>
  <c r="C252" i="10"/>
  <c r="D252" i="10"/>
  <c r="D267" i="10"/>
  <c r="B267" i="10"/>
  <c r="C267" i="10"/>
  <c r="B458" i="10"/>
  <c r="D458" i="10"/>
  <c r="C458" i="10"/>
  <c r="B463" i="10"/>
  <c r="C463" i="10"/>
  <c r="D463" i="10"/>
  <c r="B562" i="10"/>
  <c r="C562" i="10"/>
  <c r="D562" i="10"/>
  <c r="C599" i="10"/>
  <c r="D599" i="10"/>
  <c r="B599" i="10"/>
  <c r="D163" i="10"/>
  <c r="B163" i="10"/>
  <c r="C163" i="10"/>
  <c r="B580" i="10"/>
  <c r="D580" i="10"/>
  <c r="C580" i="10"/>
  <c r="D507" i="10"/>
  <c r="B507" i="10"/>
  <c r="C507" i="10"/>
  <c r="D140" i="10"/>
  <c r="C140" i="10"/>
  <c r="B140" i="10"/>
  <c r="D591" i="10"/>
  <c r="C591" i="10"/>
  <c r="B591" i="10"/>
  <c r="B590" i="10"/>
  <c r="C590" i="10"/>
  <c r="D590" i="10"/>
  <c r="D143" i="10"/>
  <c r="C143" i="10"/>
  <c r="B143" i="10"/>
  <c r="B649" i="10"/>
  <c r="C649" i="10"/>
  <c r="D649" i="10"/>
  <c r="D612" i="10"/>
  <c r="B612" i="10"/>
  <c r="C612" i="10"/>
  <c r="B215" i="10"/>
  <c r="D215" i="10"/>
  <c r="C215" i="10"/>
  <c r="B493" i="10"/>
  <c r="D493" i="10"/>
  <c r="C493" i="10"/>
  <c r="D595" i="10"/>
  <c r="B595" i="10"/>
  <c r="C595" i="10"/>
  <c r="C204" i="10"/>
  <c r="B204" i="10"/>
  <c r="D204" i="10"/>
  <c r="D490" i="10"/>
  <c r="B490" i="10"/>
  <c r="C490" i="10"/>
  <c r="C551" i="10"/>
  <c r="D551" i="10"/>
  <c r="B551" i="10"/>
  <c r="C623" i="10"/>
  <c r="B623" i="10"/>
  <c r="D623" i="10"/>
  <c r="D226" i="10"/>
  <c r="C226" i="10"/>
  <c r="B226" i="10"/>
  <c r="D379" i="10"/>
  <c r="C379" i="10"/>
  <c r="B379" i="10"/>
  <c r="D350" i="10"/>
  <c r="C350" i="10"/>
  <c r="B350" i="10"/>
  <c r="D103" i="10"/>
  <c r="C103" i="10"/>
  <c r="B103" i="10"/>
  <c r="B288" i="10"/>
  <c r="C288" i="10"/>
  <c r="D288" i="10"/>
  <c r="D273" i="10"/>
  <c r="B273" i="10"/>
  <c r="C273" i="10"/>
  <c r="D378" i="10"/>
  <c r="B378" i="10"/>
  <c r="C378" i="10"/>
  <c r="B474" i="10"/>
  <c r="C474" i="10"/>
  <c r="D474" i="10"/>
  <c r="C348" i="10"/>
  <c r="D348" i="10"/>
  <c r="B348" i="10"/>
  <c r="B317" i="10"/>
  <c r="C317" i="10"/>
  <c r="D317" i="10"/>
  <c r="B433" i="10"/>
  <c r="D433" i="10"/>
  <c r="C433" i="10"/>
  <c r="D274" i="10"/>
  <c r="B274" i="10"/>
  <c r="C274" i="10"/>
  <c r="B441" i="10"/>
  <c r="C441" i="10"/>
  <c r="D441" i="10"/>
  <c r="B235" i="10"/>
  <c r="D235" i="10"/>
  <c r="C235" i="10"/>
  <c r="B270" i="10"/>
  <c r="C270" i="10"/>
  <c r="D270" i="10"/>
  <c r="D419" i="10"/>
  <c r="C419" i="10"/>
  <c r="B419" i="10"/>
  <c r="D272" i="10"/>
  <c r="C272" i="10"/>
  <c r="B272" i="10"/>
  <c r="B453" i="10"/>
  <c r="D453" i="10"/>
  <c r="C453" i="10"/>
  <c r="B401" i="10"/>
  <c r="D401" i="10"/>
  <c r="C401" i="10"/>
  <c r="C397" i="10"/>
  <c r="B397" i="10"/>
  <c r="D397" i="10"/>
  <c r="D195" i="10"/>
  <c r="C195" i="10"/>
  <c r="B195" i="10"/>
  <c r="C555" i="10"/>
  <c r="B555" i="10"/>
  <c r="D555" i="10"/>
  <c r="C448" i="10"/>
  <c r="D448" i="10"/>
  <c r="B448" i="10"/>
  <c r="C628" i="10"/>
  <c r="B628" i="10"/>
  <c r="D628" i="10"/>
  <c r="B146" i="10"/>
  <c r="D146" i="10"/>
  <c r="C146" i="10"/>
  <c r="C662" i="10"/>
  <c r="B662" i="10"/>
  <c r="D662" i="10"/>
  <c r="B548" i="10"/>
  <c r="C548" i="10"/>
  <c r="D548" i="10"/>
  <c r="B552" i="10"/>
  <c r="C552" i="10"/>
  <c r="D552" i="10"/>
  <c r="D579" i="10"/>
  <c r="B579" i="10"/>
  <c r="C579" i="10"/>
  <c r="D482" i="10"/>
  <c r="B482" i="10"/>
  <c r="C482" i="10"/>
  <c r="B537" i="10"/>
  <c r="D537" i="10"/>
  <c r="C537" i="10"/>
  <c r="B505" i="10"/>
  <c r="D505" i="10"/>
  <c r="C505" i="10"/>
  <c r="B141" i="10"/>
  <c r="C141" i="10"/>
  <c r="D141" i="10"/>
  <c r="B539" i="10"/>
  <c r="C539" i="10"/>
  <c r="D539" i="10"/>
  <c r="B174" i="10"/>
  <c r="C174" i="10"/>
  <c r="D174" i="10"/>
  <c r="D494" i="10"/>
  <c r="B494" i="10"/>
  <c r="C494" i="10"/>
  <c r="B519" i="10"/>
  <c r="D519" i="10"/>
  <c r="C519" i="10"/>
  <c r="D168" i="10"/>
  <c r="C168" i="10"/>
  <c r="B168" i="10"/>
  <c r="C510" i="10"/>
  <c r="B510" i="10"/>
  <c r="D510" i="10"/>
  <c r="C159" i="10"/>
  <c r="B159" i="10"/>
  <c r="D159" i="10"/>
  <c r="D630" i="10"/>
  <c r="C630" i="10"/>
  <c r="B630" i="10"/>
  <c r="D210" i="10"/>
  <c r="C210" i="10"/>
  <c r="B210" i="10"/>
  <c r="B487" i="10"/>
  <c r="D487" i="10"/>
  <c r="C487" i="10"/>
  <c r="D638" i="10"/>
  <c r="C638" i="10"/>
  <c r="B638" i="10"/>
  <c r="B533" i="10"/>
  <c r="C533" i="10"/>
  <c r="D533" i="10"/>
  <c r="C254" i="10"/>
  <c r="B254" i="10"/>
  <c r="D254" i="10"/>
  <c r="C412" i="10"/>
  <c r="D412" i="10"/>
  <c r="B412" i="10"/>
  <c r="B291" i="10"/>
  <c r="D291" i="10"/>
  <c r="C291" i="10"/>
  <c r="C223" i="10"/>
  <c r="B223" i="10"/>
  <c r="D223" i="10"/>
  <c r="B308" i="10"/>
  <c r="C308" i="10"/>
  <c r="D308" i="10"/>
  <c r="B416" i="10"/>
  <c r="D416" i="10"/>
  <c r="C416" i="10"/>
  <c r="C238" i="10"/>
  <c r="D238" i="10"/>
  <c r="B238" i="10"/>
  <c r="B408" i="10"/>
  <c r="D408" i="10"/>
  <c r="C408" i="10"/>
  <c r="C125" i="10"/>
  <c r="D125" i="10"/>
  <c r="B125" i="10"/>
  <c r="B335" i="10"/>
  <c r="D335" i="10"/>
  <c r="C335" i="10"/>
  <c r="C422" i="10"/>
  <c r="D422" i="10"/>
  <c r="B422" i="10"/>
  <c r="B283" i="10"/>
  <c r="C283" i="10"/>
  <c r="D283" i="10"/>
  <c r="B430" i="10"/>
  <c r="C430" i="10"/>
  <c r="D430" i="10"/>
  <c r="B311" i="10"/>
  <c r="D311" i="10"/>
  <c r="C311" i="10"/>
  <c r="B349" i="10"/>
  <c r="C349" i="10"/>
  <c r="D349" i="10"/>
  <c r="D353" i="10"/>
  <c r="C353" i="10"/>
  <c r="B353" i="10"/>
  <c r="B261" i="10"/>
  <c r="D261" i="10"/>
  <c r="C261" i="10"/>
  <c r="B121" i="10"/>
  <c r="D121" i="10"/>
  <c r="C121" i="10"/>
  <c r="B334" i="10"/>
  <c r="C334" i="10"/>
  <c r="D334" i="10"/>
  <c r="B470" i="10"/>
  <c r="D470" i="10"/>
  <c r="C470" i="10"/>
  <c r="B465" i="10"/>
  <c r="C465" i="10"/>
  <c r="D465" i="10"/>
  <c r="D354" i="10"/>
  <c r="B354" i="10"/>
  <c r="C354" i="10"/>
  <c r="C417" i="10"/>
  <c r="D417" i="10"/>
  <c r="B417" i="10"/>
  <c r="C234" i="10"/>
  <c r="D234" i="10"/>
  <c r="B234" i="10"/>
  <c r="C292" i="10"/>
  <c r="D292" i="10"/>
  <c r="B292" i="10"/>
  <c r="C217" i="10"/>
  <c r="D217" i="10"/>
  <c r="B217" i="10"/>
  <c r="D351" i="10"/>
  <c r="C351" i="10"/>
  <c r="B351" i="10"/>
  <c r="C257" i="10"/>
  <c r="B257" i="10"/>
  <c r="D257" i="10"/>
  <c r="B423" i="10"/>
  <c r="D423" i="10"/>
  <c r="C423" i="10"/>
  <c r="D197" i="10"/>
  <c r="C197" i="10"/>
  <c r="B197" i="10"/>
  <c r="D517" i="10"/>
  <c r="B517" i="10"/>
  <c r="C517" i="10"/>
  <c r="B187" i="10"/>
  <c r="C187" i="10"/>
  <c r="D187" i="10"/>
  <c r="D604" i="10"/>
  <c r="B604" i="10"/>
  <c r="C604" i="10"/>
  <c r="B535" i="10"/>
  <c r="C535" i="10"/>
  <c r="D535" i="10"/>
  <c r="B164" i="10"/>
  <c r="D164" i="10"/>
  <c r="C164" i="10"/>
  <c r="D529" i="10"/>
  <c r="B529" i="10"/>
  <c r="C529" i="10"/>
  <c r="D602" i="10"/>
  <c r="B602" i="10"/>
  <c r="C602" i="10"/>
  <c r="B611" i="10"/>
  <c r="C611" i="10"/>
  <c r="D611" i="10"/>
  <c r="C665" i="10"/>
  <c r="D665" i="10"/>
  <c r="B665" i="10"/>
  <c r="B658" i="10"/>
  <c r="C658" i="10"/>
  <c r="D658" i="10"/>
  <c r="B650" i="10"/>
  <c r="C650" i="10"/>
  <c r="D650" i="10"/>
  <c r="D522" i="10"/>
  <c r="C522" i="10"/>
  <c r="B522" i="10"/>
  <c r="C157" i="10"/>
  <c r="D157" i="10"/>
  <c r="B157" i="10"/>
  <c r="D243" i="10"/>
  <c r="B243" i="10"/>
  <c r="C243" i="10"/>
  <c r="C307" i="10"/>
  <c r="B307" i="10"/>
  <c r="D307" i="10"/>
  <c r="C374" i="10"/>
  <c r="D374" i="10"/>
  <c r="B374" i="10"/>
  <c r="C389" i="10"/>
  <c r="B389" i="10"/>
  <c r="D389" i="10"/>
  <c r="B102" i="10"/>
  <c r="C102" i="10"/>
  <c r="D102" i="10"/>
  <c r="C428" i="10"/>
  <c r="B428" i="10"/>
  <c r="D428" i="10"/>
  <c r="B395" i="10"/>
  <c r="D395" i="10"/>
  <c r="C395" i="10"/>
  <c r="D304" i="10"/>
  <c r="C304" i="10"/>
  <c r="B304" i="10"/>
  <c r="B227" i="10"/>
  <c r="D227" i="10"/>
  <c r="C227" i="10"/>
  <c r="C327" i="10"/>
  <c r="D327" i="10"/>
  <c r="B327" i="10"/>
  <c r="D402" i="10"/>
  <c r="C402" i="10"/>
  <c r="B402" i="10"/>
  <c r="B232" i="10"/>
  <c r="D232" i="10"/>
  <c r="C232" i="10"/>
  <c r="B343" i="10"/>
  <c r="C343" i="10"/>
  <c r="D343" i="10"/>
  <c r="B255" i="10"/>
  <c r="D255" i="10"/>
  <c r="C255" i="10"/>
  <c r="D426" i="10"/>
  <c r="C426" i="10"/>
  <c r="B426" i="10"/>
  <c r="D248" i="10"/>
  <c r="B248" i="10"/>
  <c r="C248" i="10"/>
  <c r="B442" i="10"/>
  <c r="D442" i="10"/>
  <c r="C442" i="10"/>
  <c r="B109" i="10"/>
  <c r="C109" i="10"/>
  <c r="D109" i="10"/>
  <c r="C231" i="10"/>
  <c r="B231" i="10"/>
  <c r="D231" i="10"/>
  <c r="B233" i="10"/>
  <c r="C233" i="10"/>
  <c r="D233" i="10"/>
  <c r="C446" i="10"/>
  <c r="D446" i="10"/>
  <c r="B446" i="10"/>
  <c r="B375" i="10"/>
  <c r="D375" i="10"/>
  <c r="C375" i="10"/>
  <c r="B120" i="10"/>
  <c r="C120" i="10"/>
  <c r="D120" i="10"/>
  <c r="B111" i="10"/>
  <c r="C111" i="10"/>
  <c r="D111" i="10"/>
  <c r="D386" i="10"/>
  <c r="B386" i="10"/>
  <c r="C386" i="10"/>
  <c r="B373" i="10"/>
  <c r="D373" i="10"/>
  <c r="C373" i="10"/>
  <c r="B263" i="10"/>
  <c r="C263" i="10"/>
  <c r="D263" i="10"/>
  <c r="D110" i="10"/>
  <c r="C110" i="10"/>
  <c r="B110" i="10"/>
  <c r="D497" i="10"/>
  <c r="B497" i="10"/>
  <c r="C497" i="10"/>
  <c r="D560" i="10"/>
  <c r="C560" i="10"/>
  <c r="B560" i="10"/>
  <c r="C545" i="10"/>
  <c r="D545" i="10"/>
  <c r="B545" i="10"/>
  <c r="C266" i="10"/>
  <c r="B266" i="10"/>
  <c r="D266" i="10"/>
  <c r="B299" i="10"/>
  <c r="D299" i="10"/>
  <c r="C299" i="10"/>
  <c r="C530" i="10"/>
  <c r="B530" i="10"/>
  <c r="D530" i="10"/>
  <c r="D653" i="10"/>
  <c r="C653" i="10"/>
  <c r="B653" i="10"/>
  <c r="D577" i="10"/>
  <c r="C577" i="10"/>
  <c r="B577" i="10"/>
  <c r="D500" i="10"/>
  <c r="B500" i="10"/>
  <c r="C500" i="10"/>
  <c r="D557" i="10"/>
  <c r="B557" i="10"/>
  <c r="C557" i="10"/>
  <c r="C508" i="10"/>
  <c r="B508" i="10"/>
  <c r="D508" i="10"/>
  <c r="C132" i="10"/>
  <c r="B132" i="10"/>
  <c r="D132" i="10"/>
  <c r="B666" i="10"/>
  <c r="D666" i="10"/>
  <c r="C666" i="10"/>
  <c r="C609" i="10"/>
  <c r="B609" i="10"/>
  <c r="D609" i="10"/>
  <c r="D641" i="10"/>
  <c r="B641" i="10"/>
  <c r="C641" i="10"/>
  <c r="D506" i="10"/>
  <c r="C506" i="10"/>
  <c r="B506" i="10"/>
  <c r="C481" i="10"/>
  <c r="B481" i="10"/>
  <c r="D481" i="10"/>
  <c r="D549" i="10"/>
  <c r="B549" i="10"/>
  <c r="C549" i="10"/>
  <c r="B621" i="10"/>
  <c r="D621" i="10"/>
  <c r="C621" i="10"/>
  <c r="D516" i="10"/>
  <c r="B516" i="10"/>
  <c r="C516" i="10"/>
  <c r="C145" i="10"/>
  <c r="B145" i="10"/>
  <c r="D145" i="10"/>
  <c r="B459" i="10"/>
  <c r="C459" i="10"/>
  <c r="D459" i="10"/>
  <c r="B279" i="10"/>
  <c r="D279" i="10"/>
  <c r="C279" i="10"/>
  <c r="C345" i="10"/>
  <c r="D345" i="10"/>
  <c r="B345" i="10"/>
  <c r="B414" i="10"/>
  <c r="C414" i="10"/>
  <c r="D414" i="10"/>
  <c r="B439" i="10"/>
  <c r="D439" i="10"/>
  <c r="C439" i="10"/>
  <c r="B333" i="10"/>
  <c r="D333" i="10"/>
  <c r="C333" i="10"/>
  <c r="D469" i="10"/>
  <c r="B469" i="10"/>
  <c r="C469" i="10"/>
  <c r="D410" i="10"/>
  <c r="C410" i="10"/>
  <c r="B410" i="10"/>
  <c r="B393" i="10"/>
  <c r="D393" i="10"/>
  <c r="C393" i="10"/>
  <c r="C472" i="10"/>
  <c r="D472" i="10"/>
  <c r="B472" i="10"/>
  <c r="C126" i="10"/>
  <c r="D126" i="10"/>
  <c r="B126" i="10"/>
  <c r="B290" i="10"/>
  <c r="D290" i="10"/>
  <c r="C290" i="10"/>
  <c r="C114" i="10"/>
  <c r="B114" i="10"/>
  <c r="D114" i="10"/>
  <c r="B320" i="10"/>
  <c r="D320" i="10"/>
  <c r="C320" i="10"/>
  <c r="C387" i="10"/>
  <c r="D387" i="10"/>
  <c r="B387" i="10"/>
  <c r="D452" i="10"/>
  <c r="B452" i="10"/>
  <c r="C452" i="10"/>
  <c r="B383" i="10"/>
  <c r="C383" i="10"/>
  <c r="D383" i="10"/>
  <c r="B302" i="10"/>
  <c r="C302" i="10"/>
  <c r="D302" i="10"/>
  <c r="D438" i="10"/>
  <c r="B438" i="10"/>
  <c r="C438" i="10"/>
  <c r="D225" i="10"/>
  <c r="B225" i="10"/>
  <c r="C225" i="10"/>
  <c r="C437" i="10"/>
  <c r="B437" i="10"/>
  <c r="D437" i="10"/>
  <c r="B409" i="10"/>
  <c r="C409" i="10"/>
  <c r="D409" i="10"/>
  <c r="B309" i="10"/>
  <c r="C309" i="10"/>
  <c r="D309" i="10"/>
  <c r="B319" i="10"/>
  <c r="D319" i="10"/>
  <c r="C319" i="10"/>
  <c r="D265" i="10"/>
  <c r="C265" i="10"/>
  <c r="B265" i="10"/>
  <c r="D352" i="10"/>
  <c r="B352" i="10"/>
  <c r="C352" i="10"/>
  <c r="C142" i="10"/>
  <c r="D142" i="10"/>
  <c r="B142" i="10"/>
  <c r="D576" i="10"/>
  <c r="B576" i="10"/>
  <c r="C576" i="10"/>
  <c r="D622" i="10"/>
  <c r="B622" i="10"/>
  <c r="C622" i="10"/>
  <c r="B538" i="10"/>
  <c r="C538" i="10"/>
  <c r="D538" i="10"/>
  <c r="B588" i="10"/>
  <c r="D588" i="10"/>
  <c r="C588" i="10"/>
  <c r="D161" i="10"/>
  <c r="B161" i="10"/>
  <c r="C161" i="10"/>
  <c r="C151" i="10"/>
  <c r="B151" i="10"/>
  <c r="D151" i="10"/>
  <c r="D651" i="10"/>
  <c r="B651" i="10"/>
  <c r="C651" i="10"/>
  <c r="B592" i="10"/>
  <c r="D592" i="10"/>
  <c r="C592" i="10"/>
  <c r="C501" i="10"/>
  <c r="D501" i="10"/>
  <c r="B501" i="10"/>
  <c r="C608" i="10"/>
  <c r="D608" i="10"/>
  <c r="B608" i="10"/>
  <c r="B209" i="10"/>
  <c r="D209" i="10"/>
  <c r="C209" i="10"/>
  <c r="D201" i="10"/>
  <c r="B201" i="10"/>
  <c r="C201" i="10"/>
  <c r="B629" i="10"/>
  <c r="D629" i="10"/>
  <c r="C629" i="10"/>
  <c r="D534" i="10"/>
  <c r="C534" i="10"/>
  <c r="B534" i="10"/>
  <c r="C158" i="10"/>
  <c r="D158" i="10"/>
  <c r="B158" i="10"/>
  <c r="D129" i="10"/>
  <c r="B129" i="10"/>
  <c r="C129" i="10"/>
  <c r="C138" i="10"/>
  <c r="B138" i="10"/>
  <c r="D138" i="10"/>
  <c r="C184" i="10"/>
  <c r="B184" i="10"/>
  <c r="D184" i="10"/>
  <c r="C526" i="10"/>
  <c r="D526" i="10"/>
  <c r="B526" i="10"/>
  <c r="C130" i="10"/>
  <c r="D130" i="10"/>
  <c r="B130" i="10"/>
  <c r="C134" i="10"/>
  <c r="D134" i="10"/>
  <c r="B134" i="10"/>
  <c r="D569" i="10"/>
  <c r="C569" i="10"/>
  <c r="B569" i="10"/>
  <c r="B515" i="10"/>
  <c r="C515" i="10"/>
  <c r="D515" i="10"/>
  <c r="C594" i="10"/>
  <c r="D594" i="10"/>
  <c r="B594" i="10"/>
  <c r="C297" i="10"/>
  <c r="B297" i="10"/>
  <c r="D297" i="10"/>
  <c r="B391" i="10"/>
  <c r="D391" i="10"/>
  <c r="C391" i="10"/>
  <c r="D464" i="10"/>
  <c r="B464" i="10"/>
  <c r="C464" i="10"/>
  <c r="B407" i="10"/>
  <c r="D407" i="10"/>
  <c r="C407" i="10"/>
  <c r="D118" i="10"/>
  <c r="C118" i="10"/>
  <c r="B118" i="10"/>
  <c r="B363" i="10"/>
  <c r="D363" i="10"/>
  <c r="C363" i="10"/>
  <c r="B271" i="10"/>
  <c r="D271" i="10"/>
  <c r="C271" i="10"/>
  <c r="B444" i="10"/>
  <c r="D444" i="10"/>
  <c r="C444" i="10"/>
  <c r="B329" i="10"/>
  <c r="D329" i="10"/>
  <c r="C329" i="10"/>
  <c r="C296" i="10"/>
  <c r="B296" i="10"/>
  <c r="D296" i="10"/>
  <c r="C244" i="10"/>
  <c r="B244" i="10"/>
  <c r="D244" i="10"/>
  <c r="B326" i="10"/>
  <c r="D326" i="10"/>
  <c r="C326" i="10"/>
  <c r="D454" i="10"/>
  <c r="C454" i="10"/>
  <c r="B454" i="10"/>
  <c r="D468" i="10"/>
  <c r="B468" i="10"/>
  <c r="C468" i="10"/>
  <c r="B301" i="10"/>
  <c r="D301" i="10"/>
  <c r="C301" i="10"/>
  <c r="C445" i="10"/>
  <c r="D445" i="10"/>
  <c r="B445" i="10"/>
  <c r="C284" i="10"/>
  <c r="B284" i="10"/>
  <c r="D284" i="10"/>
  <c r="B289" i="10"/>
  <c r="D289" i="10"/>
  <c r="C289" i="10"/>
  <c r="D370" i="10"/>
  <c r="C370" i="10"/>
  <c r="B370" i="10"/>
  <c r="B224" i="10"/>
  <c r="D224" i="10"/>
  <c r="C224" i="10"/>
  <c r="B367" i="10"/>
  <c r="D367" i="10"/>
  <c r="C367" i="10"/>
  <c r="B280" i="10"/>
  <c r="D280" i="10"/>
  <c r="C280" i="10"/>
  <c r="D356" i="10"/>
  <c r="B356" i="10"/>
  <c r="C356" i="10"/>
  <c r="D527" i="10"/>
  <c r="B527" i="10"/>
  <c r="C527" i="10"/>
  <c r="D563" i="10"/>
  <c r="B563" i="10"/>
  <c r="C563" i="10"/>
  <c r="D654" i="10"/>
  <c r="C654" i="10"/>
  <c r="B654" i="10"/>
  <c r="C268" i="10"/>
  <c r="B268" i="10"/>
  <c r="D268" i="10"/>
  <c r="D584" i="10"/>
  <c r="B584" i="10"/>
  <c r="C584" i="10"/>
  <c r="C206" i="10"/>
  <c r="B206" i="10"/>
  <c r="D206" i="10"/>
  <c r="B495" i="10"/>
  <c r="D495" i="10"/>
  <c r="C495" i="10"/>
  <c r="B656" i="10"/>
  <c r="C656" i="10"/>
  <c r="D656" i="10"/>
  <c r="B513" i="10"/>
  <c r="D513" i="10"/>
  <c r="C513" i="10"/>
  <c r="B200" i="10"/>
  <c r="D200" i="10"/>
  <c r="C200" i="10"/>
  <c r="D585" i="10"/>
  <c r="B585" i="10"/>
  <c r="C585" i="10"/>
  <c r="B179" i="10"/>
  <c r="D179" i="10"/>
  <c r="C179" i="10"/>
  <c r="D659" i="10"/>
  <c r="B659" i="10"/>
  <c r="C659" i="10"/>
  <c r="B620" i="10"/>
  <c r="D620" i="10"/>
  <c r="C620" i="10"/>
  <c r="C567" i="10"/>
  <c r="D567" i="10"/>
  <c r="B567" i="10"/>
  <c r="B646" i="10"/>
  <c r="C646" i="10"/>
  <c r="D646" i="10"/>
  <c r="C603" i="10"/>
  <c r="B603" i="10"/>
  <c r="D603" i="10"/>
  <c r="B491" i="10"/>
  <c r="D491" i="10"/>
  <c r="C491" i="10"/>
  <c r="B496" i="10"/>
  <c r="C496" i="10"/>
  <c r="D496" i="10"/>
  <c r="C483" i="10"/>
  <c r="B483" i="10"/>
  <c r="D483" i="10"/>
  <c r="D573" i="10"/>
  <c r="B573" i="10"/>
  <c r="C573" i="10"/>
  <c r="B153" i="10"/>
  <c r="D153" i="10"/>
  <c r="C153" i="10"/>
  <c r="D627" i="10"/>
  <c r="C627" i="10"/>
  <c r="B627" i="10"/>
  <c r="D564" i="10"/>
  <c r="C564" i="10"/>
  <c r="B564" i="10"/>
  <c r="C188" i="10"/>
  <c r="B188" i="10"/>
  <c r="D188" i="10"/>
  <c r="D636" i="10"/>
  <c r="B636" i="10"/>
  <c r="C636" i="10"/>
  <c r="B135" i="10"/>
  <c r="D135" i="10"/>
  <c r="C135" i="10"/>
  <c r="B478" i="10"/>
  <c r="C478" i="10"/>
  <c r="D478" i="10"/>
  <c r="D667" i="10"/>
  <c r="C667" i="10"/>
  <c r="B667" i="10"/>
  <c r="D582" i="10"/>
  <c r="B582" i="10"/>
  <c r="C582" i="10"/>
  <c r="C170" i="10"/>
  <c r="B170" i="10"/>
  <c r="D170" i="10"/>
  <c r="B606" i="10"/>
  <c r="D606" i="10"/>
  <c r="C606" i="10"/>
  <c r="C570" i="10"/>
  <c r="D570" i="10"/>
  <c r="B570" i="10"/>
  <c r="B661" i="10"/>
  <c r="C661" i="10"/>
  <c r="D661" i="10"/>
  <c r="B619" i="10"/>
  <c r="D619" i="10"/>
  <c r="C619" i="10"/>
  <c r="C133" i="10"/>
  <c r="B133" i="10"/>
  <c r="D133" i="10"/>
  <c r="B633" i="10"/>
  <c r="D633" i="10"/>
  <c r="C633" i="10"/>
  <c r="B162" i="10"/>
  <c r="D162" i="10"/>
  <c r="C162" i="10"/>
  <c r="C154" i="10"/>
  <c r="B154" i="10"/>
  <c r="D154" i="10"/>
  <c r="B128" i="10"/>
  <c r="D128" i="10"/>
  <c r="C128" i="10"/>
  <c r="C489" i="10"/>
  <c r="D489" i="10"/>
  <c r="B489" i="10"/>
  <c r="C189" i="10"/>
  <c r="D189" i="10"/>
  <c r="B189" i="10"/>
  <c r="C116" i="10"/>
  <c r="B116" i="10"/>
  <c r="D116" i="10"/>
  <c r="D377" i="10"/>
  <c r="B377" i="10"/>
  <c r="C377" i="10"/>
  <c r="D471" i="10"/>
  <c r="B471" i="10"/>
  <c r="C471" i="10"/>
  <c r="D466" i="10"/>
  <c r="C466" i="10"/>
  <c r="B466" i="10"/>
  <c r="C236" i="10"/>
  <c r="B236" i="10"/>
  <c r="D236" i="10"/>
  <c r="B355" i="10"/>
  <c r="D355" i="10"/>
  <c r="C355" i="10"/>
  <c r="B340" i="10"/>
  <c r="C340" i="10"/>
  <c r="D340" i="10"/>
  <c r="D240" i="10"/>
  <c r="C240" i="10"/>
  <c r="B240" i="10"/>
  <c r="B390" i="10"/>
  <c r="D390" i="10"/>
  <c r="C390" i="10"/>
  <c r="B275" i="10"/>
  <c r="C275" i="10"/>
  <c r="D275" i="10"/>
  <c r="D242" i="10"/>
  <c r="B242" i="10"/>
  <c r="C242" i="10"/>
  <c r="B467" i="10"/>
  <c r="D467" i="10"/>
  <c r="C467" i="10"/>
  <c r="B127" i="10"/>
  <c r="D127" i="10"/>
  <c r="C127" i="10"/>
  <c r="B260" i="10"/>
  <c r="C260" i="10"/>
  <c r="D260" i="10"/>
  <c r="B341" i="10"/>
  <c r="D341" i="10"/>
  <c r="C341" i="10"/>
  <c r="C246" i="10"/>
  <c r="D246" i="10"/>
  <c r="B246" i="10"/>
  <c r="C400" i="10"/>
  <c r="D400" i="10"/>
  <c r="B400" i="10"/>
  <c r="B251" i="10"/>
  <c r="D251" i="10"/>
  <c r="C251" i="10"/>
  <c r="D122" i="10"/>
  <c r="B122" i="10"/>
  <c r="C122" i="10"/>
  <c r="D314" i="10"/>
  <c r="C314" i="10"/>
  <c r="B314" i="10"/>
  <c r="B418" i="10"/>
  <c r="C418" i="10"/>
  <c r="D418" i="10"/>
  <c r="D565" i="10"/>
  <c r="C565" i="10"/>
  <c r="B565" i="10"/>
  <c r="C647" i="10"/>
  <c r="B647" i="10"/>
  <c r="D647" i="10"/>
  <c r="B323" i="10"/>
  <c r="C323" i="10"/>
  <c r="D323" i="10"/>
  <c r="D455" i="10"/>
  <c r="C455" i="10"/>
  <c r="B455" i="10"/>
  <c r="C262" i="10"/>
  <c r="B262" i="10"/>
  <c r="D262" i="10"/>
  <c r="B285" i="10"/>
  <c r="C285" i="10"/>
  <c r="D285" i="10"/>
  <c r="C365" i="10"/>
  <c r="D365" i="10"/>
  <c r="B365" i="10"/>
  <c r="D429" i="10"/>
  <c r="C429" i="10"/>
  <c r="B429" i="10"/>
  <c r="C315" i="10"/>
  <c r="B315" i="10"/>
  <c r="D315" i="10"/>
  <c r="C669" i="10"/>
  <c r="B669" i="10"/>
  <c r="D669" i="10"/>
  <c r="B191" i="10"/>
  <c r="D191" i="10"/>
  <c r="C191" i="10"/>
  <c r="B207" i="10"/>
  <c r="D207" i="10"/>
  <c r="C207" i="10"/>
  <c r="D198" i="10"/>
  <c r="B198" i="10"/>
  <c r="C198" i="10"/>
  <c r="B173" i="10"/>
  <c r="D173" i="10"/>
  <c r="C173" i="10"/>
  <c r="B148" i="10"/>
  <c r="D148" i="10"/>
  <c r="C148" i="10"/>
  <c r="B502" i="10"/>
  <c r="D502" i="10"/>
  <c r="C502" i="10"/>
  <c r="D668" i="10"/>
  <c r="C668" i="10"/>
  <c r="B668" i="10"/>
  <c r="C156" i="10"/>
  <c r="B156" i="10"/>
  <c r="D156" i="10"/>
  <c r="B169" i="10"/>
  <c r="C169" i="10"/>
  <c r="D169" i="10"/>
  <c r="B613" i="10"/>
  <c r="C613" i="10"/>
  <c r="D613" i="10"/>
  <c r="B544" i="10"/>
  <c r="D544" i="10"/>
  <c r="C544" i="10"/>
  <c r="C514" i="10"/>
  <c r="D514" i="10"/>
  <c r="B514" i="10"/>
  <c r="B176" i="10"/>
  <c r="D176" i="10"/>
  <c r="C176" i="10"/>
  <c r="D663" i="10"/>
  <c r="B663" i="10"/>
  <c r="C663" i="10"/>
  <c r="C518" i="10"/>
  <c r="D518" i="10"/>
  <c r="B518" i="10"/>
  <c r="C165" i="10"/>
  <c r="D165" i="10"/>
  <c r="B165" i="10"/>
  <c r="B183" i="10"/>
  <c r="C183" i="10"/>
  <c r="D183" i="10"/>
  <c r="B547" i="10"/>
  <c r="D547" i="10"/>
  <c r="C547" i="10"/>
  <c r="C598" i="10"/>
  <c r="B598" i="10"/>
  <c r="D598" i="10"/>
  <c r="D512" i="10"/>
  <c r="C512" i="10"/>
  <c r="B512" i="10"/>
  <c r="B511" i="10"/>
  <c r="C511" i="10"/>
  <c r="D511" i="10"/>
  <c r="B559" i="10"/>
  <c r="D559" i="10"/>
  <c r="C559" i="10"/>
  <c r="B556" i="10"/>
  <c r="D556" i="10"/>
  <c r="C556" i="10"/>
  <c r="B566" i="10"/>
  <c r="D566" i="10"/>
  <c r="C566" i="10"/>
  <c r="C542" i="10"/>
  <c r="B542" i="10"/>
  <c r="D542" i="10"/>
  <c r="D632" i="10"/>
  <c r="C632" i="10"/>
  <c r="B632" i="10"/>
  <c r="D644" i="10"/>
  <c r="B644" i="10"/>
  <c r="C644" i="10"/>
  <c r="D626" i="10"/>
  <c r="B626" i="10"/>
  <c r="C626" i="10"/>
  <c r="D193" i="10"/>
  <c r="B193" i="10"/>
  <c r="C193" i="10"/>
  <c r="C492" i="10"/>
  <c r="D492" i="10"/>
  <c r="B492" i="10"/>
  <c r="B216" i="10"/>
  <c r="C216" i="10"/>
  <c r="D216" i="10"/>
  <c r="C131" i="10"/>
  <c r="B131" i="10"/>
  <c r="D131" i="10"/>
  <c r="D525" i="10"/>
  <c r="C525" i="10"/>
  <c r="B525" i="10"/>
  <c r="C561" i="10"/>
  <c r="B561" i="10"/>
  <c r="D561" i="10"/>
  <c r="C276" i="10"/>
  <c r="B276" i="10"/>
  <c r="D276" i="10"/>
  <c r="C382" i="10"/>
  <c r="D382" i="10"/>
  <c r="B382" i="10"/>
  <c r="C432" i="10"/>
  <c r="B432" i="10"/>
  <c r="D432" i="10"/>
  <c r="B241" i="10"/>
  <c r="D241" i="10"/>
  <c r="C241" i="10"/>
  <c r="B358" i="10"/>
  <c r="D358" i="10"/>
  <c r="C358" i="10"/>
  <c r="B112" i="10"/>
  <c r="D112" i="10"/>
  <c r="C112" i="10"/>
  <c r="B337" i="10"/>
  <c r="D337" i="10"/>
  <c r="C337" i="10"/>
  <c r="B364" i="10"/>
  <c r="D364" i="10"/>
  <c r="C364" i="10"/>
  <c r="B245" i="10"/>
  <c r="C245" i="10"/>
  <c r="D245" i="10"/>
  <c r="D443" i="10"/>
  <c r="C443" i="10"/>
  <c r="B443" i="10"/>
  <c r="D436" i="10"/>
  <c r="B436" i="10"/>
  <c r="C436" i="10"/>
  <c r="C269" i="10"/>
  <c r="B269" i="10"/>
  <c r="D269" i="10"/>
  <c r="B313" i="10"/>
  <c r="D313" i="10"/>
  <c r="C313" i="10"/>
  <c r="D336" i="10"/>
  <c r="C336" i="10"/>
  <c r="B336" i="10"/>
  <c r="B259" i="10"/>
  <c r="D259" i="10"/>
  <c r="C259" i="10"/>
  <c r="B368" i="10"/>
  <c r="C368" i="10"/>
  <c r="D368" i="10"/>
  <c r="C278" i="10"/>
  <c r="D278" i="10"/>
  <c r="B278" i="10"/>
  <c r="B281" i="10"/>
  <c r="C281" i="10"/>
  <c r="D281" i="10"/>
  <c r="B413" i="10"/>
  <c r="D413" i="10"/>
  <c r="C413" i="10"/>
  <c r="B359" i="10"/>
  <c r="C359" i="10"/>
  <c r="D359" i="10"/>
  <c r="D473" i="10"/>
  <c r="C473" i="10"/>
  <c r="B473" i="10"/>
  <c r="B447" i="10"/>
  <c r="D447" i="10"/>
  <c r="C447" i="10"/>
  <c r="D328" i="10"/>
  <c r="C328" i="10"/>
  <c r="B328" i="10"/>
  <c r="B113" i="10"/>
  <c r="D113" i="10"/>
  <c r="C113" i="10"/>
  <c r="C457" i="10"/>
  <c r="D457" i="10"/>
  <c r="B457" i="10"/>
  <c r="B107" i="10"/>
  <c r="D107" i="10"/>
  <c r="C107" i="10"/>
  <c r="D199" i="10"/>
  <c r="B199" i="10"/>
  <c r="C199" i="10"/>
  <c r="D203" i="10"/>
  <c r="C203" i="10"/>
  <c r="B203" i="10"/>
  <c r="C150" i="10"/>
  <c r="D150" i="10"/>
  <c r="B150" i="10"/>
  <c r="D671" i="10"/>
  <c r="C671" i="10"/>
  <c r="B671" i="10"/>
  <c r="D670" i="10"/>
  <c r="B670" i="10"/>
  <c r="C670" i="10"/>
  <c r="C558" i="10"/>
  <c r="B558" i="10"/>
  <c r="D558" i="10"/>
  <c r="D578" i="10"/>
  <c r="C578" i="10"/>
  <c r="B578" i="10"/>
  <c r="C186" i="10"/>
  <c r="B186" i="10"/>
  <c r="D186" i="10"/>
  <c r="B574" i="10"/>
  <c r="C574" i="10"/>
  <c r="D574" i="10"/>
  <c r="B581" i="10"/>
  <c r="D581" i="10"/>
  <c r="C581" i="10"/>
  <c r="B488" i="10"/>
  <c r="D488" i="10"/>
  <c r="C488" i="10"/>
  <c r="B571" i="10"/>
  <c r="C571" i="10"/>
  <c r="D571" i="10"/>
  <c r="C553" i="10"/>
  <c r="B553" i="10"/>
  <c r="D553" i="10"/>
  <c r="C484" i="10"/>
  <c r="D484" i="10"/>
  <c r="B484" i="10"/>
  <c r="C149" i="10"/>
  <c r="B149" i="10"/>
  <c r="D149" i="10"/>
  <c r="C139" i="10"/>
  <c r="B139" i="10"/>
  <c r="D139" i="10"/>
  <c r="C657" i="10"/>
  <c r="B657" i="10"/>
  <c r="D657" i="10"/>
  <c r="C166" i="10"/>
  <c r="D166" i="10"/>
  <c r="B166" i="10"/>
  <c r="C643" i="10"/>
  <c r="B643" i="10"/>
  <c r="D643" i="10"/>
  <c r="D610" i="10"/>
  <c r="B610" i="10"/>
  <c r="C610" i="10"/>
  <c r="D194" i="10"/>
  <c r="B194" i="10"/>
  <c r="C194" i="10"/>
  <c r="C540" i="10"/>
  <c r="D540" i="10"/>
  <c r="B540" i="10"/>
  <c r="C637" i="10"/>
  <c r="D637" i="10"/>
  <c r="B637" i="10"/>
  <c r="C137" i="10"/>
  <c r="B137" i="10"/>
  <c r="D137" i="10"/>
  <c r="C152" i="10"/>
  <c r="D152" i="10"/>
  <c r="B152" i="10"/>
  <c r="D586" i="10"/>
  <c r="B586" i="10"/>
  <c r="C586" i="10"/>
  <c r="C503" i="10"/>
  <c r="B503" i="10"/>
  <c r="D503" i="10"/>
  <c r="D655" i="10"/>
  <c r="C655" i="10"/>
  <c r="B655" i="10"/>
  <c r="C583" i="10"/>
  <c r="B583" i="10"/>
  <c r="D583" i="10"/>
  <c r="B660" i="10"/>
  <c r="C660" i="10"/>
  <c r="D660" i="10"/>
  <c r="B523" i="10"/>
  <c r="C523" i="10"/>
  <c r="D523" i="10"/>
  <c r="D476" i="10"/>
  <c r="C476" i="10"/>
  <c r="B476" i="10"/>
  <c r="B312" i="10"/>
  <c r="C312" i="10"/>
  <c r="D312" i="10"/>
  <c r="B339" i="10"/>
  <c r="C339" i="10"/>
  <c r="D339" i="10"/>
  <c r="C369" i="10"/>
  <c r="B369" i="10"/>
  <c r="D369" i="10"/>
  <c r="B331" i="10"/>
  <c r="D331" i="10"/>
  <c r="C331" i="10"/>
  <c r="D117" i="10"/>
  <c r="C117" i="10"/>
  <c r="B117" i="10"/>
  <c r="B228" i="10"/>
  <c r="C228" i="10"/>
  <c r="D228" i="10"/>
  <c r="C104" i="10"/>
  <c r="D104" i="10"/>
  <c r="B104" i="10"/>
  <c r="B229" i="10"/>
  <c r="D229" i="10"/>
  <c r="C229" i="10"/>
  <c r="C427" i="10"/>
  <c r="D427" i="10"/>
  <c r="B427" i="10"/>
  <c r="B115" i="10"/>
  <c r="D115" i="10"/>
  <c r="C115" i="10"/>
  <c r="B324" i="10"/>
  <c r="C324" i="10"/>
  <c r="D324" i="10"/>
  <c r="C456" i="10"/>
  <c r="D456" i="10"/>
  <c r="B456" i="10"/>
  <c r="B385" i="10"/>
  <c r="C385" i="10"/>
  <c r="D385" i="10"/>
  <c r="B392" i="10"/>
  <c r="D392" i="10"/>
  <c r="C392" i="10"/>
  <c r="C318" i="10"/>
  <c r="D318" i="10"/>
  <c r="B318" i="10"/>
  <c r="D451" i="10"/>
  <c r="B451" i="10"/>
  <c r="C451" i="10"/>
  <c r="D411" i="10"/>
  <c r="B411" i="10"/>
  <c r="C411" i="10"/>
  <c r="C399" i="10"/>
  <c r="D399" i="10"/>
  <c r="B399" i="10"/>
  <c r="B396" i="10"/>
  <c r="D396" i="10"/>
  <c r="C396" i="10"/>
  <c r="D372" i="10"/>
  <c r="C372" i="10"/>
  <c r="B372" i="10"/>
  <c r="B434" i="10"/>
  <c r="C434" i="10"/>
  <c r="D434" i="10"/>
  <c r="D807" i="10"/>
  <c r="C807" i="10"/>
  <c r="B807" i="10"/>
  <c r="D726" i="10"/>
  <c r="C726" i="10"/>
  <c r="B726" i="10"/>
  <c r="D863" i="10"/>
  <c r="B863" i="10"/>
  <c r="C863" i="10"/>
  <c r="B680" i="10"/>
  <c r="C680" i="10"/>
  <c r="D680" i="10"/>
  <c r="B907" i="10"/>
  <c r="C907" i="10"/>
  <c r="D907" i="10"/>
  <c r="C888" i="10"/>
  <c r="D888" i="10"/>
  <c r="B888" i="10"/>
  <c r="C686" i="10"/>
  <c r="B686" i="10"/>
  <c r="D686" i="10"/>
  <c r="B891" i="10"/>
  <c r="D891" i="10"/>
  <c r="C891" i="10"/>
  <c r="D812" i="10"/>
  <c r="B812" i="10"/>
  <c r="C812" i="10"/>
  <c r="B740" i="10"/>
  <c r="C740" i="10"/>
  <c r="D740" i="10"/>
  <c r="D732" i="10"/>
  <c r="C732" i="10"/>
  <c r="B732" i="10"/>
  <c r="C830" i="10"/>
  <c r="B830" i="10"/>
  <c r="D830" i="10"/>
  <c r="D881" i="10"/>
  <c r="B881" i="10"/>
  <c r="C881" i="10"/>
  <c r="B728" i="10"/>
  <c r="D728" i="10"/>
  <c r="C728" i="10"/>
  <c r="B806" i="10"/>
  <c r="D806" i="10"/>
  <c r="C806" i="10"/>
  <c r="C702" i="10"/>
  <c r="B702" i="10"/>
  <c r="D702" i="10"/>
  <c r="D729" i="10"/>
  <c r="B729" i="10"/>
  <c r="C729" i="10"/>
  <c r="C752" i="10"/>
  <c r="D752" i="10"/>
  <c r="B752" i="10"/>
  <c r="B790" i="10"/>
  <c r="D790" i="10"/>
  <c r="C790" i="10"/>
  <c r="D844" i="10"/>
  <c r="B844" i="10"/>
  <c r="C844" i="10"/>
  <c r="D797" i="10"/>
  <c r="C797" i="10"/>
  <c r="B797" i="10"/>
  <c r="D754" i="10"/>
  <c r="C754" i="10"/>
  <c r="B754" i="10"/>
  <c r="C833" i="10"/>
  <c r="D833" i="10"/>
  <c r="B833" i="10"/>
  <c r="C811" i="10"/>
  <c r="B811" i="10"/>
  <c r="D811" i="10"/>
  <c r="D842" i="10"/>
  <c r="B842" i="10"/>
  <c r="C842" i="10"/>
  <c r="C760" i="10"/>
  <c r="D760" i="10"/>
  <c r="B760" i="10"/>
  <c r="B892" i="10"/>
  <c r="D892" i="10"/>
  <c r="C892" i="10"/>
  <c r="B913" i="10"/>
  <c r="C913" i="10"/>
  <c r="D913" i="10"/>
  <c r="D875" i="10"/>
  <c r="B875" i="10"/>
  <c r="C875" i="10"/>
  <c r="B903" i="10"/>
  <c r="C903" i="10"/>
  <c r="D903" i="10"/>
  <c r="D869" i="10"/>
  <c r="C869" i="10"/>
  <c r="B869" i="10"/>
  <c r="D841" i="10"/>
  <c r="B841" i="10"/>
  <c r="C841" i="10"/>
  <c r="C822" i="10"/>
  <c r="D822" i="10"/>
  <c r="B822" i="10"/>
  <c r="D707" i="10"/>
  <c r="B707" i="10"/>
  <c r="C707" i="10"/>
  <c r="C882" i="10"/>
  <c r="D882" i="10"/>
  <c r="B882" i="10"/>
  <c r="B843" i="10"/>
  <c r="C843" i="10"/>
  <c r="D843" i="10"/>
  <c r="D685" i="10"/>
  <c r="B685" i="10"/>
  <c r="C685" i="10"/>
  <c r="B829" i="10"/>
  <c r="D829" i="10"/>
  <c r="C829" i="10"/>
  <c r="B877" i="10"/>
  <c r="D877" i="10"/>
  <c r="C877" i="10"/>
  <c r="B761" i="10"/>
  <c r="C761" i="10"/>
  <c r="D761" i="10"/>
  <c r="C681" i="10"/>
  <c r="B681" i="10"/>
  <c r="D681" i="10"/>
  <c r="D865" i="10"/>
  <c r="B865" i="10"/>
  <c r="C865" i="10"/>
  <c r="C819" i="10"/>
  <c r="B819" i="10"/>
  <c r="D819" i="10"/>
  <c r="B831" i="10"/>
  <c r="C831" i="10"/>
  <c r="D831" i="10"/>
  <c r="B725" i="10"/>
  <c r="D725" i="10"/>
  <c r="C725" i="10"/>
  <c r="D769" i="10"/>
  <c r="C769" i="10"/>
  <c r="B769" i="10"/>
  <c r="D861" i="10"/>
  <c r="C861" i="10"/>
  <c r="B861" i="10"/>
  <c r="D703" i="10"/>
  <c r="C703" i="10"/>
  <c r="B703" i="10"/>
  <c r="B893" i="10"/>
  <c r="C893" i="10"/>
  <c r="D893" i="10"/>
  <c r="D911" i="10"/>
  <c r="C911" i="10"/>
  <c r="B911" i="10"/>
  <c r="D910" i="10"/>
  <c r="B910" i="10"/>
  <c r="C910" i="10"/>
  <c r="C696" i="10"/>
  <c r="D696" i="10"/>
  <c r="B696" i="10"/>
  <c r="B902" i="10"/>
  <c r="C902" i="10"/>
  <c r="D902" i="10"/>
  <c r="B885" i="10"/>
  <c r="D885" i="10"/>
  <c r="C885" i="10"/>
  <c r="C862" i="10"/>
  <c r="D862" i="10"/>
  <c r="B862" i="10"/>
  <c r="B796" i="10"/>
  <c r="D796" i="10"/>
  <c r="C796" i="10"/>
  <c r="C868" i="10"/>
  <c r="B868" i="10"/>
  <c r="D868" i="10"/>
  <c r="D866" i="10"/>
  <c r="C866" i="10"/>
  <c r="B866" i="10"/>
  <c r="B701" i="10"/>
  <c r="D701" i="10"/>
  <c r="C701" i="10"/>
  <c r="D688" i="10"/>
  <c r="C688" i="10"/>
  <c r="B688" i="10"/>
  <c r="C884" i="10"/>
  <c r="D884" i="10"/>
  <c r="B884" i="10"/>
  <c r="D870" i="10"/>
  <c r="C870" i="10"/>
  <c r="B870" i="10"/>
  <c r="D710" i="10"/>
  <c r="B710" i="10"/>
  <c r="C710" i="10"/>
  <c r="D708" i="10"/>
  <c r="B708" i="10"/>
  <c r="C708" i="10"/>
  <c r="C873" i="10"/>
  <c r="D873" i="10"/>
  <c r="B873" i="10"/>
  <c r="B781" i="10"/>
  <c r="D781" i="10"/>
  <c r="C781" i="10"/>
  <c r="B800" i="10"/>
  <c r="C800" i="10"/>
  <c r="D800" i="10"/>
  <c r="B818" i="10"/>
  <c r="D818" i="10"/>
  <c r="C818" i="10"/>
  <c r="D758" i="10"/>
  <c r="C758" i="10"/>
  <c r="B758" i="10"/>
  <c r="D827" i="10"/>
  <c r="C827" i="10"/>
  <c r="B827" i="10"/>
  <c r="B860" i="10"/>
  <c r="D860" i="10"/>
  <c r="C860" i="10"/>
  <c r="C727" i="10"/>
  <c r="D727" i="10"/>
  <c r="B727" i="10"/>
  <c r="D683" i="10"/>
  <c r="C683" i="10"/>
  <c r="B683" i="10"/>
  <c r="C690" i="10"/>
  <c r="B690" i="10"/>
  <c r="D690" i="10"/>
  <c r="D775" i="10"/>
  <c r="B775" i="10"/>
  <c r="C775" i="10"/>
  <c r="B766" i="10"/>
  <c r="C766" i="10"/>
  <c r="D766" i="10"/>
  <c r="B889" i="10"/>
  <c r="C889" i="10"/>
  <c r="D889" i="10"/>
  <c r="D917" i="10"/>
  <c r="C917" i="10"/>
  <c r="B917" i="10"/>
  <c r="D886" i="10"/>
  <c r="C886" i="10"/>
  <c r="B886" i="10"/>
  <c r="B810" i="10"/>
  <c r="C810" i="10"/>
  <c r="D810" i="10"/>
  <c r="C719" i="10"/>
  <c r="B719" i="10"/>
  <c r="D719" i="10"/>
  <c r="B687" i="10"/>
  <c r="C687" i="10"/>
  <c r="D687" i="10"/>
  <c r="B783" i="10"/>
  <c r="C783" i="10"/>
  <c r="D783" i="10"/>
  <c r="B733" i="10"/>
  <c r="C733" i="10"/>
  <c r="D733" i="10"/>
  <c r="C788" i="10"/>
  <c r="D788" i="10"/>
  <c r="B788" i="10"/>
  <c r="C852" i="10"/>
  <c r="D852" i="10"/>
  <c r="B852" i="10"/>
  <c r="C858" i="10"/>
  <c r="B858" i="10"/>
  <c r="D858" i="10"/>
  <c r="D699" i="10"/>
  <c r="B699" i="10"/>
  <c r="C699" i="10"/>
  <c r="D786" i="10"/>
  <c r="C786" i="10"/>
  <c r="B786" i="10"/>
  <c r="C675" i="10"/>
  <c r="B675" i="10"/>
  <c r="D675" i="10"/>
  <c r="D847" i="10"/>
  <c r="B847" i="10"/>
  <c r="C847" i="10"/>
  <c r="B914" i="10"/>
  <c r="D914" i="10"/>
  <c r="C914" i="10"/>
  <c r="D674" i="10"/>
  <c r="B674" i="10"/>
  <c r="C674" i="10"/>
  <c r="D817" i="10"/>
  <c r="B817" i="10"/>
  <c r="C817" i="10"/>
  <c r="B815" i="10"/>
  <c r="D815" i="10"/>
  <c r="C815" i="10"/>
  <c r="B899" i="10"/>
  <c r="D899" i="10"/>
  <c r="C899" i="10"/>
  <c r="B795" i="10"/>
  <c r="D795" i="10"/>
  <c r="C795" i="10"/>
  <c r="D721" i="10"/>
  <c r="C721" i="10"/>
  <c r="B721" i="10"/>
  <c r="D856" i="10"/>
  <c r="C856" i="10"/>
  <c r="B856" i="10"/>
  <c r="D716" i="10"/>
  <c r="C716" i="10"/>
  <c r="B716" i="10"/>
  <c r="D859" i="10"/>
  <c r="C859" i="10"/>
  <c r="B859" i="10"/>
  <c r="D836" i="10"/>
  <c r="C836" i="10"/>
  <c r="B836" i="10"/>
  <c r="B802" i="10"/>
  <c r="C802" i="10"/>
  <c r="D802" i="10"/>
  <c r="B718" i="10"/>
  <c r="C718" i="10"/>
  <c r="D718" i="10"/>
  <c r="B848" i="10"/>
  <c r="C848" i="10"/>
  <c r="D848" i="10"/>
  <c r="B735" i="10"/>
  <c r="C735" i="10"/>
  <c r="D735" i="10"/>
  <c r="B704" i="10"/>
  <c r="C704" i="10"/>
  <c r="D704" i="10"/>
  <c r="D782" i="10"/>
  <c r="C782" i="10"/>
  <c r="B782" i="10"/>
  <c r="D770" i="10"/>
  <c r="C770" i="10"/>
  <c r="B770" i="10"/>
  <c r="B787" i="10"/>
  <c r="C787" i="10"/>
  <c r="D787" i="10"/>
  <c r="D762" i="10"/>
  <c r="C762" i="10"/>
  <c r="B762" i="10"/>
  <c r="C905" i="10"/>
  <c r="B905" i="10"/>
  <c r="D905" i="10"/>
  <c r="D915" i="10"/>
  <c r="C915" i="10"/>
  <c r="B915" i="10"/>
  <c r="C857" i="10"/>
  <c r="B857" i="10"/>
  <c r="D857" i="10"/>
  <c r="C816" i="10"/>
  <c r="D816" i="10"/>
  <c r="B816" i="10"/>
  <c r="C780" i="10"/>
  <c r="D780" i="10"/>
  <c r="B780" i="10"/>
  <c r="C908" i="10"/>
  <c r="B908" i="10"/>
  <c r="D908" i="10"/>
  <c r="C755" i="10"/>
  <c r="D755" i="10"/>
  <c r="B755" i="10"/>
  <c r="D864" i="10"/>
  <c r="C864" i="10"/>
  <c r="B864" i="10"/>
  <c r="C837" i="10"/>
  <c r="D837" i="10"/>
  <c r="B837" i="10"/>
  <c r="B746" i="10"/>
  <c r="D746" i="10"/>
  <c r="C746" i="10"/>
  <c r="C742" i="10"/>
  <c r="D742" i="10"/>
  <c r="B742" i="10"/>
  <c r="B853" i="10"/>
  <c r="C853" i="10"/>
  <c r="D853" i="10"/>
  <c r="C840" i="10"/>
  <c r="D840" i="10"/>
  <c r="B840" i="10"/>
  <c r="B778" i="10"/>
  <c r="C778" i="10"/>
  <c r="D778" i="10"/>
  <c r="C698" i="10"/>
  <c r="B698" i="10"/>
  <c r="D698" i="10"/>
  <c r="C771" i="10"/>
  <c r="B771" i="10"/>
  <c r="D771" i="10"/>
  <c r="D826" i="10"/>
  <c r="B826" i="10"/>
  <c r="C826" i="10"/>
  <c r="B747" i="10"/>
  <c r="D747" i="10"/>
  <c r="C747" i="10"/>
  <c r="D684" i="10"/>
  <c r="B684" i="10"/>
  <c r="C684" i="10"/>
  <c r="D705" i="10"/>
  <c r="C705" i="10"/>
  <c r="B705" i="10"/>
  <c r="D809" i="10"/>
  <c r="B809" i="10"/>
  <c r="C809" i="10"/>
  <c r="C850" i="10"/>
  <c r="D850" i="10"/>
  <c r="B850" i="10"/>
  <c r="D849" i="10"/>
  <c r="B849" i="10"/>
  <c r="C849" i="10"/>
  <c r="D855" i="10"/>
  <c r="C855" i="10"/>
  <c r="B855" i="10"/>
  <c r="D920" i="10"/>
  <c r="B920" i="10"/>
  <c r="C920" i="10"/>
  <c r="D909" i="10"/>
  <c r="C909" i="10"/>
  <c r="B909" i="10"/>
  <c r="B748" i="10"/>
  <c r="D748" i="10"/>
  <c r="C748" i="10"/>
  <c r="C682" i="10"/>
  <c r="D682" i="10"/>
  <c r="B682" i="10"/>
  <c r="C898" i="10"/>
  <c r="B898" i="10"/>
  <c r="D898" i="10"/>
  <c r="C774" i="10"/>
  <c r="D774" i="10"/>
  <c r="B774" i="10"/>
  <c r="D871" i="10"/>
  <c r="B871" i="10"/>
  <c r="C871" i="10"/>
  <c r="D887" i="10"/>
  <c r="C887" i="10"/>
  <c r="B887" i="10"/>
  <c r="C851" i="10"/>
  <c r="B851" i="10"/>
  <c r="D851" i="10"/>
  <c r="C832" i="10"/>
  <c r="B832" i="10"/>
  <c r="D832" i="10"/>
  <c r="C854" i="10"/>
  <c r="D854" i="10"/>
  <c r="B854" i="10"/>
  <c r="D897" i="10"/>
  <c r="B897" i="10"/>
  <c r="C897" i="10"/>
  <c r="B900" i="10"/>
  <c r="D900" i="10"/>
  <c r="C900" i="10"/>
  <c r="D736" i="10"/>
  <c r="C736" i="10"/>
  <c r="B736" i="10"/>
  <c r="C798" i="10"/>
  <c r="B798" i="10"/>
  <c r="D798" i="10"/>
  <c r="D679" i="10"/>
  <c r="C679" i="10"/>
  <c r="B679" i="10"/>
  <c r="B776" i="10"/>
  <c r="C776" i="10"/>
  <c r="D776" i="10"/>
  <c r="C695" i="10"/>
  <c r="B695" i="10"/>
  <c r="D695" i="10"/>
  <c r="B756" i="10"/>
  <c r="C756" i="10"/>
  <c r="D756" i="10"/>
  <c r="B697" i="10"/>
  <c r="D697" i="10"/>
  <c r="C697" i="10"/>
  <c r="B828" i="10"/>
  <c r="C828" i="10"/>
  <c r="D828" i="10"/>
  <c r="B808" i="10"/>
  <c r="C808" i="10"/>
  <c r="D808" i="10"/>
  <c r="D799" i="10"/>
  <c r="B799" i="10"/>
  <c r="C799" i="10"/>
  <c r="D794" i="10"/>
  <c r="B794" i="10"/>
  <c r="C794" i="10"/>
  <c r="B722" i="10"/>
  <c r="C722" i="10"/>
  <c r="D722" i="10"/>
  <c r="B731" i="10"/>
  <c r="C731" i="10"/>
  <c r="D731" i="10"/>
  <c r="D904" i="10"/>
  <c r="C904" i="10"/>
  <c r="B904" i="10"/>
  <c r="D741" i="10"/>
  <c r="C741" i="10"/>
  <c r="B741" i="10"/>
  <c r="C825" i="10"/>
  <c r="B825" i="10"/>
  <c r="D825" i="10"/>
  <c r="D673" i="10"/>
  <c r="B673" i="10"/>
  <c r="C673" i="10"/>
  <c r="B894" i="10"/>
  <c r="C894" i="10"/>
  <c r="D894" i="10"/>
  <c r="B777" i="10"/>
  <c r="C777" i="10"/>
  <c r="D777" i="10"/>
  <c r="D709" i="10"/>
  <c r="C709" i="10"/>
  <c r="B709" i="10"/>
  <c r="B745" i="10"/>
  <c r="D745" i="10"/>
  <c r="C745" i="10"/>
  <c r="D835" i="10"/>
  <c r="C835" i="10"/>
  <c r="B835" i="10"/>
  <c r="C874" i="10"/>
  <c r="D874" i="10"/>
  <c r="B874" i="10"/>
  <c r="B801" i="10"/>
  <c r="C801" i="10"/>
  <c r="D801" i="10"/>
  <c r="C715" i="10"/>
  <c r="D715" i="10"/>
  <c r="B715" i="10"/>
  <c r="B789" i="10"/>
  <c r="C789" i="10"/>
  <c r="D789" i="10"/>
  <c r="B834" i="10"/>
  <c r="C834" i="10"/>
  <c r="D834" i="10"/>
  <c r="B678" i="10"/>
  <c r="D678" i="10"/>
  <c r="C678" i="10"/>
  <c r="B737" i="10"/>
  <c r="C737" i="10"/>
  <c r="D737" i="10"/>
  <c r="D720" i="10"/>
  <c r="B720" i="10"/>
  <c r="C720" i="10"/>
  <c r="B692" i="10"/>
  <c r="D692" i="10"/>
  <c r="C692" i="10"/>
  <c r="B784" i="10"/>
  <c r="D784" i="10"/>
  <c r="C784" i="10"/>
  <c r="B813" i="10"/>
  <c r="C813" i="10"/>
  <c r="D813" i="10"/>
  <c r="B700" i="10"/>
  <c r="D700" i="10"/>
  <c r="C700" i="10"/>
  <c r="B723" i="10"/>
  <c r="D723" i="10"/>
  <c r="C723" i="10"/>
  <c r="C750" i="10"/>
  <c r="B750" i="10"/>
  <c r="D750" i="10"/>
  <c r="C918" i="10"/>
  <c r="D918" i="10"/>
  <c r="B918" i="10"/>
  <c r="C890" i="10"/>
  <c r="B890" i="10"/>
  <c r="D890" i="10"/>
  <c r="D896" i="10"/>
  <c r="C896" i="10"/>
  <c r="B896" i="10"/>
  <c r="C751" i="10"/>
  <c r="D751" i="10"/>
  <c r="B751" i="10"/>
  <c r="B779" i="10"/>
  <c r="C779" i="10"/>
  <c r="D779" i="10"/>
  <c r="C676" i="10"/>
  <c r="B676" i="10"/>
  <c r="D676" i="10"/>
  <c r="C759" i="10"/>
  <c r="D759" i="10"/>
  <c r="B759" i="10"/>
  <c r="C824" i="10"/>
  <c r="D824" i="10"/>
  <c r="B824" i="10"/>
  <c r="D714" i="10"/>
  <c r="B714" i="10"/>
  <c r="C714" i="10"/>
  <c r="D785" i="10"/>
  <c r="C785" i="10"/>
  <c r="B785" i="10"/>
  <c r="B712" i="10"/>
  <c r="D712" i="10"/>
  <c r="C712" i="10"/>
  <c r="B739" i="10"/>
  <c r="C739" i="10"/>
  <c r="D739" i="10"/>
  <c r="D757" i="10"/>
  <c r="C757" i="10"/>
  <c r="B757" i="10"/>
  <c r="B749" i="10"/>
  <c r="D749" i="10"/>
  <c r="C749" i="10"/>
  <c r="B791" i="10"/>
  <c r="C791" i="10"/>
  <c r="D791" i="10"/>
  <c r="B845" i="10"/>
  <c r="D845" i="10"/>
  <c r="C845" i="10"/>
  <c r="B867" i="10"/>
  <c r="D867" i="10"/>
  <c r="C867" i="10"/>
  <c r="D792" i="10"/>
  <c r="C792" i="10"/>
  <c r="B792" i="10"/>
  <c r="C711" i="10"/>
  <c r="B711" i="10"/>
  <c r="D711" i="10"/>
  <c r="D706" i="10"/>
  <c r="B706" i="10"/>
  <c r="C706" i="10"/>
  <c r="D753" i="10"/>
  <c r="B753" i="10"/>
  <c r="C753" i="10"/>
  <c r="C743" i="10"/>
  <c r="B743" i="10"/>
  <c r="D743" i="10"/>
  <c r="B765" i="10"/>
  <c r="C765" i="10"/>
  <c r="D765" i="10"/>
  <c r="B689" i="10"/>
  <c r="D689" i="10"/>
  <c r="C689" i="10"/>
  <c r="D820" i="10"/>
  <c r="B820" i="10"/>
  <c r="C820" i="10"/>
  <c r="B919" i="10"/>
  <c r="D919" i="10"/>
  <c r="C919" i="10"/>
  <c r="D876" i="10"/>
  <c r="B876" i="10"/>
  <c r="C876" i="10"/>
  <c r="D772" i="10"/>
  <c r="C772" i="10"/>
  <c r="B772" i="10"/>
  <c r="B912" i="10"/>
  <c r="D912" i="10"/>
  <c r="C912" i="10"/>
  <c r="B901" i="10"/>
  <c r="D901" i="10"/>
  <c r="C901" i="10"/>
  <c r="D764" i="10"/>
  <c r="C764" i="10"/>
  <c r="B764" i="10"/>
  <c r="D803" i="10"/>
  <c r="C803" i="10"/>
  <c r="B803" i="10"/>
  <c r="B713" i="10"/>
  <c r="D713" i="10"/>
  <c r="C713" i="10"/>
  <c r="C814" i="10"/>
  <c r="B814" i="10"/>
  <c r="D814" i="10"/>
  <c r="C879" i="10"/>
  <c r="D879" i="10"/>
  <c r="B879" i="10"/>
  <c r="C804" i="10"/>
  <c r="D804" i="10"/>
  <c r="B804" i="10"/>
  <c r="C872" i="10"/>
  <c r="D872" i="10"/>
  <c r="B872" i="10"/>
  <c r="B677" i="10"/>
  <c r="C677" i="10"/>
  <c r="D677" i="10"/>
  <c r="B730" i="10"/>
  <c r="C730" i="10"/>
  <c r="D730" i="10"/>
  <c r="C793" i="10"/>
  <c r="D793" i="10"/>
  <c r="B793" i="10"/>
  <c r="C672" i="10"/>
  <c r="D672" i="10"/>
  <c r="B672" i="10"/>
  <c r="C693" i="10"/>
  <c r="B693" i="10"/>
  <c r="D693" i="10"/>
  <c r="B821" i="10"/>
  <c r="D821" i="10"/>
  <c r="C821" i="10"/>
  <c r="D694" i="10"/>
  <c r="C694" i="10"/>
  <c r="B694" i="10"/>
  <c r="D767" i="10"/>
  <c r="C767" i="10"/>
  <c r="B767" i="10"/>
  <c r="B880" i="10"/>
  <c r="D880" i="10"/>
  <c r="C880" i="10"/>
  <c r="D744" i="10"/>
  <c r="B744" i="10"/>
  <c r="C744" i="10"/>
  <c r="C734" i="10"/>
  <c r="B734" i="10"/>
  <c r="D734" i="10"/>
  <c r="D906" i="10"/>
  <c r="B906" i="10"/>
  <c r="C906" i="10"/>
  <c r="D916" i="10"/>
  <c r="B916" i="10"/>
  <c r="C916" i="10"/>
  <c r="B878" i="10"/>
  <c r="C878" i="10"/>
  <c r="D878" i="10"/>
  <c r="B895" i="10"/>
  <c r="C895" i="10"/>
  <c r="D895" i="10"/>
  <c r="B838" i="10"/>
  <c r="D838" i="10"/>
  <c r="C838" i="10"/>
  <c r="B768" i="10"/>
  <c r="C768" i="10"/>
  <c r="D768" i="10"/>
  <c r="D724" i="10"/>
  <c r="C724" i="10"/>
  <c r="B724" i="10"/>
  <c r="C839" i="10"/>
  <c r="D839" i="10"/>
  <c r="B839" i="10"/>
  <c r="D883" i="10"/>
  <c r="C883" i="10"/>
  <c r="B883" i="10"/>
  <c r="B846" i="10"/>
  <c r="C846" i="10"/>
  <c r="D846" i="10"/>
  <c r="D691" i="10"/>
  <c r="C691" i="10"/>
  <c r="B691" i="10"/>
  <c r="B823" i="10"/>
  <c r="C823" i="10"/>
  <c r="D823" i="10"/>
  <c r="D738" i="10"/>
  <c r="C738" i="10"/>
  <c r="B738" i="10"/>
  <c r="B805" i="10"/>
  <c r="C805" i="10"/>
  <c r="D805" i="10"/>
  <c r="C763" i="10"/>
  <c r="D763" i="10"/>
  <c r="B763" i="10"/>
  <c r="D773" i="10"/>
  <c r="B773" i="10"/>
  <c r="C773" i="10"/>
  <c r="C717" i="10"/>
  <c r="B717" i="10"/>
  <c r="D717" i="10"/>
  <c r="B938" i="10"/>
  <c r="D938" i="10"/>
  <c r="C938" i="10"/>
  <c r="D1044" i="10"/>
  <c r="C1044" i="10"/>
  <c r="B1044" i="10"/>
  <c r="B959" i="10"/>
  <c r="D959" i="10"/>
  <c r="C959" i="10"/>
  <c r="B942" i="10"/>
  <c r="C942" i="10"/>
  <c r="D942" i="10"/>
  <c r="C1032" i="10"/>
  <c r="D1032" i="10"/>
  <c r="B1032" i="10"/>
  <c r="D1062" i="10"/>
  <c r="C1062" i="10"/>
  <c r="B1062" i="10"/>
  <c r="B994" i="10"/>
  <c r="C994" i="10"/>
  <c r="D994" i="10"/>
  <c r="B1065" i="10"/>
  <c r="D1065" i="10"/>
  <c r="C1065" i="10"/>
  <c r="C993" i="10"/>
  <c r="B993" i="10"/>
  <c r="D993" i="10"/>
  <c r="B1061" i="10"/>
  <c r="D1061" i="10"/>
  <c r="C1061" i="10"/>
  <c r="B1025" i="10"/>
  <c r="C1025" i="10"/>
  <c r="D1025" i="10"/>
  <c r="D1047" i="10"/>
  <c r="C1047" i="10"/>
  <c r="B1047" i="10"/>
  <c r="B1024" i="10"/>
  <c r="C1024" i="10"/>
  <c r="D1024" i="10"/>
  <c r="C958" i="10"/>
  <c r="D958" i="10"/>
  <c r="B958" i="10"/>
  <c r="C989" i="10"/>
  <c r="D989" i="10"/>
  <c r="B989" i="10"/>
  <c r="C1001" i="10"/>
  <c r="B1001" i="10"/>
  <c r="D1001" i="10"/>
  <c r="B1055" i="10"/>
  <c r="C1055" i="10"/>
  <c r="D1055" i="10"/>
  <c r="B1026" i="10"/>
  <c r="D1026" i="10"/>
  <c r="C1026" i="10"/>
  <c r="B948" i="10"/>
  <c r="D948" i="10"/>
  <c r="C948" i="10"/>
  <c r="B931" i="10"/>
  <c r="D931" i="10"/>
  <c r="C931" i="10"/>
  <c r="D928" i="10"/>
  <c r="B928" i="10"/>
  <c r="C928" i="10"/>
  <c r="C924" i="10"/>
  <c r="B924" i="10"/>
  <c r="D924" i="10"/>
  <c r="D1075" i="10"/>
  <c r="B1075" i="10"/>
  <c r="C1075" i="10"/>
  <c r="D949" i="10"/>
  <c r="B949" i="10"/>
  <c r="C949" i="10"/>
  <c r="B1021" i="10"/>
  <c r="D1021" i="10"/>
  <c r="C1021" i="10"/>
  <c r="C1022" i="10"/>
  <c r="D1022" i="10"/>
  <c r="B1022" i="10"/>
  <c r="C963" i="10"/>
  <c r="B963" i="10"/>
  <c r="D963" i="10"/>
  <c r="B1080" i="10"/>
  <c r="C1080" i="10"/>
  <c r="D1080" i="10"/>
  <c r="D1045" i="10"/>
  <c r="C1045" i="10"/>
  <c r="B1045" i="10"/>
  <c r="D962" i="10"/>
  <c r="C962" i="10"/>
  <c r="B962" i="10"/>
  <c r="D1028" i="10"/>
  <c r="C1028" i="10"/>
  <c r="B1028" i="10"/>
  <c r="B978" i="10"/>
  <c r="D978" i="10"/>
  <c r="C978" i="10"/>
  <c r="C952" i="10"/>
  <c r="B952" i="10"/>
  <c r="D952" i="10"/>
  <c r="B944" i="10"/>
  <c r="D944" i="10"/>
  <c r="C944" i="10"/>
  <c r="C935" i="10"/>
  <c r="B935" i="10"/>
  <c r="D935" i="10"/>
  <c r="D921" i="10"/>
  <c r="C921" i="10"/>
  <c r="B921" i="10"/>
  <c r="W2" i="9"/>
  <c r="X2" i="9" s="1"/>
  <c r="B1002" i="10"/>
  <c r="D1002" i="10"/>
  <c r="C1002" i="10"/>
  <c r="B1006" i="10"/>
  <c r="C1006" i="10"/>
  <c r="D1006" i="10"/>
  <c r="C1033" i="10"/>
  <c r="B1033" i="10"/>
  <c r="D1033" i="10"/>
  <c r="B997" i="10"/>
  <c r="D997" i="10"/>
  <c r="C997" i="10"/>
  <c r="D930" i="10"/>
  <c r="B930" i="10"/>
  <c r="C930" i="10"/>
  <c r="B936" i="10"/>
  <c r="C936" i="10"/>
  <c r="D936" i="10"/>
  <c r="B1019" i="10"/>
  <c r="C1019" i="10"/>
  <c r="D1019" i="10"/>
  <c r="B1036" i="10"/>
  <c r="D1036" i="10"/>
  <c r="C1036" i="10"/>
  <c r="C1050" i="10"/>
  <c r="B1050" i="10"/>
  <c r="D1050" i="10"/>
  <c r="C1042" i="10"/>
  <c r="B1042" i="10"/>
  <c r="D1042" i="10"/>
  <c r="B961" i="10"/>
  <c r="C961" i="10"/>
  <c r="D961" i="10"/>
  <c r="C1067" i="10"/>
  <c r="B1067" i="10"/>
  <c r="D1067" i="10"/>
  <c r="C1084" i="10"/>
  <c r="B1084" i="10"/>
  <c r="D1084" i="10"/>
  <c r="C1018" i="10"/>
  <c r="D1018" i="10"/>
  <c r="B1018" i="10"/>
  <c r="C980" i="10"/>
  <c r="D980" i="10"/>
  <c r="B980" i="10"/>
  <c r="C969" i="10"/>
  <c r="D969" i="10"/>
  <c r="B969" i="10"/>
  <c r="D943" i="10"/>
  <c r="C943" i="10"/>
  <c r="B943" i="10"/>
  <c r="C932" i="10"/>
  <c r="B932" i="10"/>
  <c r="D932" i="10"/>
  <c r="B1017" i="10"/>
  <c r="D1017" i="10"/>
  <c r="C1017" i="10"/>
  <c r="D979" i="10"/>
  <c r="C979" i="10"/>
  <c r="B979" i="10"/>
  <c r="B1074" i="10"/>
  <c r="D1074" i="10"/>
  <c r="C1074" i="10"/>
  <c r="B1081" i="10"/>
  <c r="C1081" i="10"/>
  <c r="D1081" i="10"/>
  <c r="C964" i="10"/>
  <c r="B964" i="10"/>
  <c r="D964" i="10"/>
  <c r="D1063" i="10"/>
  <c r="C1063" i="10"/>
  <c r="B1063" i="10"/>
  <c r="D1009" i="10"/>
  <c r="B1009" i="10"/>
  <c r="C1009" i="10"/>
  <c r="D1077" i="10"/>
  <c r="B1077" i="10"/>
  <c r="C1077" i="10"/>
  <c r="B987" i="10"/>
  <c r="C987" i="10"/>
  <c r="D987" i="10"/>
  <c r="B998" i="10"/>
  <c r="C998" i="10"/>
  <c r="D998" i="10"/>
  <c r="D1013" i="10"/>
  <c r="C1013" i="10"/>
  <c r="B1013" i="10"/>
  <c r="D1076" i="10"/>
  <c r="B1076" i="10"/>
  <c r="C1076" i="10"/>
  <c r="D983" i="10"/>
  <c r="B983" i="10"/>
  <c r="C983" i="10"/>
  <c r="B976" i="10"/>
  <c r="C976" i="10"/>
  <c r="D976" i="10"/>
  <c r="B972" i="10"/>
  <c r="C972" i="10"/>
  <c r="D972" i="10"/>
  <c r="C970" i="10"/>
  <c r="D970" i="10"/>
  <c r="B970" i="10"/>
  <c r="D956" i="10"/>
  <c r="B956" i="10"/>
  <c r="C956" i="10"/>
  <c r="D946" i="10"/>
  <c r="C946" i="10"/>
  <c r="B946" i="10"/>
  <c r="B973" i="10"/>
  <c r="D973" i="10"/>
  <c r="C973" i="10"/>
  <c r="C1015" i="10"/>
  <c r="D1015" i="10"/>
  <c r="B1015" i="10"/>
  <c r="C1014" i="10"/>
  <c r="D1014" i="10"/>
  <c r="B1014" i="10"/>
  <c r="C1041" i="10"/>
  <c r="B1041" i="10"/>
  <c r="D1041" i="10"/>
  <c r="C1027" i="10"/>
  <c r="B1027" i="10"/>
  <c r="D1027" i="10"/>
  <c r="B1038" i="10"/>
  <c r="C1038" i="10"/>
  <c r="D1038" i="10"/>
  <c r="C1020" i="10"/>
  <c r="B1020" i="10"/>
  <c r="D1020" i="10"/>
  <c r="B1083" i="10"/>
  <c r="C1083" i="10"/>
  <c r="D1083" i="10"/>
  <c r="D995" i="10"/>
  <c r="B995" i="10"/>
  <c r="C995" i="10"/>
  <c r="C999" i="10"/>
  <c r="D999" i="10"/>
  <c r="B999" i="10"/>
  <c r="B981" i="10"/>
  <c r="C981" i="10"/>
  <c r="D981" i="10"/>
  <c r="D968" i="10"/>
  <c r="B968" i="10"/>
  <c r="C968" i="10"/>
  <c r="B925" i="10"/>
  <c r="D925" i="10"/>
  <c r="C925" i="10"/>
  <c r="B929" i="10"/>
  <c r="D929" i="10"/>
  <c r="C929" i="10"/>
  <c r="B926" i="10"/>
  <c r="C926" i="10"/>
  <c r="D926" i="10"/>
  <c r="D1069" i="10"/>
  <c r="C1069" i="10"/>
  <c r="B1069" i="10"/>
  <c r="B1008" i="10"/>
  <c r="D1008" i="10"/>
  <c r="C1008" i="10"/>
  <c r="C1035" i="10"/>
  <c r="D1035" i="10"/>
  <c r="B1035" i="10"/>
  <c r="D1073" i="10"/>
  <c r="B1073" i="10"/>
  <c r="C1073" i="10"/>
  <c r="B1031" i="10"/>
  <c r="C1031" i="10"/>
  <c r="D1031" i="10"/>
  <c r="C1005" i="10"/>
  <c r="B1005" i="10"/>
  <c r="D1005" i="10"/>
  <c r="B1056" i="10"/>
  <c r="C1056" i="10"/>
  <c r="D1056" i="10"/>
  <c r="B1012" i="10"/>
  <c r="D1012" i="10"/>
  <c r="C1012" i="10"/>
  <c r="B986" i="10"/>
  <c r="D986" i="10"/>
  <c r="C986" i="10"/>
  <c r="C1053" i="10"/>
  <c r="B1053" i="10"/>
  <c r="D1053" i="10"/>
  <c r="C1016" i="10"/>
  <c r="D1016" i="10"/>
  <c r="B1016" i="10"/>
  <c r="C1039" i="10"/>
  <c r="D1039" i="10"/>
  <c r="B1039" i="10"/>
  <c r="D953" i="10"/>
  <c r="B953" i="10"/>
  <c r="C953" i="10"/>
  <c r="D945" i="10"/>
  <c r="B945" i="10"/>
  <c r="C945" i="10"/>
  <c r="C937" i="10"/>
  <c r="D937" i="10"/>
  <c r="B937" i="10"/>
  <c r="C1052" i="10"/>
  <c r="D1052" i="10"/>
  <c r="B1052" i="10"/>
  <c r="B1079" i="10"/>
  <c r="D1079" i="10"/>
  <c r="C1079" i="10"/>
  <c r="C988" i="10"/>
  <c r="B988" i="10"/>
  <c r="D988" i="10"/>
  <c r="D1043" i="10"/>
  <c r="B1043" i="10"/>
  <c r="C1043" i="10"/>
  <c r="D1007" i="10"/>
  <c r="C1007" i="10"/>
  <c r="B1007" i="10"/>
  <c r="D1000" i="10"/>
  <c r="C1000" i="10"/>
  <c r="B1000" i="10"/>
  <c r="B1070" i="10"/>
  <c r="D1070" i="10"/>
  <c r="C1070" i="10"/>
  <c r="B992" i="10"/>
  <c r="C992" i="10"/>
  <c r="D992" i="10"/>
  <c r="C985" i="10"/>
  <c r="B985" i="10"/>
  <c r="D985" i="10"/>
  <c r="D1059" i="10"/>
  <c r="C1059" i="10"/>
  <c r="B1059" i="10"/>
  <c r="B966" i="10"/>
  <c r="C966" i="10"/>
  <c r="D966" i="10"/>
  <c r="B951" i="10"/>
  <c r="C951" i="10"/>
  <c r="D951" i="10"/>
  <c r="B941" i="10"/>
  <c r="C941" i="10"/>
  <c r="D941" i="10"/>
  <c r="C947" i="10"/>
  <c r="B947" i="10"/>
  <c r="D947" i="10"/>
  <c r="C934" i="10"/>
  <c r="B934" i="10"/>
  <c r="D934" i="10"/>
  <c r="C971" i="10"/>
  <c r="D971" i="10"/>
  <c r="B971" i="10"/>
  <c r="C1034" i="10"/>
  <c r="D1034" i="10"/>
  <c r="B1034" i="10"/>
  <c r="C984" i="10"/>
  <c r="D984" i="10"/>
  <c r="B984" i="10"/>
  <c r="B1049" i="10"/>
  <c r="C1049" i="10"/>
  <c r="D1049" i="10"/>
  <c r="D1085" i="10"/>
  <c r="C1085" i="10"/>
  <c r="B1085" i="10"/>
  <c r="C1068" i="10"/>
  <c r="D1068" i="10"/>
  <c r="B1068" i="10"/>
  <c r="D996" i="10"/>
  <c r="C996" i="10"/>
  <c r="B996" i="10"/>
  <c r="D960" i="10"/>
  <c r="B960" i="10"/>
  <c r="C960" i="10"/>
  <c r="B1071" i="10"/>
  <c r="C1071" i="10"/>
  <c r="D1071" i="10"/>
  <c r="C974" i="10"/>
  <c r="B974" i="10"/>
  <c r="D974" i="10"/>
  <c r="C954" i="10"/>
  <c r="B954" i="10"/>
  <c r="D954" i="10"/>
  <c r="B922" i="10"/>
  <c r="D922" i="10"/>
  <c r="C922" i="10"/>
  <c r="D927" i="10"/>
  <c r="B927" i="10"/>
  <c r="C927" i="10"/>
  <c r="D1072" i="10"/>
  <c r="C1072" i="10"/>
  <c r="B1072" i="10"/>
  <c r="D1004" i="10"/>
  <c r="B1004" i="10"/>
  <c r="C1004" i="10"/>
  <c r="C1003" i="10"/>
  <c r="B1003" i="10"/>
  <c r="D1003" i="10"/>
  <c r="B1066" i="10"/>
  <c r="C1066" i="10"/>
  <c r="D1066" i="10"/>
  <c r="B991" i="10"/>
  <c r="C991" i="10"/>
  <c r="D991" i="10"/>
  <c r="C967" i="10"/>
  <c r="B967" i="10"/>
  <c r="D967" i="10"/>
  <c r="C1023" i="10"/>
  <c r="B1023" i="10"/>
  <c r="D1023" i="10"/>
  <c r="B1040" i="10"/>
  <c r="D1040" i="10"/>
  <c r="C1040" i="10"/>
  <c r="D975" i="10"/>
  <c r="C975" i="10"/>
  <c r="B975" i="10"/>
  <c r="C977" i="10"/>
  <c r="B977" i="10"/>
  <c r="D977" i="10"/>
  <c r="B940" i="10"/>
  <c r="D940" i="10"/>
  <c r="C940" i="10"/>
  <c r="C939" i="10"/>
  <c r="D939" i="10"/>
  <c r="B939" i="10"/>
  <c r="B933" i="10"/>
  <c r="D933" i="10"/>
  <c r="C933" i="10"/>
  <c r="D1011" i="10"/>
  <c r="C1011" i="10"/>
  <c r="B1011" i="10"/>
  <c r="C1054" i="10"/>
  <c r="B1054" i="10"/>
  <c r="D1054" i="10"/>
  <c r="C1029" i="10"/>
  <c r="B1029" i="10"/>
  <c r="D1029" i="10"/>
  <c r="D923" i="10"/>
  <c r="C923" i="10"/>
  <c r="B923" i="10"/>
  <c r="D1087" i="10"/>
  <c r="C1087" i="10"/>
  <c r="B1087" i="10"/>
  <c r="D1057" i="10"/>
  <c r="B1057" i="10"/>
  <c r="C1057" i="10"/>
  <c r="C1088" i="10"/>
  <c r="B1088" i="10"/>
  <c r="D1088" i="10"/>
  <c r="D1078" i="10"/>
  <c r="B1078" i="10"/>
  <c r="C1078" i="10"/>
  <c r="C1058" i="10"/>
  <c r="B1058" i="10"/>
  <c r="D1058" i="10"/>
  <c r="C1030" i="10"/>
  <c r="D1030" i="10"/>
  <c r="B1030" i="10"/>
  <c r="C1051" i="10"/>
  <c r="D1051" i="10"/>
  <c r="B1051" i="10"/>
  <c r="C1037" i="10"/>
  <c r="D1037" i="10"/>
  <c r="B1037" i="10"/>
  <c r="B1086" i="10"/>
  <c r="D1086" i="10"/>
  <c r="C1086" i="10"/>
  <c r="C1082" i="10"/>
  <c r="B1082" i="10"/>
  <c r="D1082" i="10"/>
  <c r="B1060" i="10"/>
  <c r="C1060" i="10"/>
  <c r="D1060" i="10"/>
  <c r="D965" i="10"/>
  <c r="B965" i="10"/>
  <c r="C965" i="10"/>
  <c r="D990" i="10"/>
  <c r="C990" i="10"/>
  <c r="B990" i="10"/>
  <c r="D1046" i="10"/>
  <c r="B1046" i="10"/>
  <c r="C1046" i="10"/>
  <c r="C982" i="10"/>
  <c r="B982" i="10"/>
  <c r="D982" i="10"/>
  <c r="B957" i="10"/>
  <c r="D957" i="10"/>
  <c r="C957" i="10"/>
  <c r="C950" i="10"/>
  <c r="B950" i="10"/>
  <c r="D950" i="10"/>
  <c r="D955" i="10"/>
  <c r="C955" i="10"/>
  <c r="B955" i="10"/>
  <c r="B1064" i="10"/>
  <c r="D1064" i="10"/>
  <c r="C1064" i="10"/>
  <c r="D1048" i="10"/>
  <c r="C1048" i="10"/>
  <c r="B1048" i="10"/>
  <c r="C1010" i="10"/>
  <c r="D1010" i="10"/>
  <c r="B1010" i="10"/>
</calcChain>
</file>

<file path=xl/sharedStrings.xml><?xml version="1.0" encoding="utf-8"?>
<sst xmlns="http://schemas.openxmlformats.org/spreadsheetml/2006/main" count="6258" uniqueCount="1308">
  <si>
    <r>
      <t xml:space="preserve">MANDARINE BROTHERS  </t>
    </r>
    <r>
      <rPr>
        <b/>
        <sz val="24"/>
        <color theme="1"/>
        <rFont val="Meiryo ui"/>
        <family val="3"/>
        <charset val="128"/>
      </rPr>
      <t>2024AW</t>
    </r>
    <r>
      <rPr>
        <sz val="24"/>
        <color theme="1"/>
        <rFont val="Meiryo ui"/>
        <family val="3"/>
        <charset val="128"/>
      </rPr>
      <t>　在庫一覧 / 発注書</t>
    </r>
    <rPh sb="34" eb="37">
      <t>ハッチュウショ</t>
    </rPh>
    <phoneticPr fontId="18"/>
  </si>
  <si>
    <t>会社名
(店舗様名）</t>
    <rPh sb="0" eb="2">
      <t>カイシャ</t>
    </rPh>
    <rPh sb="2" eb="3">
      <t>メイ</t>
    </rPh>
    <rPh sb="5" eb="7">
      <t>テンポ</t>
    </rPh>
    <rPh sb="7" eb="8">
      <t>サマ</t>
    </rPh>
    <rPh sb="8" eb="9">
      <t>メイ</t>
    </rPh>
    <phoneticPr fontId="18"/>
  </si>
  <si>
    <t>お客様番号</t>
    <rPh sb="3" eb="5">
      <t>バンゴウ</t>
    </rPh>
    <phoneticPr fontId="18"/>
  </si>
  <si>
    <t>No.</t>
    <phoneticPr fontId="18"/>
  </si>
  <si>
    <t>ご注文日</t>
    <rPh sb="1" eb="4">
      <t>チュウモンビ</t>
    </rPh>
    <phoneticPr fontId="18"/>
  </si>
  <si>
    <t>月</t>
    <rPh sb="0" eb="1">
      <t>ガツ</t>
    </rPh>
    <phoneticPr fontId="18"/>
  </si>
  <si>
    <t>日</t>
    <rPh sb="0" eb="1">
      <t>ニチ</t>
    </rPh>
    <phoneticPr fontId="18"/>
  </si>
  <si>
    <r>
      <t>※</t>
    </r>
    <r>
      <rPr>
        <b/>
        <sz val="11"/>
        <color theme="1"/>
        <rFont val="Meiryo UI"/>
        <family val="3"/>
        <charset val="128"/>
      </rPr>
      <t>問屋様</t>
    </r>
    <r>
      <rPr>
        <sz val="11"/>
        <color theme="1"/>
        <rFont val="Meiryo ui"/>
        <family val="3"/>
        <charset val="128"/>
      </rPr>
      <t>経由のお取引先様は、直接のオーダーは承れませんのでご了承下さい。</t>
    </r>
    <r>
      <rPr>
        <b/>
        <sz val="11"/>
        <color rgb="FFFF0000"/>
        <rFont val="Meiryo UI"/>
        <family val="3"/>
        <charset val="128"/>
      </rPr>
      <t>※メールオーダーの場合、アイテム別の各シートは消さずにご発注をお願い致します。</t>
    </r>
    <rPh sb="3" eb="4">
      <t>サマ</t>
    </rPh>
    <rPh sb="4" eb="6">
      <t>ケイユ</t>
    </rPh>
    <rPh sb="30" eb="32">
      <t>リョウショウ</t>
    </rPh>
    <rPh sb="32" eb="33">
      <t>クダ</t>
    </rPh>
    <rPh sb="45" eb="47">
      <t>バアイ</t>
    </rPh>
    <rPh sb="55" eb="56">
      <t>ジ</t>
    </rPh>
    <rPh sb="63" eb="65">
      <t>ハッチュウ</t>
    </rPh>
    <rPh sb="67" eb="68">
      <t>ネガ</t>
    </rPh>
    <rPh sb="69" eb="70">
      <t>イタ</t>
    </rPh>
    <phoneticPr fontId="18"/>
  </si>
  <si>
    <r>
      <t xml:space="preserve">いつも有難うございます。ご注文数の欄に数量をご入力ください。
</t>
    </r>
    <r>
      <rPr>
        <sz val="11"/>
        <color theme="1"/>
        <rFont val="Meiryo ui"/>
        <family val="3"/>
        <charset val="128"/>
      </rPr>
      <t>在庫状況は随時変動するため、ご注文のタイミングによってはご提供出来かねることがございます。予めご了承ください。
また、商品欠品時はキャンセルとさせて頂きます。ご不明点は弊社までお問合せください。</t>
    </r>
    <phoneticPr fontId="18"/>
  </si>
  <si>
    <t>品番</t>
  </si>
  <si>
    <t>ｶﾗｰNo</t>
    <phoneticPr fontId="18"/>
  </si>
  <si>
    <t>ｻｲｽﾞNo</t>
    <phoneticPr fontId="18"/>
  </si>
  <si>
    <t>JAN</t>
  </si>
  <si>
    <t>品名</t>
  </si>
  <si>
    <t>カラー</t>
  </si>
  <si>
    <t>サイズ</t>
  </si>
  <si>
    <t>在庫状況/発売時期</t>
    <rPh sb="5" eb="7">
      <t>ハツバイ</t>
    </rPh>
    <rPh sb="7" eb="9">
      <t>ジキ</t>
    </rPh>
    <phoneticPr fontId="18"/>
  </si>
  <si>
    <t>発単</t>
    <rPh sb="0" eb="2">
      <t>ハッタン</t>
    </rPh>
    <phoneticPr fontId="18"/>
  </si>
  <si>
    <t>上代(税抜)</t>
    <rPh sb="3" eb="5">
      <t>ゼイヌ</t>
    </rPh>
    <phoneticPr fontId="18"/>
  </si>
  <si>
    <t>ご注文ロット</t>
    <rPh sb="1" eb="3">
      <t>チュウモン</t>
    </rPh>
    <phoneticPr fontId="18"/>
  </si>
  <si>
    <t>ご注文数</t>
    <rPh sb="1" eb="3">
      <t>チュウモン</t>
    </rPh>
    <rPh sb="3" eb="4">
      <t>スウ</t>
    </rPh>
    <phoneticPr fontId="18"/>
  </si>
  <si>
    <t>05</t>
    <phoneticPr fontId="18"/>
  </si>
  <si>
    <t>00</t>
    <phoneticPr fontId="18"/>
  </si>
  <si>
    <r>
      <t xml:space="preserve">Sleeping  Bag
</t>
    </r>
    <r>
      <rPr>
        <sz val="10"/>
        <color theme="1"/>
        <rFont val="Meiryo ui"/>
        <family val="3"/>
        <charset val="128"/>
      </rPr>
      <t>スリーピングバック</t>
    </r>
    <phoneticPr fontId="18"/>
  </si>
  <si>
    <t>BEIGE</t>
    <phoneticPr fontId="18"/>
  </si>
  <si>
    <t>Lot</t>
    <phoneticPr fontId="18"/>
  </si>
  <si>
    <t>12</t>
    <phoneticPr fontId="18"/>
  </si>
  <si>
    <t>GRAY</t>
    <phoneticPr fontId="18"/>
  </si>
  <si>
    <t>Lot</t>
  </si>
  <si>
    <t>10</t>
    <phoneticPr fontId="18"/>
  </si>
  <si>
    <t>03</t>
    <phoneticPr fontId="18"/>
  </si>
  <si>
    <t>4589750332129</t>
    <phoneticPr fontId="18"/>
  </si>
  <si>
    <r>
      <rPr>
        <sz val="12"/>
        <color theme="1"/>
        <rFont val="Meiryo ui"/>
        <family val="3"/>
        <charset val="128"/>
      </rPr>
      <t>Dog Sling</t>
    </r>
    <r>
      <rPr>
        <sz val="11"/>
        <color theme="1"/>
        <rFont val="Meiryo ui"/>
        <family val="3"/>
        <charset val="128"/>
      </rPr>
      <t xml:space="preserve">
ドッグスリング　
</t>
    </r>
    <r>
      <rPr>
        <sz val="10"/>
        <color theme="1"/>
        <rFont val="Meiryo ui"/>
        <family val="3"/>
        <charset val="128"/>
      </rPr>
      <t>”リニューアル”</t>
    </r>
    <phoneticPr fontId="18"/>
  </si>
  <si>
    <t>BLACK</t>
    <phoneticPr fontId="18"/>
  </si>
  <si>
    <t>M</t>
    <phoneticPr fontId="18"/>
  </si>
  <si>
    <t>06</t>
    <phoneticPr fontId="18"/>
  </si>
  <si>
    <t>4589750332136</t>
    <phoneticPr fontId="18"/>
  </si>
  <si>
    <t>L</t>
    <phoneticPr fontId="18"/>
  </si>
  <si>
    <t>4589750332143</t>
    <phoneticPr fontId="18"/>
  </si>
  <si>
    <t>SANDY GRAY</t>
    <phoneticPr fontId="18"/>
  </si>
  <si>
    <t>4589750332150</t>
    <phoneticPr fontId="18"/>
  </si>
  <si>
    <t>22</t>
    <phoneticPr fontId="18"/>
  </si>
  <si>
    <t>4589750332167</t>
    <phoneticPr fontId="18"/>
  </si>
  <si>
    <t>DEEP SEA</t>
    <phoneticPr fontId="18"/>
  </si>
  <si>
    <t>4589750332174</t>
    <phoneticPr fontId="18"/>
  </si>
  <si>
    <t>37</t>
    <phoneticPr fontId="18"/>
  </si>
  <si>
    <t>4589750332181</t>
    <phoneticPr fontId="18"/>
  </si>
  <si>
    <t>PERSIMMON ORANGE</t>
    <phoneticPr fontId="18"/>
  </si>
  <si>
    <t>4589750332198</t>
    <phoneticPr fontId="18"/>
  </si>
  <si>
    <t>51</t>
    <phoneticPr fontId="18"/>
  </si>
  <si>
    <t>4589750332204</t>
    <phoneticPr fontId="18"/>
  </si>
  <si>
    <t>FOREST GREEN</t>
    <phoneticPr fontId="18"/>
  </si>
  <si>
    <t>4589750332211</t>
    <phoneticPr fontId="18"/>
  </si>
  <si>
    <t>66</t>
    <phoneticPr fontId="18"/>
  </si>
  <si>
    <t>4589750332228</t>
    <phoneticPr fontId="18"/>
  </si>
  <si>
    <t>HEATHER YELLOW</t>
    <phoneticPr fontId="18"/>
  </si>
  <si>
    <t>4589750332235</t>
    <phoneticPr fontId="18"/>
  </si>
  <si>
    <r>
      <t xml:space="preserve">Brixton Carry Backpack
</t>
    </r>
    <r>
      <rPr>
        <sz val="10"/>
        <color theme="1"/>
        <rFont val="Meiryo ui"/>
        <family val="3"/>
        <charset val="128"/>
      </rPr>
      <t>ブリクストンキャリーバックパック</t>
    </r>
    <phoneticPr fontId="18"/>
  </si>
  <si>
    <t>BLACK</t>
  </si>
  <si>
    <t>26</t>
    <phoneticPr fontId="18"/>
  </si>
  <si>
    <t>BLUE GREEN</t>
    <phoneticPr fontId="18"/>
  </si>
  <si>
    <t>56</t>
    <phoneticPr fontId="18"/>
  </si>
  <si>
    <t>KHAKI</t>
    <phoneticPr fontId="18"/>
  </si>
  <si>
    <t>4589750328641</t>
  </si>
  <si>
    <t>Sleeve Shoulder Bag
スリーブショルダーバック</t>
    <phoneticPr fontId="18"/>
  </si>
  <si>
    <t>4589750320874</t>
  </si>
  <si>
    <t>70</t>
    <phoneticPr fontId="18"/>
  </si>
  <si>
    <t>4589750320881</t>
  </si>
  <si>
    <t>BROWN</t>
    <phoneticPr fontId="18"/>
  </si>
  <si>
    <t>　Expandable Backpack
エクスパンダブルバックパック</t>
    <phoneticPr fontId="18"/>
  </si>
  <si>
    <t>KHAKI</t>
  </si>
  <si>
    <t>4589750320850</t>
  </si>
  <si>
    <t>Glasgow Carry Tote Bag
グラスゴーキャリートートバック</t>
    <phoneticPr fontId="18"/>
  </si>
  <si>
    <t>4589750320867</t>
  </si>
  <si>
    <t xml:space="preserve">  </t>
  </si>
  <si>
    <t>4589750320843</t>
  </si>
  <si>
    <r>
      <t xml:space="preserve">  Brixton CarryBackpack
 -WIDE-
</t>
    </r>
    <r>
      <rPr>
        <sz val="10"/>
        <color theme="1"/>
        <rFont val="Meiryo ui"/>
        <family val="3"/>
        <charset val="128"/>
      </rPr>
      <t>ブリクストンキャリーバックパック ワイド</t>
    </r>
    <phoneticPr fontId="18"/>
  </si>
  <si>
    <t>M</t>
  </si>
  <si>
    <t>L</t>
  </si>
  <si>
    <t>BROWN</t>
  </si>
  <si>
    <t>Winston Hug Bag
ウィンストンハグバッグ</t>
    <phoneticPr fontId="18"/>
  </si>
  <si>
    <t>4589750329396</t>
  </si>
  <si>
    <r>
      <rPr>
        <sz val="11"/>
        <rFont val="Meiryo UI"/>
        <family val="3"/>
        <charset val="128"/>
      </rPr>
      <t>Insect Shield Mesh Cover</t>
    </r>
    <r>
      <rPr>
        <sz val="11"/>
        <rFont val="MS PGothic"/>
        <family val="3"/>
        <charset val="128"/>
      </rPr>
      <t xml:space="preserve">
</t>
    </r>
    <r>
      <rPr>
        <sz val="9"/>
        <rFont val="Meiryo UI"/>
        <family val="3"/>
        <charset val="128"/>
      </rPr>
      <t>インセクトシールド</t>
    </r>
    <r>
      <rPr>
        <sz val="10"/>
        <rFont val="Meiryo ui"/>
        <family val="3"/>
        <charset val="128"/>
      </rPr>
      <t>メッシュカバー</t>
    </r>
    <phoneticPr fontId="18"/>
  </si>
  <si>
    <t>F</t>
    <phoneticPr fontId="18"/>
  </si>
  <si>
    <t>4589750329402</t>
  </si>
  <si>
    <r>
      <rPr>
        <sz val="11"/>
        <color theme="1"/>
        <rFont val="Meiryo ui"/>
        <family val="3"/>
        <charset val="128"/>
      </rPr>
      <t>MB Sling</t>
    </r>
    <r>
      <rPr>
        <sz val="12"/>
        <color theme="1"/>
        <rFont val="Meiryo ui"/>
        <family val="3"/>
        <charset val="128"/>
      </rPr>
      <t xml:space="preserve">
</t>
    </r>
    <r>
      <rPr>
        <sz val="9"/>
        <color theme="1"/>
        <rFont val="Meiryo ui"/>
        <family val="3"/>
        <charset val="128"/>
      </rPr>
      <t>MBスリング</t>
    </r>
    <phoneticPr fontId="18"/>
  </si>
  <si>
    <t>02</t>
    <phoneticPr fontId="18"/>
  </si>
  <si>
    <t>4589750317782</t>
  </si>
  <si>
    <r>
      <t xml:space="preserve">Mini Bag
</t>
    </r>
    <r>
      <rPr>
        <sz val="9"/>
        <color theme="1"/>
        <rFont val="Meiryo ui"/>
        <family val="3"/>
        <charset val="128"/>
      </rPr>
      <t>ミニバッグ　</t>
    </r>
    <r>
      <rPr>
        <sz val="12"/>
        <color theme="1"/>
        <rFont val="Meiryo ui"/>
        <family val="3"/>
        <charset val="128"/>
      </rPr>
      <t>　　　　　　　　　</t>
    </r>
    <phoneticPr fontId="18"/>
  </si>
  <si>
    <t>WHITE</t>
  </si>
  <si>
    <t>4589750317799</t>
  </si>
  <si>
    <t>4589750317775</t>
  </si>
  <si>
    <t>DENIM</t>
  </si>
  <si>
    <t>備考欄</t>
    <rPh sb="0" eb="2">
      <t>ビコウ</t>
    </rPh>
    <rPh sb="2" eb="3">
      <t>ラン</t>
    </rPh>
    <phoneticPr fontId="18"/>
  </si>
  <si>
    <r>
      <t>・商品によって</t>
    </r>
    <r>
      <rPr>
        <b/>
        <sz val="10"/>
        <color theme="1"/>
        <rFont val="Meiryo ui"/>
        <family val="3"/>
        <charset val="128"/>
      </rPr>
      <t>最低発注数（LOT）</t>
    </r>
    <r>
      <rPr>
        <sz val="10"/>
        <color theme="1"/>
        <rFont val="Meiryo ui"/>
        <family val="3"/>
        <charset val="128"/>
      </rPr>
      <t>が決まっています。　必ずロット数を確認の上、ご発注をお願い致します。</t>
    </r>
    <rPh sb="1" eb="3">
      <t>ショウヒン</t>
    </rPh>
    <rPh sb="7" eb="11">
      <t>サイテイハッチュウ</t>
    </rPh>
    <rPh sb="11" eb="12">
      <t>スウ</t>
    </rPh>
    <rPh sb="18" eb="19">
      <t>キ</t>
    </rPh>
    <rPh sb="27" eb="28">
      <t>カナラ</t>
    </rPh>
    <rPh sb="32" eb="33">
      <t>スウ</t>
    </rPh>
    <rPh sb="34" eb="36">
      <t>カクニン</t>
    </rPh>
    <rPh sb="37" eb="38">
      <t>ウエ</t>
    </rPh>
    <rPh sb="40" eb="42">
      <t>ハッチュウ</t>
    </rPh>
    <rPh sb="44" eb="45">
      <t>ネガ</t>
    </rPh>
    <rPh sb="46" eb="47">
      <t>イタ</t>
    </rPh>
    <phoneticPr fontId="27"/>
  </si>
  <si>
    <t>＜例＞TOY　1LOT＝2pcs　…　ロット欄に「1」と記載がありますと注文数「2点」での発送となりますのでご注意ください。</t>
    <rPh sb="1" eb="2">
      <t>レイ</t>
    </rPh>
    <rPh sb="22" eb="23">
      <t>ラン</t>
    </rPh>
    <rPh sb="28" eb="30">
      <t>キサイ</t>
    </rPh>
    <rPh sb="36" eb="39">
      <t>チュウモンスウ</t>
    </rPh>
    <rPh sb="41" eb="42">
      <t>テン</t>
    </rPh>
    <rPh sb="45" eb="47">
      <t>ハッソウ</t>
    </rPh>
    <rPh sb="55" eb="57">
      <t>チュウイ</t>
    </rPh>
    <phoneticPr fontId="27"/>
  </si>
  <si>
    <t>・オーダー,LOT数についてはカタログ・HPに記載しております。　必ずご一読の上ご発注いただきますようお願い致します。</t>
    <rPh sb="9" eb="10">
      <t>スウ</t>
    </rPh>
    <rPh sb="23" eb="25">
      <t>キサイ</t>
    </rPh>
    <rPh sb="33" eb="34">
      <t>カナラ</t>
    </rPh>
    <rPh sb="36" eb="38">
      <t>イチドク</t>
    </rPh>
    <rPh sb="39" eb="40">
      <t>ウエ</t>
    </rPh>
    <rPh sb="41" eb="43">
      <t>ハッチュウ</t>
    </rPh>
    <rPh sb="52" eb="53">
      <t>ネガ</t>
    </rPh>
    <rPh sb="54" eb="55">
      <t>イタショウヒンサイテイハッチュウスウキカナラスウカクニンウエハッチュウネガ</t>
    </rPh>
    <phoneticPr fontId="27"/>
  </si>
  <si>
    <t>　株式会社CHOCO</t>
    <rPh sb="1" eb="5">
      <t>カブシキガイシャ</t>
    </rPh>
    <phoneticPr fontId="27"/>
  </si>
  <si>
    <t>　　〒153-0041　　東京都目黒区駒場4-7-6ﾊﾟｰｸﾋﾞﾙ</t>
    <rPh sb="19" eb="21">
      <t>コマバ</t>
    </rPh>
    <phoneticPr fontId="27"/>
  </si>
  <si>
    <t>　TEL:03-5422-3199　　FAX:03-5422-3198</t>
    <phoneticPr fontId="27"/>
  </si>
  <si>
    <t>MAIL:　order@mandarinebrothers.tokyo（注文専用）</t>
    <rPh sb="36" eb="40">
      <t>チュウモンセンヨウ</t>
    </rPh>
    <phoneticPr fontId="27"/>
  </si>
  <si>
    <r>
      <t xml:space="preserve">MANDARINE BROTHERS  </t>
    </r>
    <r>
      <rPr>
        <b/>
        <sz val="24"/>
        <color theme="1"/>
        <rFont val="Meiryo ui"/>
        <family val="3"/>
        <charset val="128"/>
      </rPr>
      <t>2024AW　</t>
    </r>
    <r>
      <rPr>
        <sz val="24"/>
        <color theme="1"/>
        <rFont val="Meiryo ui"/>
        <family val="3"/>
        <charset val="128"/>
      </rPr>
      <t>在庫一覧 / 発注書</t>
    </r>
    <rPh sb="34" eb="37">
      <t>ハッチュウショ</t>
    </rPh>
    <phoneticPr fontId="18"/>
  </si>
  <si>
    <t>No</t>
    <phoneticPr fontId="18"/>
  </si>
  <si>
    <t>L1</t>
    <phoneticPr fontId="18"/>
  </si>
  <si>
    <t>01</t>
    <phoneticPr fontId="18"/>
  </si>
  <si>
    <t>4589750331467</t>
  </si>
  <si>
    <r>
      <t xml:space="preserve">Skin Tight Suit Multi Print
</t>
    </r>
    <r>
      <rPr>
        <sz val="10"/>
        <color theme="1"/>
        <rFont val="Meiryo ui"/>
        <family val="3"/>
        <charset val="128"/>
      </rPr>
      <t>スキンタイトスーツ マルチプリント</t>
    </r>
    <phoneticPr fontId="18"/>
  </si>
  <si>
    <t>GALAXY</t>
  </si>
  <si>
    <t>XS</t>
    <phoneticPr fontId="18"/>
  </si>
  <si>
    <t>4589750331474</t>
  </si>
  <si>
    <t>S</t>
    <phoneticPr fontId="18"/>
  </si>
  <si>
    <t>4589750331481</t>
  </si>
  <si>
    <t>04</t>
    <phoneticPr fontId="18"/>
  </si>
  <si>
    <t>4589750331498</t>
  </si>
  <si>
    <t>MD</t>
    <phoneticPr fontId="18"/>
  </si>
  <si>
    <t>4589750331504</t>
  </si>
  <si>
    <t>08</t>
    <phoneticPr fontId="18"/>
  </si>
  <si>
    <t>4589750331511</t>
  </si>
  <si>
    <t>XL</t>
    <phoneticPr fontId="18"/>
  </si>
  <si>
    <t>09</t>
    <phoneticPr fontId="18"/>
  </si>
  <si>
    <t>4589750331528</t>
  </si>
  <si>
    <t>XLB</t>
    <phoneticPr fontId="18"/>
  </si>
  <si>
    <t>4589750331535</t>
  </si>
  <si>
    <t>XXL</t>
    <phoneticPr fontId="18"/>
  </si>
  <si>
    <t>11</t>
    <phoneticPr fontId="18"/>
  </si>
  <si>
    <t>4589750331542</t>
  </si>
  <si>
    <t>3L</t>
    <phoneticPr fontId="18"/>
  </si>
  <si>
    <t>4589750331559</t>
  </si>
  <si>
    <t>4L</t>
    <phoneticPr fontId="18"/>
  </si>
  <si>
    <t>13</t>
    <phoneticPr fontId="18"/>
  </si>
  <si>
    <t>4589750331566</t>
  </si>
  <si>
    <t>5L</t>
    <phoneticPr fontId="18"/>
  </si>
  <si>
    <t>L2</t>
    <phoneticPr fontId="18"/>
  </si>
  <si>
    <t>4589750331573</t>
  </si>
  <si>
    <t>REFLECTION</t>
  </si>
  <si>
    <t>4589750331580</t>
  </si>
  <si>
    <t>4589750331597</t>
  </si>
  <si>
    <t>4589750331603</t>
  </si>
  <si>
    <t>4589750331610</t>
  </si>
  <si>
    <t>4589750331627</t>
  </si>
  <si>
    <t>4589750331634</t>
  </si>
  <si>
    <t>4589750331641</t>
  </si>
  <si>
    <t>4589750331658</t>
  </si>
  <si>
    <t>4589750331665</t>
  </si>
  <si>
    <t>4589750331672</t>
  </si>
  <si>
    <t>L3</t>
    <phoneticPr fontId="18"/>
  </si>
  <si>
    <t>4589750331689</t>
  </si>
  <si>
    <t>RETRO FUTURE</t>
  </si>
  <si>
    <t>4589750331696</t>
  </si>
  <si>
    <t>4589750331702</t>
  </si>
  <si>
    <t>4589750331719</t>
  </si>
  <si>
    <t>4589750331726</t>
  </si>
  <si>
    <t>4589750331733</t>
  </si>
  <si>
    <t>4589750331740</t>
  </si>
  <si>
    <t>4589750331757</t>
  </si>
  <si>
    <t>4589750331764</t>
  </si>
  <si>
    <t>4589750331771</t>
  </si>
  <si>
    <t>4589750331788</t>
  </si>
  <si>
    <t>4589750331795</t>
    <phoneticPr fontId="18"/>
  </si>
  <si>
    <r>
      <t xml:space="preserve">Water Repellent
Skintight Suit
</t>
    </r>
    <r>
      <rPr>
        <sz val="10"/>
        <color theme="1"/>
        <rFont val="Meiryo ui"/>
        <family val="3"/>
        <charset val="128"/>
      </rPr>
      <t>ウォーターリペレントスキンタイトスーツ</t>
    </r>
    <phoneticPr fontId="18"/>
  </si>
  <si>
    <t>GRAY</t>
  </si>
  <si>
    <t>4589750331801</t>
    <phoneticPr fontId="18"/>
  </si>
  <si>
    <t>4589750331818</t>
    <phoneticPr fontId="18"/>
  </si>
  <si>
    <t>4589750331825</t>
    <phoneticPr fontId="18"/>
  </si>
  <si>
    <t>4589750331832</t>
    <phoneticPr fontId="18"/>
  </si>
  <si>
    <t>4589750331849</t>
    <phoneticPr fontId="18"/>
  </si>
  <si>
    <t>4589750331856</t>
    <phoneticPr fontId="18"/>
  </si>
  <si>
    <t>4589750331863</t>
    <phoneticPr fontId="18"/>
  </si>
  <si>
    <t>4589750331870</t>
    <phoneticPr fontId="18"/>
  </si>
  <si>
    <t>4589750331887</t>
    <phoneticPr fontId="18"/>
  </si>
  <si>
    <t>4589750331894</t>
    <phoneticPr fontId="18"/>
  </si>
  <si>
    <t>4589750331900</t>
    <phoneticPr fontId="18"/>
  </si>
  <si>
    <t>OPAL GREEN</t>
    <phoneticPr fontId="18"/>
  </si>
  <si>
    <t>4589750331917</t>
    <phoneticPr fontId="18"/>
  </si>
  <si>
    <t>4589750331924</t>
    <phoneticPr fontId="18"/>
  </si>
  <si>
    <t>4589750331931</t>
    <phoneticPr fontId="18"/>
  </si>
  <si>
    <t>4589750331948</t>
    <phoneticPr fontId="18"/>
  </si>
  <si>
    <t>4589750331955</t>
    <phoneticPr fontId="18"/>
  </si>
  <si>
    <t>4589750331962</t>
    <phoneticPr fontId="18"/>
  </si>
  <si>
    <t>4589750331979</t>
    <phoneticPr fontId="18"/>
  </si>
  <si>
    <t>4589750331986</t>
    <phoneticPr fontId="18"/>
  </si>
  <si>
    <t>4589750331993</t>
    <phoneticPr fontId="18"/>
  </si>
  <si>
    <t>4589750332006</t>
    <phoneticPr fontId="18"/>
  </si>
  <si>
    <t>4589750332013</t>
    <phoneticPr fontId="18"/>
  </si>
  <si>
    <t>MARIGOLD</t>
    <phoneticPr fontId="18"/>
  </si>
  <si>
    <t>4589750332020</t>
    <phoneticPr fontId="18"/>
  </si>
  <si>
    <t>4589750332037</t>
    <phoneticPr fontId="18"/>
  </si>
  <si>
    <t>4589750332044</t>
    <phoneticPr fontId="18"/>
  </si>
  <si>
    <t>4589750332051</t>
    <phoneticPr fontId="18"/>
  </si>
  <si>
    <t>4589750332068</t>
    <phoneticPr fontId="18"/>
  </si>
  <si>
    <t>4589750332075</t>
    <phoneticPr fontId="18"/>
  </si>
  <si>
    <t>4589750332082</t>
    <phoneticPr fontId="18"/>
  </si>
  <si>
    <t>4589750332099</t>
    <phoneticPr fontId="18"/>
  </si>
  <si>
    <t>4589750332105</t>
    <phoneticPr fontId="18"/>
  </si>
  <si>
    <t>4589750332112</t>
    <phoneticPr fontId="18"/>
  </si>
  <si>
    <t>4589750331207</t>
  </si>
  <si>
    <r>
      <t xml:space="preserve">Skintight Warm T-shirt
</t>
    </r>
    <r>
      <rPr>
        <sz val="10"/>
        <color theme="1"/>
        <rFont val="Meiryo ui"/>
        <family val="3"/>
        <charset val="128"/>
      </rPr>
      <t>スキンタイトウォームＴシャツ</t>
    </r>
    <phoneticPr fontId="18"/>
  </si>
  <si>
    <t>IVORY</t>
    <phoneticPr fontId="18"/>
  </si>
  <si>
    <t>4589750331214</t>
  </si>
  <si>
    <t>4589750331221</t>
  </si>
  <si>
    <t>4589750331238</t>
  </si>
  <si>
    <t>4589750331245</t>
  </si>
  <si>
    <t>4589750331252</t>
  </si>
  <si>
    <t>4589750331269</t>
  </si>
  <si>
    <t>4589750331276</t>
  </si>
  <si>
    <t>4589750331283</t>
  </si>
  <si>
    <t>4589750331290</t>
  </si>
  <si>
    <t>4589750331306</t>
  </si>
  <si>
    <t>67</t>
    <phoneticPr fontId="18"/>
  </si>
  <si>
    <t>4589750331313</t>
  </si>
  <si>
    <t>4589750331320</t>
  </si>
  <si>
    <t>4589750331337</t>
  </si>
  <si>
    <t>4589750331344</t>
  </si>
  <si>
    <t>4589750331351</t>
  </si>
  <si>
    <t>4589750331368</t>
  </si>
  <si>
    <t>4589750331375</t>
  </si>
  <si>
    <t>4589750331382</t>
  </si>
  <si>
    <t>4589750331399</t>
  </si>
  <si>
    <t>4589750331405</t>
  </si>
  <si>
    <t>4589750331412</t>
  </si>
  <si>
    <t>60</t>
    <phoneticPr fontId="18"/>
  </si>
  <si>
    <t>4589750322526</t>
  </si>
  <si>
    <t>4589750322533</t>
  </si>
  <si>
    <t>4589750322540</t>
  </si>
  <si>
    <t>4589750322557</t>
  </si>
  <si>
    <t>4589750322564</t>
  </si>
  <si>
    <t>4589750322571</t>
  </si>
  <si>
    <t>4589750322588</t>
  </si>
  <si>
    <t>4589750322595</t>
  </si>
  <si>
    <t>4589750322601</t>
  </si>
  <si>
    <t>4589750322618</t>
  </si>
  <si>
    <t>4589750322625</t>
  </si>
  <si>
    <t>4589750322632</t>
  </si>
  <si>
    <t>CHOCOLATE</t>
    <phoneticPr fontId="18"/>
  </si>
  <si>
    <t>4589750322649</t>
  </si>
  <si>
    <t>4589750322656</t>
  </si>
  <si>
    <t>4589750322663</t>
  </si>
  <si>
    <t>4589750322670</t>
  </si>
  <si>
    <t>4589750322687</t>
  </si>
  <si>
    <t>4589750322694</t>
  </si>
  <si>
    <t>4589750322700</t>
  </si>
  <si>
    <t>4589750322717</t>
  </si>
  <si>
    <t>4589750322724</t>
  </si>
  <si>
    <t>4589750322731</t>
  </si>
  <si>
    <t>4589750330835</t>
    <phoneticPr fontId="18"/>
  </si>
  <si>
    <t>Skin Tight Suit
スキンタイトスーツ</t>
    <phoneticPr fontId="18"/>
  </si>
  <si>
    <r>
      <rPr>
        <sz val="11"/>
        <color rgb="FFFF0000"/>
        <rFont val="Meiryo ui"/>
        <family val="3"/>
        <charset val="128"/>
      </rPr>
      <t>新色</t>
    </r>
    <r>
      <rPr>
        <sz val="11"/>
        <color theme="1"/>
        <rFont val="Meiryo ui"/>
        <family val="3"/>
        <charset val="128"/>
      </rPr>
      <t xml:space="preserve"> IVORY</t>
    </r>
    <phoneticPr fontId="18"/>
  </si>
  <si>
    <t>XS</t>
  </si>
  <si>
    <t>4589750330842</t>
    <phoneticPr fontId="18"/>
  </si>
  <si>
    <t>S</t>
  </si>
  <si>
    <t>4589750330859</t>
    <phoneticPr fontId="18"/>
  </si>
  <si>
    <t>4589750330866</t>
    <phoneticPr fontId="18"/>
  </si>
  <si>
    <t>MD</t>
  </si>
  <si>
    <t>4589750330873</t>
    <phoneticPr fontId="18"/>
  </si>
  <si>
    <t>4589750330880</t>
    <phoneticPr fontId="18"/>
  </si>
  <si>
    <t>XL</t>
  </si>
  <si>
    <t>4589750330897</t>
    <phoneticPr fontId="18"/>
  </si>
  <si>
    <t>4589750330903</t>
    <phoneticPr fontId="18"/>
  </si>
  <si>
    <t>XXL</t>
  </si>
  <si>
    <t>4589750330910</t>
    <phoneticPr fontId="18"/>
  </si>
  <si>
    <t>3L</t>
  </si>
  <si>
    <t>4589750330927</t>
    <phoneticPr fontId="18"/>
  </si>
  <si>
    <t>4L</t>
  </si>
  <si>
    <t>4589750330934</t>
    <phoneticPr fontId="18"/>
  </si>
  <si>
    <t>5L</t>
  </si>
  <si>
    <t>4589750330941</t>
    <phoneticPr fontId="18"/>
  </si>
  <si>
    <r>
      <rPr>
        <sz val="11"/>
        <color rgb="FFFF0000"/>
        <rFont val="Meiryo ui"/>
        <family val="3"/>
        <charset val="128"/>
      </rPr>
      <t xml:space="preserve">新色 </t>
    </r>
    <r>
      <rPr>
        <sz val="11"/>
        <color theme="1"/>
        <rFont val="Meiryo ui"/>
        <family val="3"/>
        <charset val="128"/>
      </rPr>
      <t>PURPLE</t>
    </r>
    <phoneticPr fontId="18"/>
  </si>
  <si>
    <t>4589750330958</t>
    <phoneticPr fontId="18"/>
  </si>
  <si>
    <t>4589750330965</t>
    <phoneticPr fontId="18"/>
  </si>
  <si>
    <t>4589750330972</t>
    <phoneticPr fontId="18"/>
  </si>
  <si>
    <t>4589750330989</t>
    <phoneticPr fontId="18"/>
  </si>
  <si>
    <t>4589750330996</t>
    <phoneticPr fontId="18"/>
  </si>
  <si>
    <t>4589750331009</t>
    <phoneticPr fontId="18"/>
  </si>
  <si>
    <t>4589750331016</t>
    <phoneticPr fontId="18"/>
  </si>
  <si>
    <t>4589750331023</t>
    <phoneticPr fontId="18"/>
  </si>
  <si>
    <t>4589750331030</t>
    <phoneticPr fontId="18"/>
  </si>
  <si>
    <t>4589750331047</t>
    <phoneticPr fontId="18"/>
  </si>
  <si>
    <r>
      <rPr>
        <sz val="11"/>
        <color theme="1"/>
        <rFont val="Meiryo ui"/>
        <family val="3"/>
        <charset val="128"/>
      </rPr>
      <t>Skin Tight Suit</t>
    </r>
    <r>
      <rPr>
        <sz val="12"/>
        <color theme="1"/>
        <rFont val="Meiryo ui"/>
        <family val="3"/>
        <charset val="128"/>
      </rPr>
      <t xml:space="preserve">
</t>
    </r>
    <r>
      <rPr>
        <sz val="10"/>
        <color theme="1"/>
        <rFont val="Meiryo ui"/>
        <family val="3"/>
        <charset val="128"/>
      </rPr>
      <t>スキンタイトスーツ</t>
    </r>
    <phoneticPr fontId="18"/>
  </si>
  <si>
    <t>NAVY</t>
  </si>
  <si>
    <t>残り僅か 10月下旬入荷</t>
    <rPh sb="0" eb="1">
      <t>ノコ</t>
    </rPh>
    <rPh sb="2" eb="3">
      <t>ワズ</t>
    </rPh>
    <rPh sb="7" eb="8">
      <t>ガツ</t>
    </rPh>
    <rPh sb="8" eb="10">
      <t>ゲジュン</t>
    </rPh>
    <rPh sb="10" eb="12">
      <t>ニュウカ</t>
    </rPh>
    <phoneticPr fontId="18"/>
  </si>
  <si>
    <t>TURQUOISE</t>
  </si>
  <si>
    <t>TURQUOISE</t>
    <phoneticPr fontId="18"/>
  </si>
  <si>
    <r>
      <t xml:space="preserve">Skin Tight Suit
</t>
    </r>
    <r>
      <rPr>
        <sz val="10"/>
        <rFont val="Meiryo ui"/>
        <family val="3"/>
        <charset val="128"/>
      </rPr>
      <t>スキンタイトスーツ</t>
    </r>
    <phoneticPr fontId="18"/>
  </si>
  <si>
    <t>PINK BEIGE</t>
    <phoneticPr fontId="18"/>
  </si>
  <si>
    <t>PINK BEIGE</t>
  </si>
  <si>
    <t>CHOCOLATE*</t>
    <phoneticPr fontId="18"/>
  </si>
  <si>
    <t>残り僅か 再入荷無し</t>
    <rPh sb="0" eb="1">
      <t>ノコ</t>
    </rPh>
    <rPh sb="2" eb="3">
      <t>ワズ</t>
    </rPh>
    <rPh sb="5" eb="9">
      <t>サイニュウカナ</t>
    </rPh>
    <phoneticPr fontId="18"/>
  </si>
  <si>
    <t>KHAKI*</t>
    <phoneticPr fontId="18"/>
  </si>
  <si>
    <t>MUSTARD</t>
  </si>
  <si>
    <t>MUSTARD</t>
    <phoneticPr fontId="18"/>
  </si>
  <si>
    <t>ORANGE</t>
  </si>
  <si>
    <t>4589750328344</t>
  </si>
  <si>
    <r>
      <t xml:space="preserve">Insect Shield
SkinTight Suit
</t>
    </r>
    <r>
      <rPr>
        <sz val="10"/>
        <color theme="1"/>
        <rFont val="Meiryo ui"/>
        <family val="3"/>
        <charset val="128"/>
      </rPr>
      <t>インセクトシールド
スキンタイトスーツ</t>
    </r>
    <phoneticPr fontId="18"/>
  </si>
  <si>
    <t>PEACH</t>
    <phoneticPr fontId="18"/>
  </si>
  <si>
    <t>残り僅か 再入荷日未定</t>
    <rPh sb="0" eb="1">
      <t>ノコ</t>
    </rPh>
    <rPh sb="2" eb="3">
      <t>ワズ</t>
    </rPh>
    <rPh sb="5" eb="11">
      <t>サイニュウカビミテイ</t>
    </rPh>
    <phoneticPr fontId="18"/>
  </si>
  <si>
    <t>4589750328351</t>
  </si>
  <si>
    <t>4589750328368</t>
  </si>
  <si>
    <t>4589750328375</t>
  </si>
  <si>
    <t>4589750328382</t>
  </si>
  <si>
    <t>4589750328399</t>
  </si>
  <si>
    <t>4589750328405</t>
  </si>
  <si>
    <t>4589750328412</t>
  </si>
  <si>
    <t>4589750328429</t>
  </si>
  <si>
    <t>4589750328436</t>
  </si>
  <si>
    <t>4589750328443</t>
  </si>
  <si>
    <t>4589750328450</t>
  </si>
  <si>
    <t>YELLOW</t>
    <phoneticPr fontId="18"/>
  </si>
  <si>
    <t>4589750328467</t>
  </si>
  <si>
    <t>4589750328474</t>
  </si>
  <si>
    <t>4589750328481</t>
  </si>
  <si>
    <t>4589750328498</t>
  </si>
  <si>
    <t>4589750328504</t>
  </si>
  <si>
    <t>4589750328511</t>
  </si>
  <si>
    <t>終売</t>
    <rPh sb="0" eb="2">
      <t>シュウバイ</t>
    </rPh>
    <phoneticPr fontId="18"/>
  </si>
  <si>
    <t>4589750328528</t>
  </si>
  <si>
    <t>4589750328535</t>
  </si>
  <si>
    <t>4589750328542</t>
  </si>
  <si>
    <t>4589750328559</t>
  </si>
  <si>
    <t>4589750320164</t>
  </si>
  <si>
    <t>4589750320171</t>
  </si>
  <si>
    <t>4589750320188</t>
  </si>
  <si>
    <t>04</t>
  </si>
  <si>
    <t>4589750320195</t>
  </si>
  <si>
    <t>4589750320201</t>
  </si>
  <si>
    <t>4589750320218</t>
  </si>
  <si>
    <t>4589750320225</t>
  </si>
  <si>
    <t>10</t>
  </si>
  <si>
    <t>4589750320232</t>
  </si>
  <si>
    <t>11</t>
  </si>
  <si>
    <t>4589750320249</t>
  </si>
  <si>
    <t>12</t>
  </si>
  <si>
    <t>4589750320256</t>
  </si>
  <si>
    <t>13</t>
  </si>
  <si>
    <t>4589750320263</t>
  </si>
  <si>
    <t>01</t>
  </si>
  <si>
    <t>4589750320386</t>
  </si>
  <si>
    <r>
      <t xml:space="preserve">Insect Shield
SkinTight Suit
</t>
    </r>
    <r>
      <rPr>
        <sz val="9"/>
        <color theme="1"/>
        <rFont val="Meiryo"/>
        <family val="3"/>
        <charset val="128"/>
      </rPr>
      <t>インセクトシールド
スキンタイトスーツ</t>
    </r>
    <phoneticPr fontId="18"/>
  </si>
  <si>
    <t>PINK</t>
  </si>
  <si>
    <t>02</t>
  </si>
  <si>
    <t>4589750320393</t>
  </si>
  <si>
    <t>03</t>
  </si>
  <si>
    <t>4589750320409</t>
  </si>
  <si>
    <t>4589750320416</t>
  </si>
  <si>
    <t>06</t>
  </si>
  <si>
    <t>4589750320423</t>
  </si>
  <si>
    <t>08</t>
  </si>
  <si>
    <t>4589750320430</t>
  </si>
  <si>
    <t>09</t>
  </si>
  <si>
    <t>4589750320447</t>
  </si>
  <si>
    <t>XLB</t>
  </si>
  <si>
    <t>4589750320454</t>
  </si>
  <si>
    <t>4589750320461</t>
  </si>
  <si>
    <t>4589750320478</t>
  </si>
  <si>
    <t>4589750320485</t>
  </si>
  <si>
    <t>4589750320492</t>
  </si>
  <si>
    <t>MINT</t>
    <phoneticPr fontId="18"/>
  </si>
  <si>
    <t>4589750320508</t>
  </si>
  <si>
    <t>4589750320515</t>
  </si>
  <si>
    <t>4589750320522</t>
  </si>
  <si>
    <t>4589750320539</t>
  </si>
  <si>
    <t>4589750320546</t>
  </si>
  <si>
    <t>4589750320553</t>
  </si>
  <si>
    <t>4589750320560</t>
  </si>
  <si>
    <t>4589750320577</t>
  </si>
  <si>
    <t>4589750320584</t>
  </si>
  <si>
    <t>4589750320591</t>
  </si>
  <si>
    <t>G6</t>
    <phoneticPr fontId="18"/>
  </si>
  <si>
    <r>
      <rPr>
        <sz val="11"/>
        <color theme="1"/>
        <rFont val="Meiryo ui"/>
        <family val="3"/>
        <charset val="128"/>
      </rPr>
      <t xml:space="preserve">Skin Tight Suit Multi Print
</t>
    </r>
    <r>
      <rPr>
        <sz val="10"/>
        <color theme="1"/>
        <rFont val="Meiryo ui"/>
        <family val="3"/>
        <charset val="128"/>
      </rPr>
      <t>スキンタイトスーツマルチプリント</t>
    </r>
    <phoneticPr fontId="18"/>
  </si>
  <si>
    <t>SAFARI*</t>
    <phoneticPr fontId="18"/>
  </si>
  <si>
    <t>G8</t>
    <phoneticPr fontId="18"/>
  </si>
  <si>
    <t>AFRICAN*</t>
    <phoneticPr fontId="18"/>
  </si>
  <si>
    <t>残り僅か 再入荷無し</t>
  </si>
  <si>
    <t>50</t>
    <phoneticPr fontId="18"/>
  </si>
  <si>
    <t>4589750332402</t>
  </si>
  <si>
    <t>CUDDLER
カドラー</t>
    <phoneticPr fontId="18"/>
  </si>
  <si>
    <t>GREEN</t>
    <phoneticPr fontId="18"/>
  </si>
  <si>
    <t>4589750332419</t>
  </si>
  <si>
    <t>4589750332426</t>
  </si>
  <si>
    <t>69</t>
    <phoneticPr fontId="18"/>
  </si>
  <si>
    <t>4589750332433</t>
  </si>
  <si>
    <t>ORENGE</t>
    <phoneticPr fontId="18"/>
  </si>
  <si>
    <t>4589750332440</t>
  </si>
  <si>
    <t>4589750332457</t>
  </si>
  <si>
    <t>53</t>
    <phoneticPr fontId="18"/>
  </si>
  <si>
    <t>4589750331054</t>
  </si>
  <si>
    <r>
      <t xml:space="preserve">FLAT BED
</t>
    </r>
    <r>
      <rPr>
        <sz val="10"/>
        <color theme="1"/>
        <rFont val="Meiryo ui"/>
        <family val="3"/>
        <charset val="128"/>
      </rPr>
      <t>フラットベッド</t>
    </r>
    <phoneticPr fontId="18"/>
  </si>
  <si>
    <t>4589750331061</t>
  </si>
  <si>
    <t>4589750331078</t>
  </si>
  <si>
    <t>68</t>
    <phoneticPr fontId="18"/>
  </si>
  <si>
    <t>4589750331085</t>
  </si>
  <si>
    <t>4589750331092</t>
  </si>
  <si>
    <t>4589750331108</t>
  </si>
  <si>
    <t>4589750330705</t>
    <phoneticPr fontId="18"/>
  </si>
  <si>
    <t xml:space="preserve">
Puppy Set
パピーセット
</t>
    <phoneticPr fontId="18"/>
  </si>
  <si>
    <t>MILKY ORANGE</t>
    <phoneticPr fontId="18"/>
  </si>
  <si>
    <t>30</t>
    <phoneticPr fontId="18"/>
  </si>
  <si>
    <t>4589750329419</t>
  </si>
  <si>
    <r>
      <t xml:space="preserve">Round Bed
</t>
    </r>
    <r>
      <rPr>
        <sz val="10"/>
        <color theme="1"/>
        <rFont val="Meiryo ui"/>
        <family val="3"/>
        <charset val="128"/>
      </rPr>
      <t>ラウンドベッド</t>
    </r>
    <phoneticPr fontId="18"/>
  </si>
  <si>
    <t>RED</t>
    <phoneticPr fontId="18"/>
  </si>
  <si>
    <t>4589750329426</t>
  </si>
  <si>
    <t>87</t>
    <phoneticPr fontId="18"/>
  </si>
  <si>
    <t>MB CAMO</t>
    <phoneticPr fontId="18"/>
  </si>
  <si>
    <t>88</t>
    <phoneticPr fontId="18"/>
  </si>
  <si>
    <t>MB STRIPE</t>
    <phoneticPr fontId="18"/>
  </si>
  <si>
    <t>20</t>
    <phoneticPr fontId="18"/>
  </si>
  <si>
    <t>4589750328627</t>
  </si>
  <si>
    <r>
      <t xml:space="preserve">Driving Cushion
</t>
    </r>
    <r>
      <rPr>
        <sz val="10"/>
        <color theme="1"/>
        <rFont val="Meiryo ui"/>
        <family val="3"/>
        <charset val="128"/>
      </rPr>
      <t>ドライビングクッション</t>
    </r>
    <phoneticPr fontId="18"/>
  </si>
  <si>
    <t>NAVY</t>
    <phoneticPr fontId="18"/>
  </si>
  <si>
    <t>76</t>
    <phoneticPr fontId="18"/>
  </si>
  <si>
    <t>4589750328634</t>
  </si>
  <si>
    <t>LATTE</t>
    <phoneticPr fontId="18"/>
  </si>
  <si>
    <t>4589750317713</t>
  </si>
  <si>
    <t xml:space="preserve"> BLACK</t>
  </si>
  <si>
    <t>4589750317720</t>
  </si>
  <si>
    <t xml:space="preserve"> KHAKI</t>
  </si>
  <si>
    <r>
      <t xml:space="preserve">Driving Cushion -WIDE
</t>
    </r>
    <r>
      <rPr>
        <sz val="9"/>
        <color theme="1"/>
        <rFont val="Meiryo ui"/>
        <family val="3"/>
        <charset val="128"/>
      </rPr>
      <t>ドライビングクッション　ワイド</t>
    </r>
    <phoneticPr fontId="18"/>
  </si>
  <si>
    <r>
      <t xml:space="preserve">MB Joint Bed
</t>
    </r>
    <r>
      <rPr>
        <sz val="10"/>
        <color theme="1"/>
        <rFont val="Meiryo ui"/>
        <family val="3"/>
        <charset val="128"/>
      </rPr>
      <t>MBジョイントベッド</t>
    </r>
    <phoneticPr fontId="18"/>
  </si>
  <si>
    <t>NATURAL</t>
  </si>
  <si>
    <t>28</t>
    <phoneticPr fontId="18"/>
  </si>
  <si>
    <t>MIST</t>
  </si>
  <si>
    <t>4589750324582</t>
    <phoneticPr fontId="18"/>
  </si>
  <si>
    <r>
      <t xml:space="preserve">Rollup Mat
</t>
    </r>
    <r>
      <rPr>
        <sz val="9"/>
        <rFont val="Meiryo UI"/>
        <family val="3"/>
        <charset val="128"/>
      </rPr>
      <t>ロールアップマット</t>
    </r>
    <phoneticPr fontId="18"/>
  </si>
  <si>
    <t>4589750324599</t>
    <phoneticPr fontId="18"/>
  </si>
  <si>
    <t>4589750321079</t>
  </si>
  <si>
    <r>
      <t xml:space="preserve">Breathable　Mattress
</t>
    </r>
    <r>
      <rPr>
        <sz val="10"/>
        <rFont val="Meiryo ui"/>
        <family val="3"/>
        <charset val="128"/>
      </rPr>
      <t>ブリザーブルマットレス</t>
    </r>
    <phoneticPr fontId="18"/>
  </si>
  <si>
    <t>4589750321086</t>
  </si>
  <si>
    <t>4589750321093</t>
  </si>
  <si>
    <t>4589750333591</t>
  </si>
  <si>
    <t>Basic Rib T-shirt
ベーシックリブTシャツ</t>
    <phoneticPr fontId="18"/>
  </si>
  <si>
    <t>4589750333607</t>
  </si>
  <si>
    <t>4589750333614</t>
  </si>
  <si>
    <t>4589750333621</t>
  </si>
  <si>
    <t>4589750333638</t>
  </si>
  <si>
    <t>4589750333645</t>
  </si>
  <si>
    <t>4589750333652</t>
  </si>
  <si>
    <t>4589750333669</t>
  </si>
  <si>
    <t>4589750333676</t>
  </si>
  <si>
    <t>4589750333683</t>
  </si>
  <si>
    <t>4589750333690</t>
  </si>
  <si>
    <t>4589750333706</t>
  </si>
  <si>
    <t>4589750333713</t>
  </si>
  <si>
    <t>4589750333720</t>
  </si>
  <si>
    <t>4589750333737</t>
  </si>
  <si>
    <t>4589750333744</t>
  </si>
  <si>
    <t>4589750333751</t>
  </si>
  <si>
    <t>4589750333768</t>
  </si>
  <si>
    <t>4589750333775</t>
  </si>
  <si>
    <t>4589750333782</t>
  </si>
  <si>
    <t>4589750333799</t>
  </si>
  <si>
    <t>4589750333805</t>
  </si>
  <si>
    <t>4589750333812</t>
  </si>
  <si>
    <t>4589750333829</t>
  </si>
  <si>
    <t>4589750333836</t>
  </si>
  <si>
    <t>4589750333843</t>
  </si>
  <si>
    <t>4589750333850</t>
  </si>
  <si>
    <t>4589750333867</t>
  </si>
  <si>
    <t>4589750333874</t>
  </si>
  <si>
    <t>4589750333881</t>
  </si>
  <si>
    <t>4589750333898</t>
  </si>
  <si>
    <t>4589750333904</t>
  </si>
  <si>
    <t>4589750333911</t>
  </si>
  <si>
    <t>4589750332846</t>
  </si>
  <si>
    <t>MNDRN Hoodie
マンダリンフーディー</t>
    <phoneticPr fontId="18"/>
  </si>
  <si>
    <t>4589750332853</t>
  </si>
  <si>
    <t>4589750332860</t>
  </si>
  <si>
    <t>4589750332877</t>
  </si>
  <si>
    <t>4589750332884</t>
  </si>
  <si>
    <t>4589750332891</t>
  </si>
  <si>
    <t>4589750332907</t>
  </si>
  <si>
    <t>4589750332914</t>
  </si>
  <si>
    <t>64</t>
    <phoneticPr fontId="18"/>
  </si>
  <si>
    <t>4589750332921</t>
  </si>
  <si>
    <t>CUSTARD</t>
    <phoneticPr fontId="18"/>
  </si>
  <si>
    <t>4589750332938</t>
  </si>
  <si>
    <t>4589750332945</t>
  </si>
  <si>
    <t>4589750332952</t>
  </si>
  <si>
    <t>4589750332969</t>
  </si>
  <si>
    <t>4589750332976</t>
  </si>
  <si>
    <t>4589750332983</t>
  </si>
  <si>
    <t>4589750332990</t>
  </si>
  <si>
    <t>4589750333003</t>
  </si>
  <si>
    <t>4589750333010</t>
  </si>
  <si>
    <t>4589750333027</t>
  </si>
  <si>
    <t>4589750333034</t>
  </si>
  <si>
    <t>4589750333041</t>
  </si>
  <si>
    <t>4589750333058</t>
  </si>
  <si>
    <t>4589750333065</t>
  </si>
  <si>
    <t>4589750333072</t>
  </si>
  <si>
    <t>4589750334253</t>
  </si>
  <si>
    <t>Chi-bee Snapvest
Chi-beeスナップベスト</t>
    <phoneticPr fontId="18"/>
  </si>
  <si>
    <t>4589750334260</t>
  </si>
  <si>
    <t>4589750334277</t>
  </si>
  <si>
    <t>4589750334284</t>
  </si>
  <si>
    <t>4589750334291</t>
  </si>
  <si>
    <t>4589750334307</t>
  </si>
  <si>
    <t>4589750334314</t>
  </si>
  <si>
    <t>4589750334321</t>
  </si>
  <si>
    <t>4589750334338</t>
  </si>
  <si>
    <t>4589750334345</t>
  </si>
  <si>
    <t>4589750334352</t>
  </si>
  <si>
    <t>4589750334369</t>
  </si>
  <si>
    <t>24</t>
    <phoneticPr fontId="18"/>
  </si>
  <si>
    <t>4589750334031</t>
  </si>
  <si>
    <t>Chi-bee Cardboard Knit
Chi-beeダンボールニット</t>
    <phoneticPr fontId="18"/>
  </si>
  <si>
    <t>BLUE</t>
    <phoneticPr fontId="18"/>
  </si>
  <si>
    <t>4589750334048</t>
  </si>
  <si>
    <t>4589750334055</t>
  </si>
  <si>
    <t>4589750334062</t>
  </si>
  <si>
    <t>4589750334079</t>
  </si>
  <si>
    <t>4589750334086</t>
  </si>
  <si>
    <t>4589750334093</t>
  </si>
  <si>
    <t>4589750334109</t>
  </si>
  <si>
    <t>4589750334116</t>
  </si>
  <si>
    <t>4589750334123</t>
  </si>
  <si>
    <t>4589750334130</t>
  </si>
  <si>
    <t>55</t>
    <phoneticPr fontId="18"/>
  </si>
  <si>
    <t>4589750334147</t>
  </si>
  <si>
    <t>LIME</t>
    <phoneticPr fontId="18"/>
  </si>
  <si>
    <t>4589750334154</t>
  </si>
  <si>
    <t>4589750334161</t>
  </si>
  <si>
    <t>4589750334178</t>
  </si>
  <si>
    <t>4589750334185</t>
  </si>
  <si>
    <t>4589750334192</t>
  </si>
  <si>
    <t>4589750334208</t>
  </si>
  <si>
    <t>4589750334215</t>
  </si>
  <si>
    <t>4589750334222</t>
  </si>
  <si>
    <t>4589750334239</t>
  </si>
  <si>
    <t>4589750334246</t>
  </si>
  <si>
    <t>81</t>
    <phoneticPr fontId="18"/>
  </si>
  <si>
    <t>4589750330767</t>
  </si>
  <si>
    <r>
      <rPr>
        <sz val="11"/>
        <color theme="1"/>
        <rFont val="Meiryo ui"/>
        <family val="3"/>
        <charset val="128"/>
      </rPr>
      <t>Overall</t>
    </r>
    <r>
      <rPr>
        <sz val="12"/>
        <color theme="1"/>
        <rFont val="Meiryo ui"/>
        <family val="3"/>
        <charset val="128"/>
      </rPr>
      <t xml:space="preserve">
</t>
    </r>
    <r>
      <rPr>
        <sz val="9"/>
        <color theme="1"/>
        <rFont val="Meiryo ui"/>
        <family val="3"/>
        <charset val="128"/>
      </rPr>
      <t>オーバーオール</t>
    </r>
    <phoneticPr fontId="18"/>
  </si>
  <si>
    <r>
      <rPr>
        <sz val="11"/>
        <color rgb="FFFF0000"/>
        <rFont val="Meiryo ui"/>
        <family val="3"/>
        <charset val="128"/>
      </rPr>
      <t>新色</t>
    </r>
    <r>
      <rPr>
        <sz val="11"/>
        <color theme="1"/>
        <rFont val="Meiryo ui"/>
        <family val="3"/>
        <charset val="128"/>
      </rPr>
      <t>LIGHT DENIM</t>
    </r>
    <rPh sb="0" eb="2">
      <t>シンショク</t>
    </rPh>
    <phoneticPr fontId="18"/>
  </si>
  <si>
    <t>4589750330774</t>
  </si>
  <si>
    <t>4589750330781</t>
  </si>
  <si>
    <t>4589750330798</t>
  </si>
  <si>
    <t>80</t>
    <phoneticPr fontId="18"/>
  </si>
  <si>
    <t>4589750334468</t>
  </si>
  <si>
    <t xml:space="preserve"> Rap Jacket
ラップジャケット</t>
    <phoneticPr fontId="18"/>
  </si>
  <si>
    <t>4589750334475</t>
  </si>
  <si>
    <t>4589750334482</t>
  </si>
  <si>
    <t>4589750334499</t>
  </si>
  <si>
    <t>4589750334505</t>
  </si>
  <si>
    <t>4589750334512</t>
  </si>
  <si>
    <t>4589750334529</t>
  </si>
  <si>
    <t>4589750334536</t>
  </si>
  <si>
    <t>4589750334543</t>
  </si>
  <si>
    <t>4589750334550</t>
  </si>
  <si>
    <t>4589750334567</t>
  </si>
  <si>
    <t>4589750334574</t>
  </si>
  <si>
    <t>4589750334581</t>
  </si>
  <si>
    <t>4589750334598</t>
  </si>
  <si>
    <t>4589750334604</t>
  </si>
  <si>
    <t>4589750334611</t>
  </si>
  <si>
    <t>4589750334628</t>
  </si>
  <si>
    <t>4589750334635</t>
  </si>
  <si>
    <t>4589750333324</t>
  </si>
  <si>
    <t xml:space="preserve">Super Light Puff Vest
スーパーライトパフベスト
</t>
    <phoneticPr fontId="18"/>
  </si>
  <si>
    <t>4589750333331</t>
  </si>
  <si>
    <t>4589750333348</t>
  </si>
  <si>
    <t>4589750333355</t>
  </si>
  <si>
    <t>4589750333362</t>
  </si>
  <si>
    <t>4589750333379</t>
  </si>
  <si>
    <t>4589750333386</t>
  </si>
  <si>
    <t>4589750333393</t>
  </si>
  <si>
    <t>4589750333409</t>
  </si>
  <si>
    <t>4589750333416</t>
  </si>
  <si>
    <t>Super Light Puff Vest
スーパーライトパフベスト</t>
    <phoneticPr fontId="18"/>
  </si>
  <si>
    <t>4589750333423</t>
  </si>
  <si>
    <t>4589750333430</t>
  </si>
  <si>
    <t>4589750333447</t>
  </si>
  <si>
    <t>4589750333454</t>
  </si>
  <si>
    <t>4589750333461</t>
  </si>
  <si>
    <t>4589750333478</t>
  </si>
  <si>
    <t>4589750333485</t>
  </si>
  <si>
    <t>4589750333492</t>
  </si>
  <si>
    <t>40</t>
    <phoneticPr fontId="18"/>
  </si>
  <si>
    <t>4589750333508</t>
  </si>
  <si>
    <t>PINK</t>
    <phoneticPr fontId="18"/>
  </si>
  <si>
    <t>4589750333515</t>
  </si>
  <si>
    <t>4589750333522</t>
  </si>
  <si>
    <t>4589750333539</t>
  </si>
  <si>
    <t>4589750333546</t>
  </si>
  <si>
    <t>4589750333553</t>
  </si>
  <si>
    <t>4589750333560</t>
  </si>
  <si>
    <t>4589750333577</t>
  </si>
  <si>
    <t>4589750333584</t>
  </si>
  <si>
    <t>34</t>
    <phoneticPr fontId="18"/>
  </si>
  <si>
    <t>4589750332518</t>
  </si>
  <si>
    <t>Side Panel Sweat
サイドパネルスウェット</t>
    <phoneticPr fontId="18"/>
  </si>
  <si>
    <t>PURPLE</t>
    <phoneticPr fontId="18"/>
  </si>
  <si>
    <t>4589750332525</t>
  </si>
  <si>
    <t>4589750332532</t>
  </si>
  <si>
    <t>4589750332549</t>
  </si>
  <si>
    <t>4589750332556</t>
  </si>
  <si>
    <t>4589750332563</t>
  </si>
  <si>
    <t>4589750332570</t>
  </si>
  <si>
    <t>4589750332587</t>
  </si>
  <si>
    <t>4589750332594</t>
  </si>
  <si>
    <t>4589750332600</t>
  </si>
  <si>
    <t>4589750332617</t>
  </si>
  <si>
    <t>4589750332624</t>
  </si>
  <si>
    <t>4589750332631</t>
  </si>
  <si>
    <t>4589750332648</t>
  </si>
  <si>
    <t>4589750332655</t>
  </si>
  <si>
    <t>4589750332662</t>
  </si>
  <si>
    <t>4589750332679</t>
  </si>
  <si>
    <t>4589750332686</t>
  </si>
  <si>
    <t>4589750332693</t>
  </si>
  <si>
    <t>4589750332709</t>
  </si>
  <si>
    <t>4589750332716</t>
  </si>
  <si>
    <t>4589750332723</t>
  </si>
  <si>
    <t>4589750332730</t>
  </si>
  <si>
    <t>ORANGE</t>
    <phoneticPr fontId="18"/>
  </si>
  <si>
    <t>4589750332747</t>
  </si>
  <si>
    <t>4589750332754</t>
  </si>
  <si>
    <t>4589750332761</t>
  </si>
  <si>
    <t>4589750332778</t>
  </si>
  <si>
    <t>4589750332785</t>
  </si>
  <si>
    <t>4589750332792</t>
  </si>
  <si>
    <t>4589750332808</t>
  </si>
  <si>
    <t>4589750332815</t>
  </si>
  <si>
    <t>4589750332822</t>
  </si>
  <si>
    <t>4589750332839</t>
  </si>
  <si>
    <t>4589750333089</t>
  </si>
  <si>
    <t>Smooth Boa Suit
スムースボアスーツ</t>
    <phoneticPr fontId="18"/>
  </si>
  <si>
    <t>4589750333096</t>
  </si>
  <si>
    <t>4589750333102</t>
  </si>
  <si>
    <t>4589750333119</t>
  </si>
  <si>
    <t>4589750333126</t>
  </si>
  <si>
    <t>4589750333133</t>
  </si>
  <si>
    <t>4589750333140</t>
  </si>
  <si>
    <t>4589750333157</t>
  </si>
  <si>
    <t>4589750333164</t>
  </si>
  <si>
    <t>4589750333171</t>
  </si>
  <si>
    <t>4589750333188</t>
  </si>
  <si>
    <t>4589750333195</t>
  </si>
  <si>
    <t>4589750333201</t>
  </si>
  <si>
    <t>4589750333218</t>
  </si>
  <si>
    <t>4589750333225</t>
  </si>
  <si>
    <t>4589750333232</t>
  </si>
  <si>
    <t>4589750333249</t>
  </si>
  <si>
    <t>4589750333256</t>
  </si>
  <si>
    <t>4589750333263</t>
  </si>
  <si>
    <t>4589750333270</t>
    <phoneticPr fontId="18"/>
  </si>
  <si>
    <t>4589750333287</t>
    <phoneticPr fontId="18"/>
  </si>
  <si>
    <t>4589750333294</t>
    <phoneticPr fontId="18"/>
  </si>
  <si>
    <t>4589750333300</t>
    <phoneticPr fontId="18"/>
  </si>
  <si>
    <t>4589750333317</t>
    <phoneticPr fontId="18"/>
  </si>
  <si>
    <t>4589750334642</t>
  </si>
  <si>
    <t>Rain Jacket
レインジャケット</t>
    <phoneticPr fontId="18"/>
  </si>
  <si>
    <t>4589750334659</t>
  </si>
  <si>
    <t>4589750334666</t>
  </si>
  <si>
    <t>4589750334673</t>
  </si>
  <si>
    <t>4589750334680</t>
  </si>
  <si>
    <t>4589750334697</t>
  </si>
  <si>
    <t>4589750334703</t>
  </si>
  <si>
    <t>4589750334710</t>
  </si>
  <si>
    <t>4589750334727</t>
  </si>
  <si>
    <t>4589750334734</t>
  </si>
  <si>
    <t>4589750334741</t>
  </si>
  <si>
    <t>4589750334758</t>
  </si>
  <si>
    <t>4589750334765</t>
  </si>
  <si>
    <t>4589750334772</t>
  </si>
  <si>
    <t>4589750330088</t>
  </si>
  <si>
    <r>
      <t xml:space="preserve">Insect Shield Mesh Suit 
</t>
    </r>
    <r>
      <rPr>
        <sz val="10"/>
        <color theme="1"/>
        <rFont val="Meiryo ui"/>
        <family val="3"/>
        <charset val="128"/>
      </rPr>
      <t>インセクトシールドメッシュスーツ</t>
    </r>
    <phoneticPr fontId="18"/>
  </si>
  <si>
    <t>4589750330095</t>
  </si>
  <si>
    <t>4589750330101</t>
  </si>
  <si>
    <t>4589750330118</t>
  </si>
  <si>
    <t>4589750330125</t>
  </si>
  <si>
    <t>4589750330132</t>
  </si>
  <si>
    <t>65</t>
    <phoneticPr fontId="18"/>
  </si>
  <si>
    <t>4589750330163</t>
  </si>
  <si>
    <t>4589750330170</t>
  </si>
  <si>
    <t>4589750330187</t>
  </si>
  <si>
    <t>4589750330194</t>
  </si>
  <si>
    <t>4589750330200</t>
  </si>
  <si>
    <t>4589750330217</t>
  </si>
  <si>
    <t>4589750325633</t>
  </si>
  <si>
    <t>Bicolor Hoodie
バイカラーフーディー</t>
    <phoneticPr fontId="18"/>
  </si>
  <si>
    <t>4589750325640</t>
  </si>
  <si>
    <t>4589750325657</t>
  </si>
  <si>
    <t>4589750325664</t>
  </si>
  <si>
    <t>4589750325671</t>
  </si>
  <si>
    <t>4589750325688</t>
  </si>
  <si>
    <t>4589750325695</t>
  </si>
  <si>
    <t>4589750325701</t>
  </si>
  <si>
    <t>78</t>
    <phoneticPr fontId="18"/>
  </si>
  <si>
    <t>4589750325794</t>
  </si>
  <si>
    <t>COCOA</t>
    <phoneticPr fontId="18"/>
  </si>
  <si>
    <t>4589750325800</t>
  </si>
  <si>
    <t>4589750325817</t>
  </si>
  <si>
    <t>4589750325824</t>
  </si>
  <si>
    <t>4589750325831</t>
  </si>
  <si>
    <t>4589750325848</t>
  </si>
  <si>
    <t>4589750325855</t>
  </si>
  <si>
    <t>4589750325862</t>
  </si>
  <si>
    <t>4589750325046</t>
  </si>
  <si>
    <t>College Logo Sweat
カレッジロゴスウェット</t>
    <phoneticPr fontId="18"/>
  </si>
  <si>
    <t>4589750325053</t>
  </si>
  <si>
    <t>4589750325060</t>
  </si>
  <si>
    <t>4589750325077</t>
  </si>
  <si>
    <t>4589750325084</t>
  </si>
  <si>
    <t>4589750325091</t>
  </si>
  <si>
    <t>4589750325107</t>
  </si>
  <si>
    <t>4589750325114</t>
  </si>
  <si>
    <t>4589750325121</t>
  </si>
  <si>
    <t>4589750325138</t>
  </si>
  <si>
    <t>4589750325145</t>
  </si>
  <si>
    <t>20</t>
  </si>
  <si>
    <t>4589750325152</t>
  </si>
  <si>
    <t>4589750325169</t>
  </si>
  <si>
    <t>4589750325176</t>
  </si>
  <si>
    <t>4589750325183</t>
  </si>
  <si>
    <t>4589750325190</t>
  </si>
  <si>
    <t>4589750325206</t>
  </si>
  <si>
    <t>4589750325213</t>
  </si>
  <si>
    <t>4589750325220</t>
  </si>
  <si>
    <t>4589750325237</t>
  </si>
  <si>
    <t>4589750325244</t>
  </si>
  <si>
    <t>4589750325251</t>
  </si>
  <si>
    <t>50</t>
  </si>
  <si>
    <t>4589750325268</t>
  </si>
  <si>
    <t>GREEN</t>
  </si>
  <si>
    <t>4589750325275</t>
  </si>
  <si>
    <t>4589750325282</t>
  </si>
  <si>
    <t>4589750325299</t>
  </si>
  <si>
    <t>4589750325305</t>
  </si>
  <si>
    <t>4589750325312</t>
  </si>
  <si>
    <t>4589750325329</t>
  </si>
  <si>
    <t>4589750325336</t>
  </si>
  <si>
    <t>4589750325343</t>
  </si>
  <si>
    <t>4589750325350</t>
  </si>
  <si>
    <t>4589750325367</t>
  </si>
  <si>
    <t>05</t>
  </si>
  <si>
    <t>4589750326203</t>
  </si>
  <si>
    <t>Corduroy shirt
コーデュロイシャツ</t>
    <phoneticPr fontId="18"/>
  </si>
  <si>
    <t>BEIGE</t>
  </si>
  <si>
    <t>4589750326210</t>
  </si>
  <si>
    <t>4589750326227</t>
  </si>
  <si>
    <t>4589750326234</t>
  </si>
  <si>
    <t>4589750326241</t>
  </si>
  <si>
    <t>4589750326258</t>
  </si>
  <si>
    <t>24</t>
  </si>
  <si>
    <t>4589750326265</t>
  </si>
  <si>
    <t>BLUE</t>
  </si>
  <si>
    <t>4589750326272</t>
  </si>
  <si>
    <t>4589750326289</t>
  </si>
  <si>
    <t>4589750326296</t>
  </si>
  <si>
    <t>4589750326302</t>
  </si>
  <si>
    <t>4589750326319</t>
  </si>
  <si>
    <t>40</t>
  </si>
  <si>
    <t>4589750326326</t>
  </si>
  <si>
    <t>4589750326333</t>
  </si>
  <si>
    <t>4589750326340</t>
  </si>
  <si>
    <t>4589750326357</t>
  </si>
  <si>
    <t>4589750326364</t>
  </si>
  <si>
    <t>4589750326371</t>
  </si>
  <si>
    <t>4589750323134</t>
  </si>
  <si>
    <t>Bicolor Knit
バイカラーニット</t>
    <phoneticPr fontId="18"/>
  </si>
  <si>
    <t>4589750323141</t>
  </si>
  <si>
    <t>4589750323158</t>
  </si>
  <si>
    <t>4589750323165</t>
  </si>
  <si>
    <t>4589750323172</t>
  </si>
  <si>
    <t>4589750323189</t>
  </si>
  <si>
    <t>64</t>
  </si>
  <si>
    <t>4589750323196</t>
  </si>
  <si>
    <t>CUSTRAD</t>
  </si>
  <si>
    <t>4589750323202</t>
  </si>
  <si>
    <t>4589750323219</t>
  </si>
  <si>
    <t>4589750323226</t>
  </si>
  <si>
    <t>4589750323233</t>
  </si>
  <si>
    <t>4589750323240</t>
  </si>
  <si>
    <t>75</t>
  </si>
  <si>
    <t>4589750323257</t>
  </si>
  <si>
    <t>MOCHA</t>
  </si>
  <si>
    <t>4589750323264</t>
  </si>
  <si>
    <t>4589750323271</t>
  </si>
  <si>
    <t>4589750323288</t>
  </si>
  <si>
    <t>4589750323295</t>
  </si>
  <si>
    <t>4589750323301</t>
  </si>
  <si>
    <t>4589750322861</t>
  </si>
  <si>
    <t>Reversible Down vest
リバーシブルダウンベスト</t>
    <phoneticPr fontId="18"/>
  </si>
  <si>
    <t>BLACK/BROWN</t>
  </si>
  <si>
    <t>4589750322878</t>
  </si>
  <si>
    <t>4589750322885</t>
  </si>
  <si>
    <t>4589750322892</t>
  </si>
  <si>
    <t>4589750322908</t>
  </si>
  <si>
    <t>4589750322915</t>
  </si>
  <si>
    <t>30</t>
  </si>
  <si>
    <t>4589750322922</t>
  </si>
  <si>
    <t>RED/NAVY</t>
  </si>
  <si>
    <t>4589750322939</t>
  </si>
  <si>
    <t>4589750322946</t>
  </si>
  <si>
    <t>4589750322953</t>
  </si>
  <si>
    <t>4589750322960</t>
  </si>
  <si>
    <t>4589750322977</t>
  </si>
  <si>
    <t>68</t>
  </si>
  <si>
    <t>4589750322984</t>
  </si>
  <si>
    <t>MUSTARD/BURGUNDY</t>
  </si>
  <si>
    <t>4589750322991</t>
  </si>
  <si>
    <t>4589750323004</t>
  </si>
  <si>
    <t>4589750323011</t>
  </si>
  <si>
    <t>4589750323028</t>
  </si>
  <si>
    <t>4589750323035</t>
  </si>
  <si>
    <t>4589750324605</t>
    <phoneticPr fontId="18"/>
  </si>
  <si>
    <t>Ringer T-shirt
リンガーTシャツ</t>
    <phoneticPr fontId="18"/>
  </si>
  <si>
    <t>4589750324612</t>
    <phoneticPr fontId="18"/>
  </si>
  <si>
    <t>4589750324629</t>
    <phoneticPr fontId="18"/>
  </si>
  <si>
    <t>4589750324636</t>
    <phoneticPr fontId="18"/>
  </si>
  <si>
    <t>4589750324643</t>
    <phoneticPr fontId="18"/>
  </si>
  <si>
    <t>4589750324650</t>
    <phoneticPr fontId="18"/>
  </si>
  <si>
    <t>4589750324667</t>
    <phoneticPr fontId="18"/>
  </si>
  <si>
    <t>4589750324674</t>
    <phoneticPr fontId="18"/>
  </si>
  <si>
    <t>4589750324681</t>
    <phoneticPr fontId="18"/>
  </si>
  <si>
    <t>4589750324698</t>
    <phoneticPr fontId="18"/>
  </si>
  <si>
    <t>4589750324704</t>
    <phoneticPr fontId="18"/>
  </si>
  <si>
    <t>4589750324711</t>
  </si>
  <si>
    <t>4589750324728</t>
  </si>
  <si>
    <t>4589750324735</t>
  </si>
  <si>
    <t>4589750324742</t>
  </si>
  <si>
    <t>4589750324759</t>
  </si>
  <si>
    <t>4589750324766</t>
  </si>
  <si>
    <t>4589750324773</t>
  </si>
  <si>
    <t>4589750324780</t>
  </si>
  <si>
    <t>4589750324797</t>
  </si>
  <si>
    <t>4589750324803</t>
  </si>
  <si>
    <t>4589750324810</t>
  </si>
  <si>
    <t>15</t>
    <phoneticPr fontId="18"/>
  </si>
  <si>
    <t>4589750324827</t>
  </si>
  <si>
    <t>CHARCOAL</t>
    <phoneticPr fontId="18"/>
  </si>
  <si>
    <t>4589750324834</t>
  </si>
  <si>
    <t>4589750324841</t>
  </si>
  <si>
    <t>4589750324858</t>
  </si>
  <si>
    <t>4589750324865</t>
  </si>
  <si>
    <t>4589750324872</t>
  </si>
  <si>
    <t>4589750324889</t>
  </si>
  <si>
    <t>4589750324896</t>
  </si>
  <si>
    <t>4589750324902</t>
  </si>
  <si>
    <t>4589750324919</t>
  </si>
  <si>
    <t>4589750324926</t>
  </si>
  <si>
    <t>4589750329297</t>
  </si>
  <si>
    <t>Puppy's First T-shirt
パピーズファーストTシャツ</t>
    <phoneticPr fontId="18"/>
  </si>
  <si>
    <t>4589750329303</t>
  </si>
  <si>
    <t>4589750329310</t>
  </si>
  <si>
    <t>4589750329327</t>
  </si>
  <si>
    <t>4589750325879</t>
    <phoneticPr fontId="18"/>
  </si>
  <si>
    <t>Waffle Hoodie
ワッフルフーディー</t>
    <phoneticPr fontId="18"/>
  </si>
  <si>
    <t>4589750325886</t>
    <phoneticPr fontId="18"/>
  </si>
  <si>
    <t>4589750325893</t>
    <phoneticPr fontId="18"/>
  </si>
  <si>
    <t>4589750325909</t>
    <phoneticPr fontId="18"/>
  </si>
  <si>
    <t>4589750325916</t>
    <phoneticPr fontId="18"/>
  </si>
  <si>
    <t>4589750325923</t>
    <phoneticPr fontId="18"/>
  </si>
  <si>
    <t>4589750325930</t>
    <phoneticPr fontId="18"/>
  </si>
  <si>
    <t>4589750325947</t>
    <phoneticPr fontId="18"/>
  </si>
  <si>
    <t>4589750325954</t>
    <phoneticPr fontId="18"/>
  </si>
  <si>
    <t>4589750325961</t>
    <phoneticPr fontId="18"/>
  </si>
  <si>
    <t>4589750325978</t>
    <phoneticPr fontId="18"/>
  </si>
  <si>
    <t>45</t>
    <phoneticPr fontId="18"/>
  </si>
  <si>
    <t>4589750325985</t>
    <phoneticPr fontId="18"/>
  </si>
  <si>
    <t>4589750325992</t>
    <phoneticPr fontId="18"/>
  </si>
  <si>
    <t>4589750326005</t>
    <phoneticPr fontId="18"/>
  </si>
  <si>
    <t>4589750326012</t>
    <phoneticPr fontId="18"/>
  </si>
  <si>
    <t>4589750326029</t>
    <phoneticPr fontId="18"/>
  </si>
  <si>
    <t>4589750326036</t>
    <phoneticPr fontId="18"/>
  </si>
  <si>
    <t>4589750326043</t>
    <phoneticPr fontId="18"/>
  </si>
  <si>
    <t>4589750326050</t>
    <phoneticPr fontId="18"/>
  </si>
  <si>
    <t>4589750326067</t>
    <phoneticPr fontId="18"/>
  </si>
  <si>
    <t>4589750326074</t>
    <phoneticPr fontId="18"/>
  </si>
  <si>
    <t>4589750326081</t>
    <phoneticPr fontId="18"/>
  </si>
  <si>
    <t>61</t>
    <phoneticPr fontId="18"/>
  </si>
  <si>
    <t>4589750326098</t>
    <phoneticPr fontId="18"/>
  </si>
  <si>
    <t>4589750326104</t>
    <phoneticPr fontId="18"/>
  </si>
  <si>
    <t>4589750326111</t>
    <phoneticPr fontId="18"/>
  </si>
  <si>
    <t>4589750326128</t>
    <phoneticPr fontId="18"/>
  </si>
  <si>
    <t>4589750326135</t>
    <phoneticPr fontId="18"/>
  </si>
  <si>
    <t>4589750326142</t>
    <phoneticPr fontId="18"/>
  </si>
  <si>
    <t>4589750326159</t>
    <phoneticPr fontId="18"/>
  </si>
  <si>
    <t>4589750326166</t>
    <phoneticPr fontId="18"/>
  </si>
  <si>
    <t>4589750326173</t>
    <phoneticPr fontId="18"/>
  </si>
  <si>
    <t>4589750326180</t>
    <phoneticPr fontId="18"/>
  </si>
  <si>
    <t>4589750326197</t>
    <phoneticPr fontId="18"/>
  </si>
  <si>
    <t>4589750325480</t>
    <phoneticPr fontId="18"/>
  </si>
  <si>
    <t>Nightscape LED Jacket
ナイトスケープLEDジャケット</t>
    <phoneticPr fontId="18"/>
  </si>
  <si>
    <t>4589750325497</t>
    <phoneticPr fontId="18"/>
  </si>
  <si>
    <t>4589750325503</t>
    <phoneticPr fontId="18"/>
  </si>
  <si>
    <t xml:space="preserve">残り僅か 再入荷無し </t>
    <rPh sb="8" eb="9">
      <t>ナ</t>
    </rPh>
    <phoneticPr fontId="18"/>
  </si>
  <si>
    <t>4589750325510</t>
    <phoneticPr fontId="18"/>
  </si>
  <si>
    <t>4589750325527</t>
    <phoneticPr fontId="18"/>
  </si>
  <si>
    <t>4589750325534</t>
    <phoneticPr fontId="18"/>
  </si>
  <si>
    <t>4589750325541</t>
    <phoneticPr fontId="18"/>
  </si>
  <si>
    <t>4589750325558</t>
    <phoneticPr fontId="18"/>
  </si>
  <si>
    <t>4589750325565</t>
    <phoneticPr fontId="18"/>
  </si>
  <si>
    <t>4589750325572</t>
    <phoneticPr fontId="18"/>
  </si>
  <si>
    <t>4589750325589</t>
    <phoneticPr fontId="18"/>
  </si>
  <si>
    <t>4589750325596</t>
    <phoneticPr fontId="18"/>
  </si>
  <si>
    <t>4589750323318</t>
    <phoneticPr fontId="18"/>
  </si>
  <si>
    <t>Rain Suit
レインスーツ</t>
    <phoneticPr fontId="18"/>
  </si>
  <si>
    <t>4589750323325</t>
    <phoneticPr fontId="18"/>
  </si>
  <si>
    <t>4589750323332</t>
    <phoneticPr fontId="18"/>
  </si>
  <si>
    <t>4589750323349</t>
    <phoneticPr fontId="18"/>
  </si>
  <si>
    <t>4589750323356</t>
    <phoneticPr fontId="18"/>
  </si>
  <si>
    <t>4589750323363</t>
    <phoneticPr fontId="18"/>
  </si>
  <si>
    <t>4589750323370</t>
    <phoneticPr fontId="18"/>
  </si>
  <si>
    <t>4589750323387</t>
    <phoneticPr fontId="18"/>
  </si>
  <si>
    <t>4589750323394</t>
    <phoneticPr fontId="18"/>
  </si>
  <si>
    <t>4589750323400</t>
    <phoneticPr fontId="18"/>
  </si>
  <si>
    <t>4589750323417</t>
    <phoneticPr fontId="18"/>
  </si>
  <si>
    <t>4589750323424</t>
    <phoneticPr fontId="18"/>
  </si>
  <si>
    <t>4589750323431</t>
    <phoneticPr fontId="18"/>
  </si>
  <si>
    <t>4589750323448</t>
    <phoneticPr fontId="18"/>
  </si>
  <si>
    <t>4589750323455</t>
    <phoneticPr fontId="18"/>
  </si>
  <si>
    <t>4589750323462</t>
    <phoneticPr fontId="18"/>
  </si>
  <si>
    <t>4589750323479</t>
    <phoneticPr fontId="18"/>
  </si>
  <si>
    <t>4589750323486</t>
    <phoneticPr fontId="18"/>
  </si>
  <si>
    <t>※アソート不可</t>
    <rPh sb="5" eb="7">
      <t>フカ</t>
    </rPh>
    <phoneticPr fontId="18"/>
  </si>
  <si>
    <t>4589750333942</t>
  </si>
  <si>
    <r>
      <t xml:space="preserve">Neck Warmer
</t>
    </r>
    <r>
      <rPr>
        <sz val="10"/>
        <color theme="1"/>
        <rFont val="Meiryo ui"/>
        <family val="3"/>
        <charset val="128"/>
      </rPr>
      <t>ネックウォーマー</t>
    </r>
    <phoneticPr fontId="18"/>
  </si>
  <si>
    <t>4589750333959</t>
  </si>
  <si>
    <t>4589750333966</t>
  </si>
  <si>
    <t>4589750333973</t>
  </si>
  <si>
    <t>4589750333980</t>
  </si>
  <si>
    <t>4589750333997</t>
  </si>
  <si>
    <t>4589750334000</t>
  </si>
  <si>
    <t>4589750334017</t>
  </si>
  <si>
    <t>4589750334024</t>
  </si>
  <si>
    <t>4589750332242</t>
  </si>
  <si>
    <t>Leg Warmer
レッグウォーマー</t>
    <phoneticPr fontId="18"/>
  </si>
  <si>
    <t>4589750332259</t>
  </si>
  <si>
    <t>4589750332266</t>
  </si>
  <si>
    <t>4589750332273</t>
  </si>
  <si>
    <t>4589750332280</t>
  </si>
  <si>
    <t>4589750332297</t>
  </si>
  <si>
    <t>4589750332303</t>
  </si>
  <si>
    <t>4589750332310</t>
  </si>
  <si>
    <t>4589750332327</t>
  </si>
  <si>
    <t>Belly Warmer
ベリーウォーマー</t>
    <phoneticPr fontId="18"/>
  </si>
  <si>
    <t>4589750332334</t>
  </si>
  <si>
    <t>4589750332341</t>
  </si>
  <si>
    <t>4589750332358</t>
  </si>
  <si>
    <t>4589750332365</t>
  </si>
  <si>
    <t>4589750332372</t>
  </si>
  <si>
    <t>4589750332389</t>
  </si>
  <si>
    <t>4589750332396</t>
  </si>
  <si>
    <t>4589750326388</t>
  </si>
  <si>
    <t>Classic Harness
クラシックハーネス</t>
    <phoneticPr fontId="18"/>
  </si>
  <si>
    <t>4589750326395</t>
  </si>
  <si>
    <t>4589750326401</t>
  </si>
  <si>
    <t>4589750326418</t>
  </si>
  <si>
    <t>4589750326425</t>
  </si>
  <si>
    <t>4589750326432</t>
  </si>
  <si>
    <t>4589750326449</t>
  </si>
  <si>
    <t>4589750326456</t>
  </si>
  <si>
    <t>4589750326463</t>
  </si>
  <si>
    <t>4589750326470</t>
  </si>
  <si>
    <t>Classic Leash
クラシックリード</t>
    <phoneticPr fontId="18"/>
  </si>
  <si>
    <t>4589750326487</t>
  </si>
  <si>
    <t>4589750326494</t>
  </si>
  <si>
    <t>4589750326500</t>
  </si>
  <si>
    <t>4589750326517</t>
  </si>
  <si>
    <t>4589750326524</t>
  </si>
  <si>
    <t>4589750326531</t>
  </si>
  <si>
    <t>Classic Coller
クラシック首輪</t>
    <rPh sb="20" eb="22">
      <t>クビワ</t>
    </rPh>
    <phoneticPr fontId="18"/>
  </si>
  <si>
    <t>4589750326548</t>
  </si>
  <si>
    <t>4589750326555</t>
  </si>
  <si>
    <t>4589750326562</t>
  </si>
  <si>
    <t>4589750326579</t>
  </si>
  <si>
    <t>4589750326586</t>
  </si>
  <si>
    <t>4589750330392</t>
  </si>
  <si>
    <r>
      <t xml:space="preserve">Puppy's Training Silicone collar
</t>
    </r>
    <r>
      <rPr>
        <sz val="9"/>
        <color theme="1"/>
        <rFont val="Meiryo ui"/>
        <family val="3"/>
        <charset val="128"/>
      </rPr>
      <t>パピーズトレーニングシリコーンカラー</t>
    </r>
    <phoneticPr fontId="18"/>
  </si>
  <si>
    <t>MILKY BLUE</t>
    <phoneticPr fontId="18"/>
  </si>
  <si>
    <t>4589750330408</t>
  </si>
  <si>
    <t>MILKY PINK</t>
    <phoneticPr fontId="18"/>
  </si>
  <si>
    <t>4589750330415</t>
  </si>
  <si>
    <t>4589750323899</t>
  </si>
  <si>
    <r>
      <t xml:space="preserve">Multi Flasher
</t>
    </r>
    <r>
      <rPr>
        <sz val="9"/>
        <rFont val="Meiryo UI"/>
        <family val="3"/>
        <charset val="128"/>
      </rPr>
      <t>LED マルチフラッシャー</t>
    </r>
    <phoneticPr fontId="18"/>
  </si>
  <si>
    <t>4589750323905</t>
  </si>
  <si>
    <t>4589750321376</t>
  </si>
  <si>
    <r>
      <t xml:space="preserve">NightScape LED　Collar
</t>
    </r>
    <r>
      <rPr>
        <sz val="9"/>
        <rFont val="Meiryo UI"/>
        <family val="3"/>
        <charset val="128"/>
      </rPr>
      <t>ナイトスケープLED首輪</t>
    </r>
    <rPh sb="32" eb="34">
      <t>クビワ</t>
    </rPh>
    <phoneticPr fontId="18"/>
  </si>
  <si>
    <t>S-M</t>
    <phoneticPr fontId="18"/>
  </si>
  <si>
    <t>4589750321383</t>
  </si>
  <si>
    <t>M-L</t>
    <phoneticPr fontId="18"/>
  </si>
  <si>
    <t>4589750321390</t>
  </si>
  <si>
    <r>
      <t xml:space="preserve">NightScape LED　Leash
</t>
    </r>
    <r>
      <rPr>
        <sz val="9"/>
        <rFont val="Meiryo UI"/>
        <family val="3"/>
        <charset val="128"/>
      </rPr>
      <t>ナイトスケープLEDリード</t>
    </r>
    <phoneticPr fontId="18"/>
  </si>
  <si>
    <t>4589750321406</t>
  </si>
  <si>
    <t>4589750321444</t>
    <phoneticPr fontId="18"/>
  </si>
  <si>
    <t>Mini Bow Tie
ミニボウタイ</t>
    <phoneticPr fontId="18"/>
  </si>
  <si>
    <t>RED*</t>
    <phoneticPr fontId="18"/>
  </si>
  <si>
    <t>4589750321451</t>
    <phoneticPr fontId="18"/>
  </si>
  <si>
    <t>GREEN*</t>
    <phoneticPr fontId="18"/>
  </si>
  <si>
    <t>4589750327408</t>
    <phoneticPr fontId="18"/>
  </si>
  <si>
    <t>BROWN*</t>
    <phoneticPr fontId="18"/>
  </si>
  <si>
    <t>4589750322762</t>
    <phoneticPr fontId="18"/>
  </si>
  <si>
    <r>
      <rPr>
        <sz val="11"/>
        <color theme="1"/>
        <rFont val="Meiryo ui"/>
        <family val="3"/>
        <charset val="128"/>
      </rPr>
      <t>Manner Belt</t>
    </r>
    <r>
      <rPr>
        <sz val="12"/>
        <color theme="1"/>
        <rFont val="Meiryo ui"/>
        <family val="3"/>
        <charset val="128"/>
      </rPr>
      <t xml:space="preserve">
</t>
    </r>
    <r>
      <rPr>
        <sz val="11"/>
        <color theme="1"/>
        <rFont val="Meiryo ui"/>
        <family val="3"/>
        <charset val="128"/>
      </rPr>
      <t>マナーベルト</t>
    </r>
    <phoneticPr fontId="18"/>
  </si>
  <si>
    <t>4589750322779</t>
    <phoneticPr fontId="18"/>
  </si>
  <si>
    <t>4589750322786</t>
    <phoneticPr fontId="18"/>
  </si>
  <si>
    <t>4589750322793</t>
    <phoneticPr fontId="18"/>
  </si>
  <si>
    <t>4589750322809</t>
    <phoneticPr fontId="18"/>
  </si>
  <si>
    <t>4589750322816</t>
    <phoneticPr fontId="18"/>
  </si>
  <si>
    <t>DENIM</t>
    <phoneticPr fontId="18"/>
  </si>
  <si>
    <t>4589750322823</t>
    <phoneticPr fontId="18"/>
  </si>
  <si>
    <t>4589750322830</t>
    <phoneticPr fontId="18"/>
  </si>
  <si>
    <t>4589750322847</t>
    <phoneticPr fontId="18"/>
  </si>
  <si>
    <t>4589750322854</t>
    <phoneticPr fontId="18"/>
  </si>
  <si>
    <r>
      <rPr>
        <sz val="11"/>
        <color theme="1"/>
        <rFont val="Meiryo ui"/>
        <family val="3"/>
        <charset val="128"/>
      </rPr>
      <t>Manner Pants</t>
    </r>
    <r>
      <rPr>
        <sz val="12"/>
        <color theme="1"/>
        <rFont val="Meiryo ui"/>
        <family val="3"/>
        <charset val="128"/>
      </rPr>
      <t xml:space="preserve">
</t>
    </r>
    <r>
      <rPr>
        <sz val="11"/>
        <color theme="1"/>
        <rFont val="Meiryo ui"/>
        <family val="3"/>
        <charset val="128"/>
      </rPr>
      <t>マナーパンツ</t>
    </r>
    <phoneticPr fontId="18"/>
  </si>
  <si>
    <t>4589750333928</t>
  </si>
  <si>
    <r>
      <t xml:space="preserve">Osanpo Joint Bag
</t>
    </r>
    <r>
      <rPr>
        <sz val="10"/>
        <color theme="1"/>
        <rFont val="Meiryo ui"/>
        <family val="3"/>
        <charset val="128"/>
      </rPr>
      <t>おさんぽジョイントバッグ</t>
    </r>
    <phoneticPr fontId="18"/>
  </si>
  <si>
    <t>4589750333935</t>
  </si>
  <si>
    <t>4589750331115</t>
  </si>
  <si>
    <r>
      <t xml:space="preserve">Hot Pack
</t>
    </r>
    <r>
      <rPr>
        <sz val="10"/>
        <color theme="1"/>
        <rFont val="Meiryo ui"/>
        <family val="3"/>
        <charset val="128"/>
      </rPr>
      <t>ホットパック</t>
    </r>
    <phoneticPr fontId="18"/>
  </si>
  <si>
    <t>4589750331122</t>
  </si>
  <si>
    <t>4589750331139</t>
  </si>
  <si>
    <t>4589750331146</t>
  </si>
  <si>
    <t>4589750331153</t>
  </si>
  <si>
    <t>4589750331160</t>
  </si>
  <si>
    <t>4589750334390</t>
  </si>
  <si>
    <t>Joint Bottle Holder
ジョイントボトルホルダー</t>
    <phoneticPr fontId="18"/>
  </si>
  <si>
    <t>4589750334406</t>
  </si>
  <si>
    <t>4589750334413</t>
  </si>
  <si>
    <t>4589750334376</t>
  </si>
  <si>
    <r>
      <t xml:space="preserve">Reversible 3way Tote
</t>
    </r>
    <r>
      <rPr>
        <sz val="10"/>
        <color theme="1"/>
        <rFont val="Meiryo ui"/>
        <family val="3"/>
        <charset val="128"/>
      </rPr>
      <t>リバーシブルスリーウェイトート</t>
    </r>
    <phoneticPr fontId="18"/>
  </si>
  <si>
    <t>4589750334383</t>
  </si>
  <si>
    <t>4589750334864</t>
  </si>
  <si>
    <t>バリア袋サコッシュ</t>
    <rPh sb="3" eb="4">
      <t>ブクロ</t>
    </rPh>
    <phoneticPr fontId="18"/>
  </si>
  <si>
    <r>
      <rPr>
        <sz val="11"/>
        <color rgb="FFFF0000"/>
        <rFont val="Meiryo ui"/>
        <family val="3"/>
        <charset val="128"/>
      </rPr>
      <t xml:space="preserve">新色 </t>
    </r>
    <r>
      <rPr>
        <sz val="11"/>
        <color theme="1"/>
        <rFont val="Meiryo ui"/>
        <family val="3"/>
        <charset val="128"/>
      </rPr>
      <t>PINK</t>
    </r>
    <rPh sb="0" eb="2">
      <t>シンショク</t>
    </rPh>
    <phoneticPr fontId="18"/>
  </si>
  <si>
    <t>25</t>
    <phoneticPr fontId="18"/>
  </si>
  <si>
    <t>4589750330620</t>
  </si>
  <si>
    <t>42</t>
    <phoneticPr fontId="18"/>
  </si>
  <si>
    <t>4589750330637</t>
  </si>
  <si>
    <t>BLUE GRAY</t>
  </si>
  <si>
    <t>4589750328658</t>
  </si>
  <si>
    <t>うんちの臭いバリア袋 S パックタイプ</t>
    <rPh sb="4" eb="5">
      <t>ニオ</t>
    </rPh>
    <rPh sb="9" eb="10">
      <t>フクロ</t>
    </rPh>
    <phoneticPr fontId="18"/>
  </si>
  <si>
    <t>21枚入りパック</t>
    <rPh sb="2" eb="3">
      <t>マイ</t>
    </rPh>
    <rPh sb="3" eb="4">
      <t>イ</t>
    </rPh>
    <phoneticPr fontId="18"/>
  </si>
  <si>
    <t>4589750328665</t>
  </si>
  <si>
    <t>うんちの臭いバリア袋 箱タイプ</t>
    <rPh sb="11" eb="12">
      <t>ハコ</t>
    </rPh>
    <phoneticPr fontId="18"/>
  </si>
  <si>
    <t>210枚入り</t>
    <rPh sb="3" eb="4">
      <t>マイ</t>
    </rPh>
    <rPh sb="4" eb="5">
      <t>イ</t>
    </rPh>
    <phoneticPr fontId="18"/>
  </si>
  <si>
    <t>4589750328672</t>
  </si>
  <si>
    <t>4589750334857</t>
  </si>
  <si>
    <r>
      <rPr>
        <sz val="11"/>
        <color theme="1"/>
        <rFont val="Meiryo ui"/>
        <family val="3"/>
        <charset val="128"/>
      </rPr>
      <t>Manner Pouch</t>
    </r>
    <r>
      <rPr>
        <sz val="12"/>
        <color theme="1"/>
        <rFont val="Meiryo ui"/>
        <family val="3"/>
        <charset val="128"/>
      </rPr>
      <t xml:space="preserve">
</t>
    </r>
    <r>
      <rPr>
        <sz val="10"/>
        <color theme="1"/>
        <rFont val="Meiryo ui"/>
        <family val="3"/>
        <charset val="128"/>
      </rPr>
      <t>マナーポーチ</t>
    </r>
    <phoneticPr fontId="18"/>
  </si>
  <si>
    <t>4589750330453</t>
  </si>
  <si>
    <t xml:space="preserve"> BLUE GRAY</t>
    <phoneticPr fontId="18"/>
  </si>
  <si>
    <t>4589750317881</t>
  </si>
  <si>
    <t>4589750317867</t>
  </si>
  <si>
    <t>J6</t>
    <phoneticPr fontId="18"/>
  </si>
  <si>
    <t>4589750331177</t>
  </si>
  <si>
    <r>
      <t xml:space="preserve">Osanpo Mini Tote
</t>
    </r>
    <r>
      <rPr>
        <sz val="9"/>
        <rFont val="Meiryo UI"/>
        <family val="3"/>
        <charset val="128"/>
      </rPr>
      <t>お散歩ミニトート</t>
    </r>
    <rPh sb="18" eb="20">
      <t>サンポ</t>
    </rPh>
    <phoneticPr fontId="18"/>
  </si>
  <si>
    <r>
      <rPr>
        <sz val="11"/>
        <color rgb="FFFF0000"/>
        <rFont val="Meiryo ui"/>
        <family val="3"/>
        <charset val="128"/>
      </rPr>
      <t>新色</t>
    </r>
    <r>
      <rPr>
        <sz val="11"/>
        <color theme="1"/>
        <rFont val="Meiryo ui"/>
        <family val="3"/>
        <charset val="128"/>
      </rPr>
      <t>DEAR FRIEND</t>
    </r>
    <rPh sb="0" eb="2">
      <t>シンショク</t>
    </rPh>
    <phoneticPr fontId="18"/>
  </si>
  <si>
    <t>J7</t>
    <phoneticPr fontId="18"/>
  </si>
  <si>
    <t>4589750331184</t>
  </si>
  <si>
    <r>
      <rPr>
        <sz val="11"/>
        <color rgb="FFFF0000"/>
        <rFont val="Meiryo ui"/>
        <family val="3"/>
        <charset val="128"/>
      </rPr>
      <t xml:space="preserve">新色 </t>
    </r>
    <r>
      <rPr>
        <sz val="11"/>
        <color theme="1"/>
        <rFont val="Meiryo ui"/>
        <family val="3"/>
        <charset val="128"/>
      </rPr>
      <t>KIGURUMI</t>
    </r>
    <rPh sb="0" eb="2">
      <t>シンショク</t>
    </rPh>
    <phoneticPr fontId="18"/>
  </si>
  <si>
    <t>4589750325602</t>
    <phoneticPr fontId="18"/>
  </si>
  <si>
    <t>4589750325619</t>
    <phoneticPr fontId="18"/>
  </si>
  <si>
    <t>4589750325626</t>
    <phoneticPr fontId="18"/>
  </si>
  <si>
    <t>4582325283949</t>
  </si>
  <si>
    <r>
      <t xml:space="preserve">Marble Combination Bowls
</t>
    </r>
    <r>
      <rPr>
        <sz val="10"/>
        <color theme="1"/>
        <rFont val="Meiryo ui"/>
        <family val="3"/>
        <charset val="128"/>
      </rPr>
      <t>マーブルコンビネーションボウルズ</t>
    </r>
    <phoneticPr fontId="18"/>
  </si>
  <si>
    <t>4589750323813</t>
    <phoneticPr fontId="18"/>
  </si>
  <si>
    <r>
      <t xml:space="preserve">Popup Toy Box
</t>
    </r>
    <r>
      <rPr>
        <sz val="9"/>
        <rFont val="Meiryo UI"/>
        <family val="3"/>
        <charset val="128"/>
      </rPr>
      <t>ポップアップトイボックス</t>
    </r>
    <phoneticPr fontId="18"/>
  </si>
  <si>
    <t>4589750323820</t>
    <phoneticPr fontId="18"/>
  </si>
  <si>
    <r>
      <t xml:space="preserve">MB Drive Sheet
</t>
    </r>
    <r>
      <rPr>
        <sz val="9"/>
        <color theme="1"/>
        <rFont val="Meiryo ui"/>
        <family val="3"/>
        <charset val="128"/>
      </rPr>
      <t>MBドライブシート</t>
    </r>
    <phoneticPr fontId="18"/>
  </si>
  <si>
    <r>
      <t xml:space="preserve">Car Pocket Tool Roll
</t>
    </r>
    <r>
      <rPr>
        <sz val="9"/>
        <color theme="1"/>
        <rFont val="Meiryo ui"/>
        <family val="3"/>
        <charset val="128"/>
      </rPr>
      <t>カーポケットツールロール</t>
    </r>
    <phoneticPr fontId="18"/>
  </si>
  <si>
    <r>
      <t xml:space="preserve">Walking Multi Bag
</t>
    </r>
    <r>
      <rPr>
        <sz val="9"/>
        <color theme="1"/>
        <rFont val="Meiryo ui"/>
        <family val="3"/>
        <charset val="128"/>
      </rPr>
      <t>ウォーキングマルチバッグ</t>
    </r>
    <phoneticPr fontId="18"/>
  </si>
  <si>
    <t>4589750317812</t>
  </si>
  <si>
    <r>
      <t xml:space="preserve">Osanpo Bag
</t>
    </r>
    <r>
      <rPr>
        <sz val="9"/>
        <color theme="1"/>
        <rFont val="Meiryo ui"/>
        <family val="3"/>
        <charset val="128"/>
      </rPr>
      <t>オサンポバッグ</t>
    </r>
    <phoneticPr fontId="18"/>
  </si>
  <si>
    <t>4589750317829</t>
  </si>
  <si>
    <t>4589750321215</t>
    <phoneticPr fontId="18"/>
  </si>
  <si>
    <r>
      <rPr>
        <sz val="11"/>
        <color theme="1"/>
        <rFont val="Meiryo ui"/>
        <family val="3"/>
        <charset val="128"/>
      </rPr>
      <t>Osanpo Fes Vest</t>
    </r>
    <r>
      <rPr>
        <sz val="12"/>
        <color theme="1"/>
        <rFont val="Meiryo ui"/>
        <family val="3"/>
        <charset val="128"/>
      </rPr>
      <t xml:space="preserve">
</t>
    </r>
    <r>
      <rPr>
        <sz val="9"/>
        <color theme="1"/>
        <rFont val="Meiryo ui"/>
        <family val="3"/>
        <charset val="128"/>
      </rPr>
      <t>お散歩フェスベスト</t>
    </r>
    <rPh sb="17" eb="19">
      <t>サンポ</t>
    </rPh>
    <phoneticPr fontId="18"/>
  </si>
  <si>
    <t>4589750321222</t>
    <phoneticPr fontId="18"/>
  </si>
  <si>
    <t>4589750319328</t>
  </si>
  <si>
    <r>
      <rPr>
        <sz val="11"/>
        <color theme="1"/>
        <rFont val="Meiryo ui"/>
        <family val="3"/>
        <charset val="128"/>
      </rPr>
      <t>Trimmer Apron</t>
    </r>
    <r>
      <rPr>
        <sz val="12"/>
        <color theme="1"/>
        <rFont val="Meiryo ui"/>
        <family val="3"/>
        <charset val="128"/>
      </rPr>
      <t xml:space="preserve">
</t>
    </r>
    <r>
      <rPr>
        <sz val="9"/>
        <color theme="1"/>
        <rFont val="Meiryo ui"/>
        <family val="3"/>
        <charset val="128"/>
      </rPr>
      <t>トリマーエプロン</t>
    </r>
    <phoneticPr fontId="18"/>
  </si>
  <si>
    <t>4589750319335</t>
  </si>
  <si>
    <t>4589750319342</t>
  </si>
  <si>
    <t>4589750319359</t>
  </si>
  <si>
    <t>4589750321413</t>
  </si>
  <si>
    <r>
      <rPr>
        <sz val="11"/>
        <color theme="1"/>
        <rFont val="Meiryo ui"/>
        <family val="3"/>
        <charset val="128"/>
      </rPr>
      <t>MB Treats Cup</t>
    </r>
    <r>
      <rPr>
        <sz val="12"/>
        <color theme="1"/>
        <rFont val="Meiryo ui"/>
        <family val="3"/>
        <charset val="128"/>
      </rPr>
      <t xml:space="preserve">
</t>
    </r>
    <r>
      <rPr>
        <sz val="9"/>
        <color theme="1"/>
        <rFont val="Meiryo ui"/>
        <family val="3"/>
        <charset val="128"/>
      </rPr>
      <t>MBトリーツカップ</t>
    </r>
    <phoneticPr fontId="18"/>
  </si>
  <si>
    <t>4589750321420</t>
  </si>
  <si>
    <t>4589750321437</t>
  </si>
  <si>
    <r>
      <rPr>
        <sz val="11"/>
        <color theme="1"/>
        <rFont val="Meiryo ui"/>
        <family val="3"/>
        <charset val="128"/>
      </rPr>
      <t>MB Chalk Bag</t>
    </r>
    <r>
      <rPr>
        <sz val="12"/>
        <color theme="1"/>
        <rFont val="Meiryo ui"/>
        <family val="3"/>
        <charset val="128"/>
      </rPr>
      <t xml:space="preserve">
</t>
    </r>
    <r>
      <rPr>
        <sz val="9"/>
        <color theme="1"/>
        <rFont val="Meiryo ui"/>
        <family val="3"/>
        <charset val="128"/>
      </rPr>
      <t>MBチョークバッグ</t>
    </r>
    <phoneticPr fontId="18"/>
  </si>
  <si>
    <t>89</t>
    <phoneticPr fontId="18"/>
  </si>
  <si>
    <r>
      <t>GEORUG×MB Living Rug　　　</t>
    </r>
    <r>
      <rPr>
        <sz val="10"/>
        <color theme="1"/>
        <rFont val="Meiryo ui"/>
        <family val="3"/>
        <charset val="128"/>
      </rPr>
      <t>ジオラグ×MBリビングラグ</t>
    </r>
    <phoneticPr fontId="18"/>
  </si>
  <si>
    <t>MID CITY</t>
    <phoneticPr fontId="18"/>
  </si>
  <si>
    <t>90</t>
    <phoneticPr fontId="18"/>
  </si>
  <si>
    <t>PIPELINE</t>
    <phoneticPr fontId="18"/>
  </si>
  <si>
    <r>
      <t xml:space="preserve">MB Food Stand
</t>
    </r>
    <r>
      <rPr>
        <sz val="9"/>
        <color theme="1"/>
        <rFont val="Meiryo ui"/>
        <family val="3"/>
        <charset val="128"/>
      </rPr>
      <t>MBフードスタンド</t>
    </r>
    <phoneticPr fontId="18"/>
  </si>
  <si>
    <t>WHITE</t>
    <phoneticPr fontId="18"/>
  </si>
  <si>
    <t>ﾌｰﾄﾞ　ﾎﾞｳﾙ付</t>
    <rPh sb="9" eb="10">
      <t>ツ</t>
    </rPh>
    <phoneticPr fontId="18"/>
  </si>
  <si>
    <r>
      <t xml:space="preserve">MB Food Bowl 
</t>
    </r>
    <r>
      <rPr>
        <sz val="9"/>
        <color theme="1"/>
        <rFont val="Meiryo ui"/>
        <family val="3"/>
        <charset val="128"/>
      </rPr>
      <t>MBフードボウル</t>
    </r>
    <phoneticPr fontId="18"/>
  </si>
  <si>
    <t>4589750334420</t>
  </si>
  <si>
    <t>Panel Burger
パネルバーガー</t>
    <phoneticPr fontId="18"/>
  </si>
  <si>
    <t>G9</t>
    <phoneticPr fontId="18"/>
  </si>
  <si>
    <t>4589750334437</t>
    <phoneticPr fontId="18"/>
  </si>
  <si>
    <t>Kigurumi Peggy
キグルミペギー</t>
    <phoneticPr fontId="18"/>
  </si>
  <si>
    <t>CORAL RED</t>
    <phoneticPr fontId="18"/>
  </si>
  <si>
    <r>
      <t xml:space="preserve">MB Flying Disc Toy
</t>
    </r>
    <r>
      <rPr>
        <sz val="9"/>
        <color theme="1"/>
        <rFont val="Meiryo ui"/>
        <family val="3"/>
        <charset val="128"/>
      </rPr>
      <t>MBフライングディスクトイ</t>
    </r>
    <phoneticPr fontId="18"/>
  </si>
  <si>
    <r>
      <rPr>
        <sz val="11"/>
        <color rgb="FFFF0000"/>
        <rFont val="Meiryo ui"/>
        <family val="3"/>
        <charset val="128"/>
      </rPr>
      <t xml:space="preserve">新色 </t>
    </r>
    <r>
      <rPr>
        <sz val="11"/>
        <color theme="1"/>
        <rFont val="Meiryo ui"/>
        <family val="3"/>
        <charset val="128"/>
      </rPr>
      <t>GREEN</t>
    </r>
    <rPh sb="0" eb="2">
      <t>シンショク</t>
    </rPh>
    <phoneticPr fontId="18"/>
  </si>
  <si>
    <t>NATURAL</t>
    <phoneticPr fontId="18"/>
  </si>
  <si>
    <t>J8</t>
    <phoneticPr fontId="18"/>
  </si>
  <si>
    <t>4589750334444</t>
  </si>
  <si>
    <t>Super Crazy Awesome Rope Toy
スーパークレイジーオーサムロープトイ</t>
    <phoneticPr fontId="18"/>
  </si>
  <si>
    <r>
      <rPr>
        <sz val="11"/>
        <color rgb="FFFF0000"/>
        <rFont val="Meiryo ui"/>
        <family val="3"/>
        <charset val="128"/>
      </rPr>
      <t xml:space="preserve">新色 </t>
    </r>
    <r>
      <rPr>
        <sz val="11"/>
        <color theme="1"/>
        <rFont val="Meiryo ui"/>
        <family val="3"/>
        <charset val="128"/>
      </rPr>
      <t>FAT COWBOY</t>
    </r>
    <phoneticPr fontId="18"/>
  </si>
  <si>
    <t>J9</t>
    <phoneticPr fontId="18"/>
  </si>
  <si>
    <t>4589750334451</t>
  </si>
  <si>
    <r>
      <rPr>
        <sz val="11"/>
        <color rgb="FFFF0000"/>
        <rFont val="Meiryo ui"/>
        <family val="3"/>
        <charset val="128"/>
      </rPr>
      <t xml:space="preserve">新色 </t>
    </r>
    <r>
      <rPr>
        <sz val="11"/>
        <color theme="1"/>
        <rFont val="Meiryo ui"/>
        <family val="3"/>
        <charset val="128"/>
      </rPr>
      <t>CIRCUS GIRL</t>
    </r>
    <phoneticPr fontId="18"/>
  </si>
  <si>
    <t>J4</t>
    <phoneticPr fontId="18"/>
  </si>
  <si>
    <t>4589750330460</t>
  </si>
  <si>
    <t>Cocktail Bartender</t>
    <phoneticPr fontId="18"/>
  </si>
  <si>
    <t>J5</t>
    <phoneticPr fontId="18"/>
  </si>
  <si>
    <t>4589750330477</t>
  </si>
  <si>
    <t>Bmx Advenyure</t>
    <phoneticPr fontId="18"/>
  </si>
  <si>
    <t>Chi-bee Crazy Awesome Rope Toy
チービー クレイジーオーサムロープトイ</t>
    <phoneticPr fontId="18"/>
  </si>
  <si>
    <r>
      <rPr>
        <b/>
        <sz val="9"/>
        <color rgb="FFFF0000"/>
        <rFont val="Meiryo ui"/>
        <family val="3"/>
        <charset val="128"/>
      </rPr>
      <t>NEW</t>
    </r>
    <r>
      <rPr>
        <sz val="9"/>
        <color theme="1"/>
        <rFont val="Meiryo ui"/>
        <family val="3"/>
        <charset val="128"/>
      </rPr>
      <t>Chi-bee/KIGURUMI</t>
    </r>
    <phoneticPr fontId="18"/>
  </si>
  <si>
    <t>B8</t>
    <phoneticPr fontId="18"/>
  </si>
  <si>
    <t>Chi-bee/NO DOG NO LIFE</t>
    <phoneticPr fontId="18"/>
  </si>
  <si>
    <t>B9</t>
    <phoneticPr fontId="18"/>
  </si>
  <si>
    <t>Chi-bee/MUSCLE NELSON</t>
    <phoneticPr fontId="18"/>
  </si>
  <si>
    <t>C5</t>
    <phoneticPr fontId="18"/>
  </si>
  <si>
    <t>4589750329235</t>
  </si>
  <si>
    <r>
      <t xml:space="preserve">Latex Beverage Toy
</t>
    </r>
    <r>
      <rPr>
        <sz val="10"/>
        <color theme="1"/>
        <rFont val="Meiryo ui"/>
        <family val="3"/>
        <charset val="128"/>
      </rPr>
      <t xml:space="preserve">ラッテクス ビバレッジトイ
</t>
    </r>
    <phoneticPr fontId="18"/>
  </si>
  <si>
    <t>CAFF LATTE</t>
    <phoneticPr fontId="18"/>
  </si>
  <si>
    <t>C6</t>
  </si>
  <si>
    <t>4589750329242</t>
  </si>
  <si>
    <t>PINA COLADA</t>
    <phoneticPr fontId="18"/>
  </si>
  <si>
    <t>C7</t>
  </si>
  <si>
    <t>4589750329259</t>
  </si>
  <si>
    <t>BLUE LAGOON</t>
    <phoneticPr fontId="18"/>
  </si>
  <si>
    <t>C8</t>
  </si>
  <si>
    <t>4589750329266</t>
  </si>
  <si>
    <t>PINK LEMONADE</t>
    <phoneticPr fontId="18"/>
  </si>
  <si>
    <t>4589750330248</t>
  </si>
  <si>
    <r>
      <t xml:space="preserve">Latex Bar Soap Toy
</t>
    </r>
    <r>
      <rPr>
        <sz val="10"/>
        <color theme="1"/>
        <rFont val="Meiryo ui"/>
        <family val="3"/>
        <charset val="128"/>
      </rPr>
      <t>ラテックス</t>
    </r>
    <r>
      <rPr>
        <sz val="9"/>
        <color theme="1"/>
        <rFont val="Meiryo ui"/>
        <family val="3"/>
        <charset val="128"/>
      </rPr>
      <t xml:space="preserve"> バーソープトイ</t>
    </r>
    <phoneticPr fontId="18"/>
  </si>
  <si>
    <t>4589750330255</t>
  </si>
  <si>
    <t xml:space="preserve">PINK </t>
    <phoneticPr fontId="18"/>
  </si>
  <si>
    <t>4589750330262</t>
  </si>
  <si>
    <t>4589750330279</t>
  </si>
  <si>
    <t>4589750330422</t>
  </si>
  <si>
    <t>Training Silicone Toy/Bone
ﾄﾚｰﾆﾝｸﾞｼﾘｺ-ﾝﾄｲ/ﾎﾞｰﾝ</t>
    <phoneticPr fontId="18"/>
  </si>
  <si>
    <t>MILKY　BLUE</t>
    <phoneticPr fontId="18"/>
  </si>
  <si>
    <t>4589750330439</t>
  </si>
  <si>
    <t>MILKY　PINK</t>
    <phoneticPr fontId="18"/>
  </si>
  <si>
    <t>4589750330446</t>
  </si>
  <si>
    <t>4589750321857</t>
  </si>
  <si>
    <r>
      <t xml:space="preserve">Latex Zigzag Egg Toy
</t>
    </r>
    <r>
      <rPr>
        <sz val="9"/>
        <color theme="1"/>
        <rFont val="Meiryo ui"/>
        <family val="3"/>
        <charset val="128"/>
      </rPr>
      <t>ラテックスジグザグエッグトイ</t>
    </r>
    <phoneticPr fontId="18"/>
  </si>
  <si>
    <t>4589750321864</t>
  </si>
  <si>
    <t>4589750321871</t>
  </si>
  <si>
    <t>SMOKE PINK</t>
    <phoneticPr fontId="18"/>
  </si>
  <si>
    <t>4589750321888</t>
  </si>
  <si>
    <t>4589750321895</t>
  </si>
  <si>
    <t>4589750321901</t>
  </si>
  <si>
    <t>14</t>
    <phoneticPr fontId="18"/>
  </si>
  <si>
    <t>4589750326593</t>
    <phoneticPr fontId="18"/>
  </si>
  <si>
    <r>
      <t xml:space="preserve">Peggy Plumper Ball
</t>
    </r>
    <r>
      <rPr>
        <sz val="9"/>
        <color theme="1"/>
        <rFont val="Meiryo ui"/>
        <family val="3"/>
        <charset val="128"/>
      </rPr>
      <t>ペギープランパーボール</t>
    </r>
    <phoneticPr fontId="18"/>
  </si>
  <si>
    <t>LIGHT GRAY</t>
    <phoneticPr fontId="18"/>
  </si>
  <si>
    <t>4589750326609</t>
    <phoneticPr fontId="18"/>
  </si>
  <si>
    <t>27</t>
    <phoneticPr fontId="18"/>
  </si>
  <si>
    <t>4589750326616</t>
    <phoneticPr fontId="18"/>
  </si>
  <si>
    <t>LIGHT BLUE</t>
    <phoneticPr fontId="18"/>
  </si>
  <si>
    <t>32</t>
    <phoneticPr fontId="18"/>
  </si>
  <si>
    <t>4589750326623</t>
    <phoneticPr fontId="18"/>
  </si>
  <si>
    <t>BURGUNDY</t>
    <phoneticPr fontId="18"/>
  </si>
  <si>
    <t>4589750326630</t>
    <phoneticPr fontId="18"/>
  </si>
  <si>
    <t>77</t>
    <phoneticPr fontId="18"/>
  </si>
  <si>
    <t>4589750326647</t>
    <phoneticPr fontId="18"/>
  </si>
  <si>
    <t>GINGER</t>
    <phoneticPr fontId="18"/>
  </si>
  <si>
    <t>D7</t>
    <phoneticPr fontId="18"/>
  </si>
  <si>
    <t>Flapping Toy
フラッピングトイ</t>
    <phoneticPr fontId="18"/>
  </si>
  <si>
    <t>BUSY BEE</t>
    <phoneticPr fontId="18"/>
  </si>
  <si>
    <t>D8</t>
    <phoneticPr fontId="18"/>
  </si>
  <si>
    <t>SEMI FINAL</t>
    <phoneticPr fontId="18"/>
  </si>
  <si>
    <t>B5</t>
    <phoneticPr fontId="18"/>
  </si>
  <si>
    <t>4589750317553</t>
  </si>
  <si>
    <r>
      <t xml:space="preserve">Crazy Awesome Rope Toy
</t>
    </r>
    <r>
      <rPr>
        <sz val="9"/>
        <color theme="1"/>
        <rFont val="Meiryo ui"/>
        <family val="3"/>
        <charset val="128"/>
      </rPr>
      <t>クレイジーオーサムロープトイ</t>
    </r>
    <phoneticPr fontId="18"/>
  </si>
  <si>
    <t>EXERCISE</t>
  </si>
  <si>
    <t>A</t>
    <phoneticPr fontId="18"/>
  </si>
  <si>
    <t>B6</t>
    <phoneticPr fontId="18"/>
  </si>
  <si>
    <t>4589750317560</t>
  </si>
  <si>
    <t>OLD SCHOOL HIPHOP</t>
    <phoneticPr fontId="18"/>
  </si>
  <si>
    <t>B</t>
    <phoneticPr fontId="18"/>
  </si>
  <si>
    <t>B7</t>
    <phoneticPr fontId="18"/>
  </si>
  <si>
    <t>00</t>
  </si>
  <si>
    <t>4589750317577</t>
  </si>
  <si>
    <t>UNCLE SAM</t>
  </si>
  <si>
    <t>C</t>
    <phoneticPr fontId="18"/>
  </si>
  <si>
    <t>A9</t>
    <phoneticPr fontId="18"/>
  </si>
  <si>
    <t>4589750317584</t>
  </si>
  <si>
    <t>SECURITY GUARD</t>
  </si>
  <si>
    <t>D</t>
    <phoneticPr fontId="18"/>
  </si>
  <si>
    <t>B2</t>
    <phoneticPr fontId="18"/>
  </si>
  <si>
    <t>4589750317607</t>
  </si>
  <si>
    <t>SKI JUMP</t>
  </si>
  <si>
    <t>B4</t>
    <phoneticPr fontId="18"/>
  </si>
  <si>
    <t>4589750317621</t>
  </si>
  <si>
    <t>ROLLER SKATER</t>
  </si>
  <si>
    <t>H</t>
    <phoneticPr fontId="18"/>
  </si>
  <si>
    <t>A4</t>
    <phoneticPr fontId="18"/>
  </si>
  <si>
    <t>4589750317669</t>
  </si>
  <si>
    <t>BAD SANTA</t>
  </si>
  <si>
    <t>A7</t>
    <phoneticPr fontId="18"/>
  </si>
  <si>
    <t>4589750317690</t>
  </si>
  <si>
    <t>YOGA</t>
  </si>
  <si>
    <t>O</t>
    <phoneticPr fontId="18"/>
  </si>
  <si>
    <t>K0</t>
    <phoneticPr fontId="18"/>
  </si>
  <si>
    <t>4589750320959</t>
    <phoneticPr fontId="18"/>
  </si>
  <si>
    <r>
      <t xml:space="preserve">Number Rope Toy
</t>
    </r>
    <r>
      <rPr>
        <sz val="9"/>
        <color theme="1"/>
        <rFont val="Meiryo ui"/>
        <family val="3"/>
        <charset val="128"/>
      </rPr>
      <t>ナンバーロープトイ</t>
    </r>
    <phoneticPr fontId="18"/>
  </si>
  <si>
    <t>K1</t>
    <phoneticPr fontId="18"/>
  </si>
  <si>
    <t>4589750320966</t>
    <phoneticPr fontId="18"/>
  </si>
  <si>
    <t>K2</t>
  </si>
  <si>
    <t>4589750320973</t>
    <phoneticPr fontId="18"/>
  </si>
  <si>
    <t>K3</t>
  </si>
  <si>
    <t>4589750320980</t>
    <phoneticPr fontId="18"/>
  </si>
  <si>
    <t>K4</t>
  </si>
  <si>
    <t>4589750320997</t>
    <phoneticPr fontId="18"/>
  </si>
  <si>
    <t>K5</t>
  </si>
  <si>
    <t>4589750321000</t>
    <phoneticPr fontId="18"/>
  </si>
  <si>
    <t>K6</t>
  </si>
  <si>
    <t>4589750321017</t>
    <phoneticPr fontId="18"/>
  </si>
  <si>
    <t>K7</t>
  </si>
  <si>
    <t>4589750321024</t>
    <phoneticPr fontId="18"/>
  </si>
  <si>
    <t>K8</t>
  </si>
  <si>
    <t>4589750321031</t>
    <phoneticPr fontId="18"/>
  </si>
  <si>
    <t>K9</t>
    <phoneticPr fontId="18"/>
  </si>
  <si>
    <t>4589750321048</t>
    <phoneticPr fontId="18"/>
  </si>
  <si>
    <t>H2</t>
    <phoneticPr fontId="18"/>
  </si>
  <si>
    <r>
      <t xml:space="preserve">Message Rope Toy*
</t>
    </r>
    <r>
      <rPr>
        <sz val="9"/>
        <rFont val="Meiryo UI"/>
        <family val="3"/>
        <charset val="128"/>
      </rPr>
      <t>メッセージロープトイ</t>
    </r>
    <phoneticPr fontId="18"/>
  </si>
  <si>
    <t>自宅警備中</t>
    <rPh sb="0" eb="2">
      <t>ジタク</t>
    </rPh>
    <rPh sb="2" eb="5">
      <t>ケイビチュウ</t>
    </rPh>
    <phoneticPr fontId="18"/>
  </si>
  <si>
    <t>H3</t>
    <phoneticPr fontId="18"/>
  </si>
  <si>
    <t>おかえり～</t>
    <phoneticPr fontId="18"/>
  </si>
  <si>
    <t>H4</t>
    <phoneticPr fontId="18"/>
  </si>
  <si>
    <t>おめでとう！</t>
    <phoneticPr fontId="18"/>
  </si>
  <si>
    <t>H6</t>
    <phoneticPr fontId="18"/>
  </si>
  <si>
    <t>・・・。</t>
    <phoneticPr fontId="18"/>
  </si>
  <si>
    <r>
      <t xml:space="preserve">Rope Disc Toy
</t>
    </r>
    <r>
      <rPr>
        <sz val="9"/>
        <color theme="1"/>
        <rFont val="Meiryo ui"/>
        <family val="3"/>
        <charset val="128"/>
      </rPr>
      <t>ロープディスクトイ</t>
    </r>
    <phoneticPr fontId="18"/>
  </si>
  <si>
    <t>36</t>
    <phoneticPr fontId="18"/>
  </si>
  <si>
    <t xml:space="preserve">LAVENDER </t>
  </si>
  <si>
    <t>44</t>
    <phoneticPr fontId="18"/>
  </si>
  <si>
    <t xml:space="preserve">FRENCH ROSE </t>
  </si>
  <si>
    <t>OPAL GREEN</t>
  </si>
  <si>
    <t>GINGER</t>
  </si>
  <si>
    <r>
      <t xml:space="preserve">Latex Diamond Toy
</t>
    </r>
    <r>
      <rPr>
        <sz val="9"/>
        <color theme="1"/>
        <rFont val="Meiryo ui"/>
        <family val="3"/>
        <charset val="128"/>
      </rPr>
      <t>ラテックス ダイヤモンドトイ</t>
    </r>
    <phoneticPr fontId="18"/>
  </si>
  <si>
    <r>
      <t xml:space="preserve">Latex Mexican Skull Toy
</t>
    </r>
    <r>
      <rPr>
        <sz val="9"/>
        <color theme="1"/>
        <rFont val="Meiryo ui"/>
        <family val="3"/>
        <charset val="128"/>
      </rPr>
      <t>ラテックス メキシカンスカルトイ</t>
    </r>
    <phoneticPr fontId="18"/>
  </si>
  <si>
    <t>29</t>
    <phoneticPr fontId="18"/>
  </si>
  <si>
    <r>
      <t xml:space="preserve">Latex American Football Toy
</t>
    </r>
    <r>
      <rPr>
        <sz val="9"/>
        <color theme="1"/>
        <rFont val="Meiryo ui"/>
        <family val="3"/>
        <charset val="128"/>
      </rPr>
      <t>ラテックスアメリカンフットボールトイ</t>
    </r>
    <phoneticPr fontId="18"/>
  </si>
  <si>
    <t/>
  </si>
  <si>
    <t>PURPLE</t>
  </si>
  <si>
    <r>
      <rPr>
        <sz val="11"/>
        <color theme="1"/>
        <rFont val="Meiryo ui"/>
        <family val="3"/>
        <charset val="128"/>
      </rPr>
      <t>Latex Bone Toy</t>
    </r>
    <r>
      <rPr>
        <sz val="12"/>
        <color theme="1"/>
        <rFont val="Meiryo ui"/>
        <family val="3"/>
        <charset val="128"/>
      </rPr>
      <t xml:space="preserve">
</t>
    </r>
    <r>
      <rPr>
        <sz val="9"/>
        <color theme="1"/>
        <rFont val="Meiryo ui"/>
        <family val="3"/>
        <charset val="128"/>
      </rPr>
      <t>ラテックスボーントイ</t>
    </r>
    <phoneticPr fontId="18"/>
  </si>
  <si>
    <t>RED</t>
  </si>
  <si>
    <r>
      <rPr>
        <sz val="11"/>
        <color theme="1"/>
        <rFont val="Meiryo ui"/>
        <family val="3"/>
        <charset val="128"/>
      </rPr>
      <t>Latex Lemon Ball TOY</t>
    </r>
    <r>
      <rPr>
        <sz val="12"/>
        <color theme="1"/>
        <rFont val="Meiryo ui"/>
        <family val="3"/>
        <charset val="128"/>
      </rPr>
      <t xml:space="preserve">
</t>
    </r>
    <r>
      <rPr>
        <sz val="9"/>
        <color theme="1"/>
        <rFont val="Meiryo ui"/>
        <family val="3"/>
        <charset val="128"/>
      </rPr>
      <t>ラテックスレモンボールトイ</t>
    </r>
    <phoneticPr fontId="18"/>
  </si>
  <si>
    <r>
      <t xml:space="preserve">Wire Torso   </t>
    </r>
    <r>
      <rPr>
        <sz val="10"/>
        <color theme="1"/>
        <rFont val="Meiryo ui"/>
        <family val="3"/>
        <charset val="128"/>
      </rPr>
      <t>ワイヤートルソー</t>
    </r>
    <phoneticPr fontId="18"/>
  </si>
  <si>
    <t>汎用ボックス什器（取説付）</t>
    <rPh sb="0" eb="2">
      <t>ハンヨウ</t>
    </rPh>
    <rPh sb="6" eb="8">
      <t>ジュウキ</t>
    </rPh>
    <rPh sb="9" eb="12">
      <t>トリセツツ</t>
    </rPh>
    <phoneticPr fontId="18"/>
  </si>
  <si>
    <t>棚用L字マット（3枚セット)</t>
    <rPh sb="0" eb="2">
      <t>タナヨウ</t>
    </rPh>
    <rPh sb="3" eb="4">
      <t>ジ</t>
    </rPh>
    <rPh sb="9" eb="10">
      <t>マイ</t>
    </rPh>
    <phoneticPr fontId="18"/>
  </si>
  <si>
    <t>販促用5角形サイン（取説付)</t>
    <rPh sb="0" eb="3">
      <t>ハンソクヨウ</t>
    </rPh>
    <rPh sb="4" eb="5">
      <t>カク</t>
    </rPh>
    <rPh sb="5" eb="6">
      <t>ケイ</t>
    </rPh>
    <rPh sb="10" eb="12">
      <t>トリセツ</t>
    </rPh>
    <rPh sb="12" eb="13">
      <t>ツキ</t>
    </rPh>
    <phoneticPr fontId="18"/>
  </si>
  <si>
    <t>ディスプレイボックス什器（取説付)</t>
    <rPh sb="10" eb="12">
      <t>ジュウキ</t>
    </rPh>
    <rPh sb="13" eb="15">
      <t>トリセツ</t>
    </rPh>
    <rPh sb="15" eb="16">
      <t>ツキ</t>
    </rPh>
    <phoneticPr fontId="18"/>
  </si>
  <si>
    <t>番号</t>
    <rPh sb="0" eb="2">
      <t>バンゴウ</t>
    </rPh>
    <phoneticPr fontId="33"/>
  </si>
  <si>
    <t>伝票日付</t>
  </si>
  <si>
    <t>得意先ｺｰﾄﾞ</t>
  </si>
  <si>
    <t>取引区分</t>
  </si>
  <si>
    <t>倉庫ｺｰﾄﾞ</t>
  </si>
  <si>
    <t>商品ｺｰﾄﾞ</t>
  </si>
  <si>
    <t>色ｺｰﾄﾞ</t>
  </si>
  <si>
    <t>サイズｺｰﾄﾞ</t>
  </si>
  <si>
    <t>バーコード</t>
  </si>
  <si>
    <t>数量</t>
  </si>
  <si>
    <t>伝票NO</t>
  </si>
  <si>
    <t>納品先コード</t>
  </si>
  <si>
    <t>担当者コード</t>
  </si>
  <si>
    <t>部門コード</t>
  </si>
  <si>
    <t>営業所コード</t>
  </si>
  <si>
    <t>請求区分</t>
  </si>
  <si>
    <t>売掛区分</t>
  </si>
  <si>
    <t>単価</t>
  </si>
  <si>
    <t>Sum_eachsheet</t>
    <phoneticPr fontId="33"/>
  </si>
  <si>
    <t>Sum_xlookup</t>
    <phoneticPr fontId="33"/>
  </si>
  <si>
    <t>sum_CSVoutput</t>
    <phoneticPr fontId="33"/>
  </si>
  <si>
    <t>Check</t>
    <phoneticPr fontId="33"/>
  </si>
  <si>
    <t>欠品 再入荷日未定</t>
    <rPh sb="3" eb="9">
      <t>サイニュウカビミテイ</t>
    </rPh>
    <phoneticPr fontId="18"/>
  </si>
  <si>
    <t>終売</t>
  </si>
  <si>
    <r>
      <rPr>
        <sz val="11"/>
        <color rgb="FFFF0000"/>
        <rFont val="Meiryo ui"/>
        <family val="3"/>
        <charset val="128"/>
      </rPr>
      <t>新色</t>
    </r>
    <r>
      <rPr>
        <sz val="11"/>
        <color theme="1"/>
        <rFont val="Meiryo ui"/>
        <family val="3"/>
        <charset val="128"/>
      </rPr>
      <t xml:space="preserve"> IVORY</t>
    </r>
    <rPh sb="0" eb="2">
      <t>シンショク</t>
    </rPh>
    <phoneticPr fontId="18"/>
  </si>
  <si>
    <r>
      <rPr>
        <sz val="11"/>
        <color rgb="FFFF0000"/>
        <rFont val="Meiryo ui"/>
        <family val="3"/>
        <charset val="128"/>
      </rPr>
      <t xml:space="preserve">新色 </t>
    </r>
    <r>
      <rPr>
        <sz val="11"/>
        <color theme="1"/>
        <rFont val="Meiryo ui"/>
        <family val="3"/>
        <charset val="128"/>
      </rPr>
      <t>MARIGOLD</t>
    </r>
    <rPh sb="0" eb="2">
      <t>シンショク</t>
    </rPh>
    <phoneticPr fontId="18"/>
  </si>
  <si>
    <t>終売</t>
    <phoneticPr fontId="18"/>
  </si>
  <si>
    <t>欠品 10月下旬入荷</t>
    <rPh sb="0" eb="2">
      <t>ケッピン</t>
    </rPh>
    <rPh sb="5" eb="6">
      <t>ガツ</t>
    </rPh>
    <rPh sb="6" eb="8">
      <t>ゲジュン</t>
    </rPh>
    <rPh sb="8" eb="10">
      <t>ニュウカ</t>
    </rPh>
    <phoneticPr fontId="18"/>
  </si>
  <si>
    <t>残り僅か 11月中旬入荷</t>
  </si>
  <si>
    <t>欠品 11月中旬入荷</t>
    <rPh sb="0" eb="2">
      <t>ケッピン</t>
    </rPh>
    <rPh sb="5" eb="6">
      <t>ガツ</t>
    </rPh>
    <rPh sb="6" eb="8">
      <t>チュウジュン</t>
    </rPh>
    <rPh sb="8" eb="10">
      <t>ニュウカ</t>
    </rPh>
    <phoneticPr fontId="18"/>
  </si>
  <si>
    <t>残り僅か 再入荷無し</t>
    <phoneticPr fontId="18"/>
  </si>
  <si>
    <t>欠品 11月中旬入荷</t>
    <rPh sb="0" eb="2">
      <t>ケッピン</t>
    </rPh>
    <phoneticPr fontId="18"/>
  </si>
  <si>
    <t>*KHAKI</t>
    <phoneticPr fontId="18"/>
  </si>
  <si>
    <t>残り僅か 10月下旬入荷</t>
    <rPh sb="0" eb="1">
      <t>ノコ</t>
    </rPh>
    <rPh sb="2" eb="3">
      <t>ワズ</t>
    </rPh>
    <rPh sb="7" eb="12">
      <t>ガツゲジュンニュウカ</t>
    </rPh>
    <phoneticPr fontId="18"/>
  </si>
  <si>
    <t>欠品 11月中旬入荷</t>
    <rPh sb="0" eb="2">
      <t>ケッピン</t>
    </rPh>
    <rPh sb="5" eb="8">
      <t>ガツチュウジュン</t>
    </rPh>
    <rPh sb="8" eb="10">
      <t>ニュウカ</t>
    </rPh>
    <phoneticPr fontId="18"/>
  </si>
  <si>
    <t>残り僅か 11月中旬入荷</t>
    <rPh sb="0" eb="1">
      <t>ノコ</t>
    </rPh>
    <rPh sb="2" eb="3">
      <t>ワズ</t>
    </rPh>
    <rPh sb="7" eb="12">
      <t>ガツチュウジュンニュウカ</t>
    </rPh>
    <phoneticPr fontId="18"/>
  </si>
  <si>
    <t>残り僅か　再入荷無し</t>
  </si>
  <si>
    <t>残り僅か　再入荷無し</t>
    <rPh sb="0" eb="1">
      <t>ノコ</t>
    </rPh>
    <rPh sb="2" eb="3">
      <t>ワズ</t>
    </rPh>
    <rPh sb="5" eb="9">
      <t>サイニュウカナ</t>
    </rPh>
    <phoneticPr fontId="18"/>
  </si>
  <si>
    <t>残り僅か 再入荷無し</t>
    <rPh sb="5" eb="9">
      <t>サイニュウカナ</t>
    </rPh>
    <phoneticPr fontId="18"/>
  </si>
  <si>
    <t>残り僅か 11月中旬入荷</t>
    <rPh sb="0" eb="1">
      <t>ノコ</t>
    </rPh>
    <rPh sb="2" eb="3">
      <t>ワズ</t>
    </rPh>
    <rPh sb="7" eb="8">
      <t>ガツ</t>
    </rPh>
    <rPh sb="8" eb="10">
      <t>チュウジュン</t>
    </rPh>
    <rPh sb="10" eb="12">
      <t>ニュウカ</t>
    </rPh>
    <phoneticPr fontId="18"/>
  </si>
  <si>
    <t>*BROWN</t>
    <phoneticPr fontId="18"/>
  </si>
  <si>
    <t>残り僅か 1月下旬入荷</t>
    <rPh sb="0" eb="1">
      <t>ノコ</t>
    </rPh>
    <rPh sb="2" eb="3">
      <t>ワズ</t>
    </rPh>
    <rPh sb="6" eb="7">
      <t>ガツ</t>
    </rPh>
    <rPh sb="7" eb="9">
      <t>ゲジュン</t>
    </rPh>
    <rPh sb="9" eb="11">
      <t>ニュウカ</t>
    </rPh>
    <phoneticPr fontId="18"/>
  </si>
  <si>
    <t>欠品 1月下旬入荷</t>
    <rPh sb="4" eb="5">
      <t>ガツ</t>
    </rPh>
    <rPh sb="5" eb="7">
      <t>ゲジュン</t>
    </rPh>
    <rPh sb="7" eb="9">
      <t>ニュウカ</t>
    </rPh>
    <phoneticPr fontId="18"/>
  </si>
  <si>
    <t>残り僅か 1月下旬入荷</t>
    <rPh sb="0" eb="1">
      <t>ノコ</t>
    </rPh>
    <rPh sb="2" eb="3">
      <t>ワズ</t>
    </rPh>
    <rPh sb="6" eb="9">
      <t>ガツゲジュン</t>
    </rPh>
    <rPh sb="9" eb="11">
      <t>ニュウカ</t>
    </rPh>
    <phoneticPr fontId="18"/>
  </si>
  <si>
    <t>残り僅か 10月下旬入荷</t>
  </si>
  <si>
    <t>残り僅か 2月下旬入荷</t>
    <rPh sb="0" eb="1">
      <t>ノコ</t>
    </rPh>
    <rPh sb="2" eb="3">
      <t>ワズ</t>
    </rPh>
    <rPh sb="6" eb="7">
      <t>ガツ</t>
    </rPh>
    <rPh sb="7" eb="9">
      <t>ゲジュン</t>
    </rPh>
    <rPh sb="9" eb="11">
      <t>ニュウカ</t>
    </rPh>
    <phoneticPr fontId="18"/>
  </si>
  <si>
    <t>残り僅か 再入荷未定</t>
    <rPh sb="0" eb="1">
      <t>ノコ</t>
    </rPh>
    <rPh sb="2" eb="3">
      <t>ワズ</t>
    </rPh>
    <rPh sb="5" eb="10">
      <t>サイニュウカミテイ</t>
    </rPh>
    <phoneticPr fontId="18"/>
  </si>
  <si>
    <t>DENIM*</t>
    <phoneticPr fontId="18"/>
  </si>
  <si>
    <t>HICKORY*</t>
    <phoneticPr fontId="18"/>
  </si>
  <si>
    <t>残り僅か 再入荷無し</t>
    <rPh sb="0" eb="1">
      <t>ノコ</t>
    </rPh>
    <rPh sb="2" eb="3">
      <t>ワズ</t>
    </rPh>
    <phoneticPr fontId="18"/>
  </si>
  <si>
    <t>終売（2025SSﾘﾆｭｰｱﾙ）</t>
  </si>
  <si>
    <t>終売（2025SSﾘﾆｭｰｱﾙ）</t>
    <rPh sb="0" eb="2">
      <t>シュウバイ</t>
    </rPh>
    <phoneticPr fontId="18"/>
  </si>
  <si>
    <t>欠品 11月中旬入荷</t>
    <rPh sb="0" eb="2">
      <t>ケッピン</t>
    </rPh>
    <rPh sb="5" eb="10">
      <t>ガツチュウジュンニュウカ</t>
    </rPh>
    <phoneticPr fontId="18"/>
  </si>
  <si>
    <t>欠品 1月下旬入荷</t>
    <rPh sb="0" eb="2">
      <t>ケッピン</t>
    </rPh>
    <rPh sb="4" eb="5">
      <t>ガツ</t>
    </rPh>
    <rPh sb="5" eb="7">
      <t>ゲジュン</t>
    </rPh>
    <rPh sb="7" eb="9">
      <t>ニュウカ</t>
    </rPh>
    <phoneticPr fontId="18"/>
  </si>
  <si>
    <t>欠品 12月中旬入荷</t>
    <rPh sb="0" eb="2">
      <t>ケッピン</t>
    </rPh>
    <rPh sb="5" eb="8">
      <t>ガツチュウジュン</t>
    </rPh>
    <rPh sb="8" eb="10">
      <t>ニュウカ</t>
    </rPh>
    <phoneticPr fontId="18"/>
  </si>
  <si>
    <t>残り僅か 11月中旬入荷</t>
    <rPh sb="7" eb="12">
      <t>ガツチュウジュンニュウカ</t>
    </rPh>
    <phoneticPr fontId="18"/>
  </si>
  <si>
    <t>DEEP GREEN</t>
    <phoneticPr fontId="18"/>
  </si>
  <si>
    <t>YELLOW*</t>
    <phoneticPr fontId="18"/>
  </si>
  <si>
    <t>2024/10/21 更新</t>
    <rPh sb="11" eb="12">
      <t>シン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</si>
</sst>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quot;#,##0_);\(&quot;¥&quot;#,##0\)"/>
    <numFmt numFmtId="177" formatCode="&quot;¥&quot;#,##0_);[Red]\(&quot;¥&quot;#,##0\)"/>
    <numFmt numFmtId="178" formatCode="0_ "/>
    <numFmt numFmtId="179" formatCode="0_);[Red]\(0\)"/>
  </numFmts>
  <fonts count="57">
    <font>
      <sz val="11"/>
      <color theme="1"/>
      <name val="MS PGothic"/>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24"/>
      <color theme="1"/>
      <name val="Meiryo ui"/>
      <family val="3"/>
      <charset val="128"/>
    </font>
    <font>
      <sz val="11"/>
      <name val="MS PGothic"/>
      <family val="3"/>
      <charset val="128"/>
    </font>
    <font>
      <sz val="12"/>
      <color theme="1"/>
      <name val="Meiryo ui"/>
      <family val="3"/>
      <charset val="128"/>
    </font>
    <font>
      <sz val="11"/>
      <color theme="1"/>
      <name val="Meiryo ui"/>
      <family val="3"/>
      <charset val="128"/>
    </font>
    <font>
      <sz val="11"/>
      <color rgb="FFFF0000"/>
      <name val="Meiryo ui"/>
      <family val="3"/>
      <charset val="128"/>
    </font>
    <font>
      <sz val="9"/>
      <color theme="1"/>
      <name val="Meiryo ui"/>
      <family val="3"/>
      <charset val="128"/>
    </font>
    <font>
      <sz val="10"/>
      <color theme="1"/>
      <name val="Meiryo ui"/>
      <family val="3"/>
      <charset val="128"/>
    </font>
    <font>
      <sz val="10"/>
      <color rgb="FFFF0000"/>
      <name val="Meiryo ui"/>
      <family val="3"/>
      <charset val="128"/>
    </font>
    <font>
      <sz val="9"/>
      <color rgb="FFFF0000"/>
      <name val="Meiryo ui"/>
      <family val="3"/>
      <charset val="128"/>
    </font>
    <font>
      <sz val="10"/>
      <color theme="1"/>
      <name val="MS PGothic"/>
      <family val="3"/>
      <charset val="128"/>
    </font>
    <font>
      <sz val="11"/>
      <color theme="1"/>
      <name val="Arial"/>
      <family val="2"/>
    </font>
    <font>
      <b/>
      <sz val="11"/>
      <color rgb="FFFF0000"/>
      <name val="Meiryo UI"/>
      <family val="3"/>
      <charset val="128"/>
    </font>
    <font>
      <sz val="6"/>
      <name val="ＭＳ Ｐゴシック"/>
      <family val="3"/>
      <charset val="128"/>
    </font>
    <font>
      <sz val="11"/>
      <color theme="1"/>
      <name val="MS PGothic"/>
      <family val="3"/>
      <charset val="128"/>
    </font>
    <font>
      <b/>
      <sz val="24"/>
      <color theme="1"/>
      <name val="Meiryo ui"/>
      <family val="3"/>
      <charset val="128"/>
    </font>
    <font>
      <sz val="11"/>
      <name val="Meiryo UI"/>
      <family val="3"/>
      <charset val="128"/>
    </font>
    <font>
      <sz val="11"/>
      <name val="ＭＳ Ｐゴシック"/>
      <family val="3"/>
      <charset val="128"/>
    </font>
    <font>
      <sz val="11"/>
      <color theme="1"/>
      <name val="Calibri"/>
      <family val="3"/>
      <charset val="128"/>
      <scheme val="minor"/>
    </font>
    <font>
      <b/>
      <sz val="11"/>
      <color theme="1"/>
      <name val="Meiryo UI"/>
      <family val="3"/>
      <charset val="128"/>
    </font>
    <font>
      <b/>
      <sz val="10"/>
      <color theme="1"/>
      <name val="Meiryo ui"/>
      <family val="3"/>
      <charset val="128"/>
    </font>
    <font>
      <sz val="9"/>
      <name val="Meiryo UI"/>
      <family val="3"/>
      <charset val="128"/>
    </font>
    <font>
      <sz val="6"/>
      <name val="Meiryo UI"/>
      <family val="2"/>
      <charset val="128"/>
    </font>
    <font>
      <b/>
      <sz val="14"/>
      <color theme="1"/>
      <name val="Meiryo UI"/>
      <family val="3"/>
      <charset val="128"/>
    </font>
    <font>
      <sz val="10"/>
      <name val="Meiryo ui"/>
      <family val="3"/>
      <charset val="128"/>
    </font>
    <font>
      <b/>
      <sz val="11"/>
      <color theme="1"/>
      <name val="MS PGothic"/>
      <family val="3"/>
      <charset val="128"/>
    </font>
    <font>
      <b/>
      <sz val="13"/>
      <color theme="1"/>
      <name val="Meiryo UI"/>
      <family val="3"/>
      <charset val="128"/>
    </font>
    <font>
      <b/>
      <sz val="10"/>
      <color rgb="FF000000"/>
      <name val="Hiragino Kaku Gothic ProN"/>
      <family val="2"/>
    </font>
    <font>
      <sz val="6"/>
      <name val="Tsukushi A Round Gothic Bold"/>
      <family val="3"/>
      <charset val="128"/>
    </font>
    <font>
      <sz val="11"/>
      <color theme="1"/>
      <name val="MS PGothic"/>
      <family val="2"/>
      <charset val="128"/>
    </font>
    <font>
      <sz val="11"/>
      <color theme="3"/>
      <name val="Meiryo ui"/>
      <family val="3"/>
      <charset val="128"/>
    </font>
    <font>
      <sz val="10.5"/>
      <color theme="1"/>
      <name val="Meiryo UI"/>
      <family val="3"/>
      <charset val="128"/>
    </font>
    <font>
      <sz val="11"/>
      <color theme="1"/>
      <name val="MS PGothic"/>
      <family val="3"/>
      <charset val="128"/>
    </font>
    <font>
      <sz val="8"/>
      <color theme="1"/>
      <name val="Meiryo ui"/>
      <family val="3"/>
      <charset val="128"/>
    </font>
    <font>
      <sz val="11"/>
      <color theme="1"/>
      <name val="Meiryo"/>
      <family val="3"/>
      <charset val="128"/>
    </font>
    <font>
      <sz val="11"/>
      <color rgb="FFFF0000"/>
      <name val="Meiryo"/>
      <family val="3"/>
      <charset val="128"/>
    </font>
    <font>
      <sz val="11"/>
      <name val="Calibri"/>
      <family val="2"/>
    </font>
    <font>
      <sz val="11"/>
      <color rgb="FF000000"/>
      <name val="Meiryo ui"/>
      <family val="3"/>
      <charset val="128"/>
    </font>
    <font>
      <sz val="11"/>
      <color theme="1"/>
      <name val="MS PGothic"/>
      <family val="3"/>
      <charset val="128"/>
    </font>
    <font>
      <b/>
      <sz val="11"/>
      <name val="Meiryo UI"/>
      <family val="3"/>
      <charset val="128"/>
    </font>
    <font>
      <b/>
      <sz val="11"/>
      <color rgb="FF000000"/>
      <name val="Meiryo UI"/>
      <family val="3"/>
      <charset val="128"/>
    </font>
    <font>
      <sz val="11"/>
      <color theme="1"/>
      <name val="MS PGothic"/>
      <family val="3"/>
      <charset val="128"/>
    </font>
    <font>
      <sz val="9"/>
      <color theme="1"/>
      <name val="Meiryo"/>
      <family val="3"/>
      <charset val="128"/>
    </font>
    <font>
      <b/>
      <sz val="10"/>
      <color theme="3"/>
      <name val="Meiryo ui"/>
      <family val="3"/>
      <charset val="128"/>
    </font>
    <font>
      <b/>
      <sz val="11"/>
      <color theme="3"/>
      <name val="Meiryo UI"/>
      <family val="3"/>
      <charset val="128"/>
    </font>
    <font>
      <b/>
      <sz val="9"/>
      <color rgb="FFFF0000"/>
      <name val="Meiryo ui"/>
      <family val="3"/>
      <charset val="128"/>
    </font>
    <font>
      <sz val="9"/>
      <color theme="1"/>
      <name val="MS PGothic"/>
      <family val="3"/>
      <charset val="128"/>
    </font>
    <font>
      <b/>
      <sz val="10"/>
      <color rgb="FF000000"/>
      <name val="Meiryo ui"/>
      <family val="3"/>
      <charset val="128"/>
    </font>
    <font>
      <sz val="12"/>
      <name val="MS PGothic"/>
      <family val="3"/>
      <charset val="128"/>
    </font>
    <font>
      <sz val="11"/>
      <color rgb="FFFF0000"/>
      <name val="MS PGothic"/>
      <family val="3"/>
      <charset val="128"/>
    </font>
    <font>
      <sz val="11"/>
      <color theme="1"/>
      <name val="MS PGothic"/>
      <family val="3"/>
      <charset val="128"/>
    </font>
    <font>
      <sz val="11"/>
      <color rgb="FF000000"/>
      <name val="MS PGothic"/>
      <family val="3"/>
      <charset val="128"/>
    </font>
  </fonts>
  <fills count="16">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5" tint="0.39997558519241921"/>
        <bgColor indexed="64"/>
      </patternFill>
    </fill>
    <fill>
      <patternFill patternType="solid">
        <fgColor theme="4"/>
        <bgColor indexed="64"/>
      </patternFill>
    </fill>
    <fill>
      <patternFill patternType="solid">
        <fgColor theme="9" tint="0.39997558519241921"/>
        <bgColor indexed="64"/>
      </patternFill>
    </fill>
    <fill>
      <patternFill patternType="solid">
        <fgColor rgb="FFC00000"/>
        <bgColor indexed="64"/>
      </patternFill>
    </fill>
    <fill>
      <patternFill patternType="solid">
        <fgColor rgb="FFCCCCFF"/>
        <bgColor indexed="64"/>
      </patternFill>
    </fill>
    <fill>
      <patternFill patternType="solid">
        <fgColor rgb="FFAFFC9A"/>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tint="-0.34998626667073579"/>
        <bgColor indexed="64"/>
      </patternFill>
    </fill>
  </fills>
  <borders count="254">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rgb="FF000000"/>
      </right>
      <top style="thin">
        <color indexed="64"/>
      </top>
      <bottom style="hair">
        <color indexed="64"/>
      </bottom>
      <diagonal/>
    </border>
    <border>
      <left style="thin">
        <color rgb="FF000000"/>
      </left>
      <right style="thin">
        <color rgb="FF000000"/>
      </right>
      <top style="thin">
        <color indexed="64"/>
      </top>
      <bottom style="hair">
        <color indexed="64"/>
      </bottom>
      <diagonal/>
    </border>
    <border>
      <left style="thin">
        <color rgb="FF000000"/>
      </left>
      <right/>
      <top style="thin">
        <color indexed="64"/>
      </top>
      <bottom style="hair">
        <color indexed="64"/>
      </bottom>
      <diagonal/>
    </border>
    <border>
      <left/>
      <right style="thin">
        <color rgb="FF000000"/>
      </right>
      <top style="hair">
        <color indexed="64"/>
      </top>
      <bottom style="hair">
        <color indexed="64"/>
      </bottom>
      <diagonal/>
    </border>
    <border>
      <left style="thin">
        <color rgb="FF000000"/>
      </left>
      <right style="thin">
        <color rgb="FF000000"/>
      </right>
      <top style="hair">
        <color indexed="64"/>
      </top>
      <bottom style="hair">
        <color indexed="64"/>
      </bottom>
      <diagonal/>
    </border>
    <border>
      <left style="thin">
        <color rgb="FF000000"/>
      </left>
      <right/>
      <top style="hair">
        <color indexed="64"/>
      </top>
      <bottom style="hair">
        <color indexed="64"/>
      </bottom>
      <diagonal/>
    </border>
    <border>
      <left/>
      <right style="thin">
        <color rgb="FF000000"/>
      </right>
      <top style="hair">
        <color indexed="64"/>
      </top>
      <bottom style="thin">
        <color indexed="64"/>
      </bottom>
      <diagonal/>
    </border>
    <border>
      <left style="thin">
        <color rgb="FF000000"/>
      </left>
      <right style="thin">
        <color rgb="FF000000"/>
      </right>
      <top style="hair">
        <color indexed="64"/>
      </top>
      <bottom style="thin">
        <color indexed="64"/>
      </bottom>
      <diagonal/>
    </border>
    <border>
      <left style="thin">
        <color rgb="FF000000"/>
      </left>
      <right/>
      <top style="hair">
        <color indexed="64"/>
      </top>
      <bottom style="thin">
        <color indexed="64"/>
      </bottom>
      <diagonal/>
    </border>
    <border>
      <left style="thin">
        <color rgb="FF000000"/>
      </left>
      <right style="thin">
        <color rgb="FF000000"/>
      </right>
      <top/>
      <bottom style="hair">
        <color indexed="64"/>
      </bottom>
      <diagonal/>
    </border>
    <border>
      <left style="thin">
        <color rgb="FF000000"/>
      </left>
      <right/>
      <top/>
      <bottom style="hair">
        <color indexed="64"/>
      </bottom>
      <diagonal/>
    </border>
    <border>
      <left style="thin">
        <color rgb="FF000000"/>
      </left>
      <right style="thin">
        <color rgb="FF000000"/>
      </right>
      <top style="thin">
        <color rgb="FF000000"/>
      </top>
      <bottom style="double">
        <color indexed="64"/>
      </bottom>
      <diagonal/>
    </border>
    <border>
      <left style="thin">
        <color rgb="FF000000"/>
      </left>
      <right/>
      <top style="thin">
        <color rgb="FF000000"/>
      </top>
      <bottom style="double">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style="thin">
        <color rgb="FF000000"/>
      </right>
      <top style="hair">
        <color indexed="64"/>
      </top>
      <bottom/>
      <diagonal/>
    </border>
    <border>
      <left style="thin">
        <color rgb="FF000000"/>
      </left>
      <right/>
      <top style="hair">
        <color indexed="64"/>
      </top>
      <bottom/>
      <diagonal/>
    </border>
    <border>
      <left style="thin">
        <color rgb="FF000000"/>
      </left>
      <right style="thin">
        <color indexed="64"/>
      </right>
      <top/>
      <bottom style="hair">
        <color indexed="64"/>
      </bottom>
      <diagonal/>
    </border>
    <border>
      <left style="thin">
        <color rgb="FF000000"/>
      </left>
      <right style="thin">
        <color indexed="64"/>
      </right>
      <top style="hair">
        <color indexed="64"/>
      </top>
      <bottom style="thin">
        <color indexed="64"/>
      </bottom>
      <diagonal/>
    </border>
    <border>
      <left style="thin">
        <color rgb="FF000000"/>
      </left>
      <right style="thin">
        <color rgb="FF000000"/>
      </right>
      <top style="thin">
        <color rgb="FF000000"/>
      </top>
      <bottom style="hair">
        <color rgb="FF000000"/>
      </bottom>
      <diagonal/>
    </border>
    <border>
      <left style="thin">
        <color rgb="FF000000"/>
      </left>
      <right/>
      <top style="thin">
        <color rgb="FF000000"/>
      </top>
      <bottom style="hair">
        <color rgb="FF000000"/>
      </bottom>
      <diagonal/>
    </border>
    <border>
      <left style="thin">
        <color indexed="64"/>
      </left>
      <right style="thin">
        <color indexed="64"/>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thin">
        <color rgb="FF000000"/>
      </bottom>
      <diagonal/>
    </border>
    <border>
      <left style="thin">
        <color rgb="FF000000"/>
      </left>
      <right/>
      <top style="hair">
        <color rgb="FF000000"/>
      </top>
      <bottom style="thin">
        <color rgb="FF000000"/>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rgb="FF000000"/>
      </top>
      <bottom style="hair">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000000"/>
      </left>
      <right style="thin">
        <color indexed="64"/>
      </right>
      <top/>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auto="1"/>
      </left>
      <right style="thin">
        <color auto="1"/>
      </right>
      <top style="thin">
        <color indexed="64"/>
      </top>
      <bottom style="hair">
        <color auto="1"/>
      </bottom>
      <diagonal/>
    </border>
    <border>
      <left/>
      <right/>
      <top/>
      <bottom style="thin">
        <color indexed="64"/>
      </bottom>
      <diagonal/>
    </border>
    <border>
      <left style="thin">
        <color rgb="FF000000"/>
      </left>
      <right/>
      <top/>
      <bottom/>
      <diagonal/>
    </border>
    <border>
      <left style="medium">
        <color indexed="64"/>
      </left>
      <right style="medium">
        <color indexed="64"/>
      </right>
      <top/>
      <bottom/>
      <diagonal/>
    </border>
    <border>
      <left style="thin">
        <color indexed="64"/>
      </left>
      <right style="thin">
        <color indexed="64"/>
      </right>
      <top/>
      <bottom/>
      <diagonal/>
    </border>
    <border>
      <left style="thin">
        <color rgb="FF000000"/>
      </left>
      <right style="thin">
        <color rgb="FF000000"/>
      </right>
      <top style="hair">
        <color rgb="FF000000"/>
      </top>
      <bottom style="thin">
        <color indexed="64"/>
      </bottom>
      <diagonal/>
    </border>
    <border>
      <left style="thin">
        <color rgb="FF000000"/>
      </left>
      <right/>
      <top style="hair">
        <color rgb="FF000000"/>
      </top>
      <bottom style="thin">
        <color indexed="64"/>
      </bottom>
      <diagonal/>
    </border>
    <border>
      <left style="thin">
        <color indexed="64"/>
      </left>
      <right style="thin">
        <color rgb="FF000000"/>
      </right>
      <top style="hair">
        <color rgb="FF000000"/>
      </top>
      <bottom style="hair">
        <color rgb="FF000000"/>
      </bottom>
      <diagonal/>
    </border>
    <border>
      <left style="thin">
        <color indexed="64"/>
      </left>
      <right style="thin">
        <color rgb="FF000000"/>
      </right>
      <top style="hair">
        <color rgb="FF000000"/>
      </top>
      <bottom style="thin">
        <color indexed="64"/>
      </bottom>
      <diagonal/>
    </border>
    <border>
      <left style="thin">
        <color indexed="64"/>
      </left>
      <right style="thin">
        <color rgb="FF000000"/>
      </right>
      <top style="hair">
        <color indexed="64"/>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top/>
      <bottom style="hair">
        <color rgb="FF000000"/>
      </bottom>
      <diagonal/>
    </border>
    <border>
      <left style="thin">
        <color rgb="FF000000"/>
      </left>
      <right/>
      <top style="hair">
        <color rgb="FF000000"/>
      </top>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indexed="64"/>
      </right>
      <top style="thin">
        <color auto="1"/>
      </top>
      <bottom style="hair">
        <color rgb="FF000000"/>
      </bottom>
      <diagonal/>
    </border>
    <border>
      <left style="thin">
        <color auto="1"/>
      </left>
      <right style="thin">
        <color indexed="64"/>
      </right>
      <top style="hair">
        <color rgb="FF000000"/>
      </top>
      <bottom style="thin">
        <color auto="1"/>
      </bottom>
      <diagonal/>
    </border>
    <border>
      <left style="thin">
        <color rgb="FF000000"/>
      </left>
      <right style="thin">
        <color indexed="64"/>
      </right>
      <top style="hair">
        <color rgb="FF000000"/>
      </top>
      <bottom style="hair">
        <color rgb="FF000000"/>
      </bottom>
      <diagonal/>
    </border>
    <border>
      <left/>
      <right/>
      <top style="hair">
        <color rgb="FF000000"/>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style="thin">
        <color indexed="64"/>
      </left>
      <right/>
      <top style="hair">
        <color indexed="64"/>
      </top>
      <bottom style="thin">
        <color indexed="64"/>
      </bottom>
      <diagonal/>
    </border>
    <border>
      <left style="thin">
        <color auto="1"/>
      </left>
      <right/>
      <top style="thin">
        <color indexed="64"/>
      </top>
      <bottom style="hair">
        <color auto="1"/>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style="thin">
        <color indexed="64"/>
      </top>
      <bottom style="thin">
        <color indexed="64"/>
      </bottom>
      <diagonal/>
    </border>
    <border>
      <left style="thin">
        <color indexed="64"/>
      </left>
      <right style="thin">
        <color rgb="FF000000"/>
      </right>
      <top style="hair">
        <color indexed="64"/>
      </top>
      <bottom/>
      <diagonal/>
    </border>
    <border>
      <left style="thin">
        <color indexed="64"/>
      </left>
      <right style="thin">
        <color indexed="64"/>
      </right>
      <top style="thin">
        <color rgb="FF000000"/>
      </top>
      <bottom/>
      <diagonal/>
    </border>
    <border>
      <left style="thin">
        <color auto="1"/>
      </left>
      <right style="thin">
        <color rgb="FF000000"/>
      </right>
      <top style="thin">
        <color indexed="64"/>
      </top>
      <bottom/>
      <diagonal/>
    </border>
    <border>
      <left style="thin">
        <color auto="1"/>
      </left>
      <right style="thin">
        <color rgb="FF000000"/>
      </right>
      <top/>
      <bottom/>
      <diagonal/>
    </border>
    <border>
      <left style="thin">
        <color auto="1"/>
      </left>
      <right style="thin">
        <color rgb="FF000000"/>
      </right>
      <top/>
      <bottom style="thin">
        <color indexed="64"/>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hair">
        <color indexed="64"/>
      </top>
      <bottom style="hair">
        <color rgb="FF000000"/>
      </bottom>
      <diagonal/>
    </border>
    <border>
      <left style="thin">
        <color indexed="64"/>
      </left>
      <right/>
      <top style="thin">
        <color indexed="64"/>
      </top>
      <bottom/>
      <diagonal/>
    </border>
    <border>
      <left/>
      <right style="thin">
        <color rgb="FF000000"/>
      </right>
      <top/>
      <bottom/>
      <diagonal/>
    </border>
    <border>
      <left style="thin">
        <color indexed="64"/>
      </left>
      <right style="thin">
        <color rgb="FF000000"/>
      </right>
      <top/>
      <bottom style="hair">
        <color indexed="64"/>
      </bottom>
      <diagonal/>
    </border>
    <border>
      <left/>
      <right style="thin">
        <color rgb="FF000000"/>
      </right>
      <top/>
      <bottom style="hair">
        <color rgb="FF000000"/>
      </bottom>
      <diagonal/>
    </border>
    <border>
      <left style="thin">
        <color rgb="FF000000"/>
      </left>
      <right style="thin">
        <color indexed="64"/>
      </right>
      <top style="hair">
        <color rgb="FF000000"/>
      </top>
      <bottom style="thin">
        <color indexed="64"/>
      </bottom>
      <diagonal/>
    </border>
    <border>
      <left style="thin">
        <color rgb="FF000000"/>
      </left>
      <right style="thin">
        <color rgb="FF000000"/>
      </right>
      <top style="thin">
        <color rgb="FF000000"/>
      </top>
      <bottom style="hair">
        <color indexed="64"/>
      </bottom>
      <diagonal/>
    </border>
    <border>
      <left style="thin">
        <color rgb="FF000000"/>
      </left>
      <right style="thin">
        <color rgb="FF000000"/>
      </right>
      <top style="hair">
        <color rgb="FF000000"/>
      </top>
      <bottom style="hair">
        <color indexed="64"/>
      </bottom>
      <diagonal/>
    </border>
    <border>
      <left style="thin">
        <color rgb="FF000000"/>
      </left>
      <right/>
      <top style="thin">
        <color indexed="64"/>
      </top>
      <bottom style="hair">
        <color rgb="FF000000"/>
      </bottom>
      <diagonal/>
    </border>
    <border>
      <left/>
      <right style="thin">
        <color rgb="FF000000"/>
      </right>
      <top/>
      <bottom style="thin">
        <color indexed="64"/>
      </bottom>
      <diagonal/>
    </border>
    <border>
      <left/>
      <right style="thin">
        <color rgb="FF000000"/>
      </right>
      <top style="thin">
        <color indexed="64"/>
      </top>
      <bottom/>
      <diagonal/>
    </border>
    <border>
      <left/>
      <right style="thin">
        <color rgb="FF000000"/>
      </right>
      <top style="hair">
        <color rgb="FF000000"/>
      </top>
      <bottom style="thin">
        <color indexed="64"/>
      </bottom>
      <diagonal/>
    </border>
    <border>
      <left/>
      <right style="thin">
        <color rgb="FF000000"/>
      </right>
      <top style="hair">
        <color indexed="64"/>
      </top>
      <bottom style="hair">
        <color rgb="FF000000"/>
      </bottom>
      <diagonal/>
    </border>
    <border>
      <left/>
      <right style="thin">
        <color indexed="64"/>
      </right>
      <top style="hair">
        <color indexed="64"/>
      </top>
      <bottom style="hair">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hair">
        <color indexed="64"/>
      </top>
      <bottom style="hair">
        <color rgb="FF000000"/>
      </bottom>
      <diagonal/>
    </border>
    <border>
      <left style="thin">
        <color rgb="FF000000"/>
      </left>
      <right style="thin">
        <color indexed="64"/>
      </right>
      <top style="hair">
        <color indexed="64"/>
      </top>
      <bottom style="hair">
        <color indexed="64"/>
      </bottom>
      <diagonal/>
    </border>
    <border>
      <left style="thin">
        <color rgb="FF000000"/>
      </left>
      <right style="thin">
        <color indexed="64"/>
      </right>
      <top style="thin">
        <color indexed="64"/>
      </top>
      <bottom style="hair">
        <color indexed="64"/>
      </bottom>
      <diagonal/>
    </border>
    <border>
      <left style="thin">
        <color indexed="64"/>
      </left>
      <right/>
      <top/>
      <bottom style="thin">
        <color indexed="64"/>
      </bottom>
      <diagonal/>
    </border>
    <border>
      <left/>
      <right/>
      <top style="hair">
        <color indexed="64"/>
      </top>
      <bottom style="hair">
        <color indexed="64"/>
      </bottom>
      <diagonal/>
    </border>
    <border>
      <left/>
      <right/>
      <top/>
      <bottom style="hair">
        <color indexed="64"/>
      </bottom>
      <diagonal/>
    </border>
    <border>
      <left style="thin">
        <color rgb="FF000000"/>
      </left>
      <right style="thin">
        <color indexed="64"/>
      </right>
      <top style="thin">
        <color indexed="64"/>
      </top>
      <bottom/>
      <diagonal/>
    </border>
    <border>
      <left/>
      <right style="thin">
        <color rgb="FF000000"/>
      </right>
      <top/>
      <bottom style="thin">
        <color rgb="FF000000"/>
      </bottom>
      <diagonal/>
    </border>
    <border>
      <left style="thin">
        <color rgb="FF000000"/>
      </left>
      <right style="thin">
        <color rgb="FF000000"/>
      </right>
      <top style="hair">
        <color indexed="64"/>
      </top>
      <bottom style="thin">
        <color rgb="FF000000"/>
      </bottom>
      <diagonal/>
    </border>
    <border>
      <left style="thin">
        <color rgb="FF000000"/>
      </left>
      <right style="thin">
        <color indexed="64"/>
      </right>
      <top style="hair">
        <color rgb="FF000000"/>
      </top>
      <bottom style="hair">
        <color indexed="64"/>
      </bottom>
      <diagonal/>
    </border>
    <border>
      <left style="thin">
        <color indexed="64"/>
      </left>
      <right/>
      <top/>
      <bottom style="thin">
        <color rgb="FF000000"/>
      </bottom>
      <diagonal/>
    </border>
    <border>
      <left style="thin">
        <color indexed="64"/>
      </left>
      <right/>
      <top style="thin">
        <color rgb="FF000000"/>
      </top>
      <bottom/>
      <diagonal/>
    </border>
    <border>
      <left style="thin">
        <color indexed="64"/>
      </left>
      <right style="thin">
        <color indexed="64"/>
      </right>
      <top/>
      <bottom style="hair">
        <color rgb="FF000000"/>
      </bottom>
      <diagonal/>
    </border>
    <border>
      <left style="thin">
        <color rgb="FF000000"/>
      </left>
      <right style="thin">
        <color indexed="64"/>
      </right>
      <top style="hair">
        <color rgb="FF000000"/>
      </top>
      <bottom style="thin">
        <color rgb="FF000000"/>
      </bottom>
      <diagonal/>
    </border>
    <border>
      <left/>
      <right style="thin">
        <color indexed="64"/>
      </right>
      <top/>
      <bottom/>
      <diagonal/>
    </border>
    <border>
      <left style="thin">
        <color rgb="FF000000"/>
      </left>
      <right style="thin">
        <color indexed="64"/>
      </right>
      <top/>
      <bottom style="thin">
        <color indexed="64"/>
      </bottom>
      <diagonal/>
    </border>
    <border>
      <left/>
      <right style="thin">
        <color indexed="64"/>
      </right>
      <top/>
      <bottom style="thin">
        <color indexed="64"/>
      </bottom>
      <diagonal/>
    </border>
    <border>
      <left style="thin">
        <color indexed="64"/>
      </left>
      <right style="thin">
        <color rgb="FF000000"/>
      </right>
      <top style="hair">
        <color rgb="FF000000"/>
      </top>
      <bottom style="thin">
        <color rgb="FF000000"/>
      </bottom>
      <diagonal/>
    </border>
    <border>
      <left/>
      <right/>
      <top style="thin">
        <color rgb="FF000000"/>
      </top>
      <bottom style="hair">
        <color rgb="FF000000"/>
      </bottom>
      <diagonal/>
    </border>
    <border>
      <left/>
      <right/>
      <top style="hair">
        <color rgb="FF000000"/>
      </top>
      <bottom style="hair">
        <color rgb="FF000000"/>
      </bottom>
      <diagonal/>
    </border>
    <border>
      <left/>
      <right/>
      <top/>
      <bottom style="hair">
        <color rgb="FF000000"/>
      </bottom>
      <diagonal/>
    </border>
    <border>
      <left style="thin">
        <color rgb="FF000000"/>
      </left>
      <right style="thin">
        <color indexed="64"/>
      </right>
      <top style="hair">
        <color indexed="64"/>
      </top>
      <bottom/>
      <diagonal/>
    </border>
    <border>
      <left style="thin">
        <color rgb="FF000000"/>
      </left>
      <right style="thin">
        <color indexed="64"/>
      </right>
      <top style="thin">
        <color rgb="FF000000"/>
      </top>
      <bottom style="hair">
        <color indexed="64"/>
      </bottom>
      <diagonal/>
    </border>
    <border>
      <left style="thin">
        <color indexed="64"/>
      </left>
      <right style="thin">
        <color indexed="64"/>
      </right>
      <top style="thin">
        <color rgb="FF000000"/>
      </top>
      <bottom style="hair">
        <color indexed="64"/>
      </bottom>
      <diagonal/>
    </border>
    <border>
      <left/>
      <right style="thin">
        <color auto="1"/>
      </right>
      <top/>
      <bottom style="hair">
        <color indexed="64"/>
      </bottom>
      <diagonal/>
    </border>
    <border>
      <left style="thin">
        <color indexed="64"/>
      </left>
      <right style="medium">
        <color indexed="64"/>
      </right>
      <top style="thin">
        <color indexed="64"/>
      </top>
      <bottom/>
      <diagonal/>
    </border>
    <border>
      <left style="thin">
        <color rgb="FF000000"/>
      </left>
      <right style="thin">
        <color indexed="64"/>
      </right>
      <top/>
      <bottom style="hair">
        <color rgb="FF000000"/>
      </bottom>
      <diagonal/>
    </border>
    <border>
      <left style="medium">
        <color indexed="64"/>
      </left>
      <right style="medium">
        <color indexed="64"/>
      </right>
      <top/>
      <bottom style="hair">
        <color rgb="FF000000"/>
      </bottom>
      <diagonal/>
    </border>
    <border>
      <left/>
      <right style="medium">
        <color indexed="64"/>
      </right>
      <top style="hair">
        <color indexed="64"/>
      </top>
      <bottom style="hair">
        <color indexed="64"/>
      </bottom>
      <diagonal/>
    </border>
    <border>
      <left/>
      <right style="thin">
        <color rgb="FF000000"/>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bottom style="hair">
        <color rgb="FF000000"/>
      </bottom>
      <diagonal/>
    </border>
    <border>
      <left/>
      <right style="thin">
        <color rgb="FF000000"/>
      </right>
      <top style="hair">
        <color rgb="FF000000"/>
      </top>
      <bottom/>
      <diagonal/>
    </border>
    <border>
      <left style="thin">
        <color indexed="64"/>
      </left>
      <right style="thin">
        <color indexed="64"/>
      </right>
      <top style="hair">
        <color indexed="64"/>
      </top>
      <bottom style="hair">
        <color rgb="FF000000"/>
      </bottom>
      <diagonal/>
    </border>
    <border>
      <left style="thin">
        <color indexed="64"/>
      </left>
      <right style="thin">
        <color indexed="64"/>
      </right>
      <top style="hair">
        <color rgb="FF000000"/>
      </top>
      <bottom style="hair">
        <color indexed="64"/>
      </bottom>
      <diagonal/>
    </border>
    <border>
      <left style="thin">
        <color rgb="FF000000"/>
      </left>
      <right style="thin">
        <color rgb="FF000000"/>
      </right>
      <top style="double">
        <color indexed="64"/>
      </top>
      <bottom style="hair">
        <color indexed="64"/>
      </bottom>
      <diagonal/>
    </border>
    <border>
      <left style="medium">
        <color indexed="64"/>
      </left>
      <right style="medium">
        <color indexed="64"/>
      </right>
      <top style="double">
        <color indexed="64"/>
      </top>
      <bottom style="hair">
        <color indexed="64"/>
      </bottom>
      <diagonal/>
    </border>
    <border>
      <left style="thin">
        <color indexed="64"/>
      </left>
      <right/>
      <top style="thin">
        <color rgb="FF000000"/>
      </top>
      <bottom style="hair">
        <color indexed="64"/>
      </bottom>
      <diagonal/>
    </border>
    <border>
      <left/>
      <right style="thin">
        <color rgb="FF000000"/>
      </right>
      <top style="thin">
        <color indexed="64"/>
      </top>
      <bottom style="hair">
        <color rgb="FF000000"/>
      </bottom>
      <diagonal/>
    </border>
    <border>
      <left style="thin">
        <color rgb="FF000000"/>
      </left>
      <right style="thin">
        <color indexed="64"/>
      </right>
      <top style="hair">
        <color indexed="64"/>
      </top>
      <bottom style="hair">
        <color rgb="FF000000"/>
      </bottom>
      <diagonal/>
    </border>
    <border>
      <left/>
      <right style="thin">
        <color indexed="64"/>
      </right>
      <top/>
      <bottom style="hair">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indexed="64"/>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left/>
      <right style="medium">
        <color indexed="64"/>
      </right>
      <top style="double">
        <color indexed="64"/>
      </top>
      <bottom style="hair">
        <color indexed="64"/>
      </bottom>
      <diagonal/>
    </border>
    <border>
      <left/>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rgb="FF000000"/>
      </left>
      <right style="thin">
        <color indexed="64"/>
      </right>
      <top style="double">
        <color indexed="64"/>
      </top>
      <bottom style="hair">
        <color indexed="64"/>
      </bottom>
      <diagonal/>
    </border>
    <border>
      <left style="thin">
        <color rgb="FF000000"/>
      </left>
      <right/>
      <top style="hair">
        <color rgb="FF000000"/>
      </top>
      <bottom style="hair">
        <color indexed="64"/>
      </bottom>
      <diagonal/>
    </border>
    <border>
      <left/>
      <right style="thin">
        <color rgb="FF000000"/>
      </right>
      <top style="hair">
        <color rgb="FF000000"/>
      </top>
      <bottom style="thin">
        <color rgb="FF000000"/>
      </bottom>
      <diagonal/>
    </border>
    <border>
      <left style="thin">
        <color indexed="64"/>
      </left>
      <right/>
      <top style="hair">
        <color rgb="FF000000"/>
      </top>
      <bottom/>
      <diagonal/>
    </border>
    <border>
      <left style="thin">
        <color indexed="64"/>
      </left>
      <right/>
      <top style="hair">
        <color indexed="64"/>
      </top>
      <bottom style="hair">
        <color rgb="FF000000"/>
      </bottom>
      <diagonal/>
    </border>
    <border>
      <left style="thin">
        <color indexed="64"/>
      </left>
      <right/>
      <top style="hair">
        <color rgb="FF000000"/>
      </top>
      <bottom style="hair">
        <color indexed="64"/>
      </bottom>
      <diagonal/>
    </border>
    <border>
      <left style="thin">
        <color auto="1"/>
      </left>
      <right/>
      <top style="hair">
        <color rgb="FF000000"/>
      </top>
      <bottom style="thin">
        <color auto="1"/>
      </bottom>
      <diagonal/>
    </border>
    <border>
      <left/>
      <right style="thin">
        <color indexed="64"/>
      </right>
      <top style="hair">
        <color rgb="FF000000"/>
      </top>
      <bottom style="hair">
        <color rgb="FF000000"/>
      </bottom>
      <diagonal/>
    </border>
    <border>
      <left/>
      <right style="thin">
        <color indexed="64"/>
      </right>
      <top style="hair">
        <color rgb="FF000000"/>
      </top>
      <bottom style="thin">
        <color auto="1"/>
      </bottom>
      <diagonal/>
    </border>
    <border>
      <left/>
      <right style="thin">
        <color rgb="FF000000"/>
      </right>
      <top style="hair">
        <color rgb="FF000000"/>
      </top>
      <bottom style="hair">
        <color auto="1"/>
      </bottom>
      <diagonal/>
    </border>
    <border>
      <left style="thin">
        <color rgb="FF000000"/>
      </left>
      <right/>
      <top style="hair">
        <color indexed="64"/>
      </top>
      <bottom style="hair">
        <color rgb="FF000000"/>
      </bottom>
      <diagonal/>
    </border>
    <border>
      <left/>
      <right/>
      <top/>
      <bottom style="double">
        <color indexed="64"/>
      </bottom>
      <diagonal/>
    </border>
    <border>
      <left/>
      <right style="medium">
        <color indexed="64"/>
      </right>
      <top style="thin">
        <color indexed="64"/>
      </top>
      <bottom style="thin">
        <color indexed="64"/>
      </bottom>
      <diagonal/>
    </border>
    <border>
      <left style="thin">
        <color auto="1"/>
      </left>
      <right/>
      <top style="thin">
        <color indexed="64"/>
      </top>
      <bottom style="hair">
        <color rgb="FF000000"/>
      </bottom>
      <diagonal/>
    </border>
    <border>
      <left style="thin">
        <color indexed="64"/>
      </left>
      <right/>
      <top style="hair">
        <color rgb="FF000000"/>
      </top>
      <bottom style="thin">
        <color rgb="FF000000"/>
      </bottom>
      <diagonal/>
    </border>
    <border>
      <left style="thin">
        <color indexed="64"/>
      </left>
      <right style="thin">
        <color rgb="FF000000"/>
      </right>
      <top style="hair">
        <color rgb="FF000000"/>
      </top>
      <bottom style="hair">
        <color indexed="64"/>
      </bottom>
      <diagonal/>
    </border>
    <border>
      <left style="thin">
        <color auto="1"/>
      </left>
      <right/>
      <top style="double">
        <color indexed="64"/>
      </top>
      <bottom style="hair">
        <color auto="1"/>
      </bottom>
      <diagonal/>
    </border>
    <border>
      <left style="thin">
        <color rgb="FF000000"/>
      </left>
      <right/>
      <top/>
      <bottom style="thin">
        <color rgb="FF000000"/>
      </bottom>
      <diagonal/>
    </border>
    <border>
      <left style="thin">
        <color rgb="FF000000"/>
      </left>
      <right/>
      <top style="double">
        <color indexed="64"/>
      </top>
      <bottom style="hair">
        <color indexed="64"/>
      </bottom>
      <diagonal/>
    </border>
    <border>
      <left/>
      <right/>
      <top style="thin">
        <color indexed="64"/>
      </top>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double">
        <color indexed="64"/>
      </left>
      <right style="double">
        <color indexed="64"/>
      </right>
      <top/>
      <bottom style="double">
        <color indexed="64"/>
      </bottom>
      <diagonal/>
    </border>
    <border>
      <left/>
      <right style="medium">
        <color indexed="64"/>
      </right>
      <top style="double">
        <color indexed="64"/>
      </top>
      <bottom style="hair">
        <color rgb="FF000000"/>
      </bottom>
      <diagonal/>
    </border>
    <border>
      <left/>
      <right style="medium">
        <color indexed="64"/>
      </right>
      <top style="hair">
        <color rgb="FF000000"/>
      </top>
      <bottom style="hair">
        <color rgb="FF000000"/>
      </bottom>
      <diagonal/>
    </border>
    <border>
      <left/>
      <right style="medium">
        <color indexed="64"/>
      </right>
      <top/>
      <bottom style="hair">
        <color rgb="FF000000"/>
      </bottom>
      <diagonal/>
    </border>
    <border>
      <left style="medium">
        <color indexed="64"/>
      </left>
      <right/>
      <top style="hair">
        <color indexed="64"/>
      </top>
      <bottom/>
      <diagonal/>
    </border>
    <border>
      <left style="medium">
        <color indexed="64"/>
      </left>
      <right/>
      <top style="thin">
        <color indexed="64"/>
      </top>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hair">
        <color rgb="FF000000"/>
      </top>
      <bottom style="thin">
        <color indexed="64"/>
      </bottom>
      <diagonal/>
    </border>
    <border>
      <left style="medium">
        <color indexed="64"/>
      </left>
      <right/>
      <top style="double">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style="hair">
        <color rgb="FF000000"/>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hair">
        <color rgb="FF000000"/>
      </bottom>
      <diagonal/>
    </border>
    <border>
      <left style="hair">
        <color indexed="64"/>
      </left>
      <right style="medium">
        <color indexed="64"/>
      </right>
      <top style="hair">
        <color rgb="FF000000"/>
      </top>
      <bottom style="hair">
        <color rgb="FF000000"/>
      </bottom>
      <diagonal/>
    </border>
    <border>
      <left style="hair">
        <color indexed="64"/>
      </left>
      <right style="medium">
        <color indexed="64"/>
      </right>
      <top style="hair">
        <color rgb="FF000000"/>
      </top>
      <bottom style="thin">
        <color indexed="64"/>
      </bottom>
      <diagonal/>
    </border>
    <border>
      <left style="hair">
        <color indexed="64"/>
      </left>
      <right style="medium">
        <color indexed="64"/>
      </right>
      <top/>
      <bottom style="hair">
        <color rgb="FF000000"/>
      </bottom>
      <diagonal/>
    </border>
    <border>
      <left style="hair">
        <color indexed="64"/>
      </left>
      <right style="medium">
        <color indexed="64"/>
      </right>
      <top style="double">
        <color indexed="64"/>
      </top>
      <bottom style="hair">
        <color rgb="FF000000"/>
      </bottom>
      <diagonal/>
    </border>
    <border>
      <left style="thin">
        <color indexed="64"/>
      </left>
      <right/>
      <top style="double">
        <color indexed="64"/>
      </top>
      <bottom style="hair">
        <color rgb="FF000000"/>
      </bottom>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hair">
        <color auto="1"/>
      </bottom>
      <diagonal/>
    </border>
    <border>
      <left style="hair">
        <color indexed="64"/>
      </left>
      <right style="medium">
        <color indexed="64"/>
      </right>
      <top/>
      <bottom style="hair">
        <color indexed="64"/>
      </bottom>
      <diagonal/>
    </border>
    <border>
      <left/>
      <right style="medium">
        <color indexed="64"/>
      </right>
      <top style="thin">
        <color indexed="64"/>
      </top>
      <bottom style="hair">
        <color rgb="FF000000"/>
      </bottom>
      <diagonal/>
    </border>
    <border>
      <left/>
      <right style="thin">
        <color rgb="FF000000"/>
      </right>
      <top/>
      <bottom style="hair">
        <color indexed="64"/>
      </bottom>
      <diagonal/>
    </border>
    <border>
      <left/>
      <right style="medium">
        <color indexed="64"/>
      </right>
      <top style="hair">
        <color rgb="FF000000"/>
      </top>
      <bottom style="hair">
        <color indexed="64"/>
      </bottom>
      <diagonal/>
    </border>
    <border>
      <left style="thin">
        <color rgb="FF000000"/>
      </left>
      <right style="medium">
        <color indexed="64"/>
      </right>
      <top style="thin">
        <color rgb="FF000000"/>
      </top>
      <bottom style="double">
        <color indexed="64"/>
      </bottom>
      <diagonal/>
    </border>
    <border>
      <left style="thin">
        <color rgb="FF000000"/>
      </left>
      <right style="thin">
        <color indexed="64"/>
      </right>
      <top style="thin">
        <color rgb="FF000000"/>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rgb="FF000000"/>
      </left>
      <right style="hair">
        <color indexed="64"/>
      </right>
      <top style="thin">
        <color indexed="64"/>
      </top>
      <bottom style="hair">
        <color indexed="64"/>
      </bottom>
      <diagonal/>
    </border>
    <border>
      <left style="thin">
        <color indexed="64"/>
      </left>
      <right style="hair">
        <color indexed="64"/>
      </right>
      <top style="hair">
        <color auto="1"/>
      </top>
      <bottom style="hair">
        <color indexed="64"/>
      </bottom>
      <diagonal/>
    </border>
    <border>
      <left style="thin">
        <color rgb="FF000000"/>
      </left>
      <right style="hair">
        <color indexed="64"/>
      </right>
      <top style="hair">
        <color auto="1"/>
      </top>
      <bottom style="hair">
        <color indexed="64"/>
      </bottom>
      <diagonal/>
    </border>
    <border>
      <left/>
      <right style="thin">
        <color indexed="64"/>
      </right>
      <top style="hair">
        <color rgb="FF000000"/>
      </top>
      <bottom style="hair">
        <color indexed="64"/>
      </bottom>
      <diagonal/>
    </border>
    <border>
      <left style="thin">
        <color rgb="FF000000"/>
      </left>
      <right/>
      <top style="thin">
        <color rgb="FF000000"/>
      </top>
      <bottom style="hair">
        <color indexed="64"/>
      </bottom>
      <diagonal/>
    </border>
    <border>
      <left style="hair">
        <color indexed="64"/>
      </left>
      <right style="medium">
        <color indexed="64"/>
      </right>
      <top style="hair">
        <color rgb="FF000000"/>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rgb="FF000000"/>
      </top>
      <bottom style="hair">
        <color indexed="64"/>
      </bottom>
      <diagonal/>
    </border>
    <border>
      <left/>
      <right/>
      <top style="hair">
        <color rgb="FF000000"/>
      </top>
      <bottom style="hair">
        <color indexed="64"/>
      </bottom>
      <diagonal/>
    </border>
    <border>
      <left style="medium">
        <color indexed="64"/>
      </left>
      <right style="hair">
        <color indexed="64"/>
      </right>
      <top style="hair">
        <color indexed="64"/>
      </top>
      <bottom style="hair">
        <color indexed="64"/>
      </bottom>
      <diagonal/>
    </border>
    <border>
      <left style="thin">
        <color rgb="FF000000"/>
      </left>
      <right style="hair">
        <color indexed="64"/>
      </right>
      <top/>
      <bottom style="hair">
        <color indexed="64"/>
      </bottom>
      <diagonal/>
    </border>
    <border>
      <left style="hair">
        <color indexed="64"/>
      </left>
      <right style="thin">
        <color rgb="FF000000"/>
      </right>
      <top style="hair">
        <color indexed="64"/>
      </top>
      <bottom style="hair">
        <color indexed="64"/>
      </bottom>
      <diagonal/>
    </border>
    <border>
      <left style="medium">
        <color indexed="64"/>
      </left>
      <right style="hair">
        <color indexed="64"/>
      </right>
      <top style="hair">
        <color indexed="64"/>
      </top>
      <bottom/>
      <diagonal/>
    </border>
    <border>
      <left style="double">
        <color indexed="64"/>
      </left>
      <right style="double">
        <color indexed="64"/>
      </right>
      <top style="thin">
        <color indexed="64"/>
      </top>
      <bottom style="double">
        <color indexed="64"/>
      </bottom>
      <diagonal/>
    </border>
    <border>
      <left style="hair">
        <color indexed="64"/>
      </left>
      <right style="medium">
        <color indexed="64"/>
      </right>
      <top style="hair">
        <color indexed="64"/>
      </top>
      <bottom/>
      <diagonal/>
    </border>
    <border>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hair">
        <color indexed="64"/>
      </top>
      <bottom style="double">
        <color indexed="64"/>
      </bottom>
      <diagonal/>
    </border>
    <border>
      <left style="thin">
        <color rgb="FF000000"/>
      </left>
      <right style="thin">
        <color auto="1"/>
      </right>
      <top style="thin">
        <color indexed="64"/>
      </top>
      <bottom style="hair">
        <color rgb="FF000000"/>
      </bottom>
      <diagonal/>
    </border>
    <border>
      <left style="thin">
        <color indexed="64"/>
      </left>
      <right style="medium">
        <color indexed="64"/>
      </right>
      <top style="thin">
        <color rgb="FF000000"/>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thin">
        <color rgb="FF000000"/>
      </left>
      <right style="thin">
        <color indexed="64"/>
      </right>
      <top style="hair">
        <color indexed="64"/>
      </top>
      <bottom style="thin">
        <color rgb="FF000000"/>
      </bottom>
      <diagonal/>
    </border>
  </borders>
  <cellStyleXfs count="63">
    <xf numFmtId="0" fontId="0" fillId="0" borderId="0"/>
    <xf numFmtId="0" fontId="22" fillId="0" borderId="1"/>
    <xf numFmtId="0" fontId="23" fillId="0" borderId="1">
      <alignment vertical="center"/>
    </xf>
    <xf numFmtId="0" fontId="23" fillId="0" borderId="1">
      <alignment vertical="center"/>
    </xf>
    <xf numFmtId="0" fontId="5" fillId="0" borderId="1">
      <alignment vertical="center"/>
    </xf>
    <xf numFmtId="0" fontId="23" fillId="0" borderId="1">
      <alignment vertical="center"/>
    </xf>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37" fillId="0" borderId="1"/>
    <xf numFmtId="0" fontId="19" fillId="0" borderId="1"/>
    <xf numFmtId="0" fontId="4" fillId="0" borderId="1">
      <alignment vertical="center"/>
    </xf>
    <xf numFmtId="38" fontId="43" fillId="0" borderId="0" applyFont="0" applyFill="0" applyBorder="0" applyAlignment="0" applyProtection="0">
      <alignment vertical="center"/>
    </xf>
    <xf numFmtId="0" fontId="46" fillId="0" borderId="1"/>
    <xf numFmtId="0" fontId="3" fillId="0" borderId="1">
      <alignment vertical="center"/>
    </xf>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0" fontId="19" fillId="0" borderId="1"/>
    <xf numFmtId="38" fontId="19" fillId="0" borderId="1" applyFont="0" applyFill="0" applyBorder="0" applyAlignment="0" applyProtection="0">
      <alignment vertical="center"/>
    </xf>
    <xf numFmtId="0" fontId="46" fillId="0" borderId="1"/>
    <xf numFmtId="0" fontId="46" fillId="0" borderId="1"/>
    <xf numFmtId="0" fontId="46" fillId="0" borderId="1"/>
    <xf numFmtId="0" fontId="46" fillId="0" borderId="1"/>
    <xf numFmtId="0" fontId="46" fillId="0" borderId="1"/>
    <xf numFmtId="0" fontId="55" fillId="0" borderId="1"/>
    <xf numFmtId="0" fontId="2" fillId="0" borderId="1">
      <alignment vertical="center"/>
    </xf>
    <xf numFmtId="0" fontId="2" fillId="0" borderId="1">
      <alignment vertical="center"/>
    </xf>
    <xf numFmtId="0" fontId="19" fillId="0" borderId="1"/>
    <xf numFmtId="0" fontId="2" fillId="0" borderId="1">
      <alignment vertical="center"/>
    </xf>
    <xf numFmtId="0" fontId="19" fillId="0" borderId="1"/>
    <xf numFmtId="0" fontId="19" fillId="0" borderId="1"/>
    <xf numFmtId="0" fontId="19" fillId="0" borderId="1"/>
    <xf numFmtId="0" fontId="19" fillId="0" borderId="1"/>
    <xf numFmtId="0" fontId="19" fillId="0" borderId="1"/>
    <xf numFmtId="0" fontId="55" fillId="0" borderId="1"/>
    <xf numFmtId="0" fontId="55" fillId="0" borderId="1"/>
    <xf numFmtId="0" fontId="1" fillId="0" borderId="1">
      <alignment vertical="center"/>
    </xf>
    <xf numFmtId="0" fontId="1" fillId="0" borderId="1">
      <alignment vertical="center"/>
    </xf>
    <xf numFmtId="0" fontId="1" fillId="0" borderId="1">
      <alignment vertical="center"/>
    </xf>
    <xf numFmtId="0" fontId="55" fillId="0" borderId="1"/>
    <xf numFmtId="0" fontId="55" fillId="0" borderId="1"/>
    <xf numFmtId="0" fontId="55" fillId="0" borderId="1"/>
    <xf numFmtId="0" fontId="55" fillId="0" borderId="1"/>
    <xf numFmtId="0" fontId="55" fillId="0" borderId="1"/>
    <xf numFmtId="0" fontId="55" fillId="0" borderId="1"/>
    <xf numFmtId="0" fontId="55" fillId="0" borderId="1"/>
  </cellStyleXfs>
  <cellXfs count="1495">
    <xf numFmtId="0" fontId="0" fillId="0" borderId="0" xfId="0" applyAlignment="1">
      <alignment vertical="center"/>
    </xf>
    <xf numFmtId="0" fontId="9" fillId="0" borderId="0" xfId="0" applyFont="1" applyAlignment="1">
      <alignment vertical="center"/>
    </xf>
    <xf numFmtId="0" fontId="9" fillId="0" borderId="0" xfId="0" applyFont="1" applyAlignment="1">
      <alignment horizontal="center" vertical="center"/>
    </xf>
    <xf numFmtId="0" fontId="12" fillId="0" borderId="1" xfId="0" applyFont="1" applyBorder="1" applyAlignment="1">
      <alignment horizontal="center" vertical="center"/>
    </xf>
    <xf numFmtId="0" fontId="9" fillId="0" borderId="1" xfId="0" applyFont="1" applyBorder="1" applyAlignment="1">
      <alignment horizontal="center" vertical="center"/>
    </xf>
    <xf numFmtId="0" fontId="8" fillId="0" borderId="1" xfId="0" applyFont="1" applyBorder="1" applyAlignment="1">
      <alignment horizontal="center" vertical="center"/>
    </xf>
    <xf numFmtId="0" fontId="9" fillId="0" borderId="1" xfId="0" applyFont="1" applyBorder="1" applyAlignment="1">
      <alignment vertical="center"/>
    </xf>
    <xf numFmtId="177" fontId="9" fillId="0" borderId="1" xfId="0" applyNumberFormat="1" applyFont="1" applyBorder="1" applyAlignment="1">
      <alignment vertical="center"/>
    </xf>
    <xf numFmtId="0" fontId="9" fillId="3" borderId="41" xfId="0" applyFont="1" applyFill="1" applyBorder="1" applyAlignment="1">
      <alignment horizontal="center" vertic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177" fontId="9" fillId="0" borderId="17" xfId="0" applyNumberFormat="1" applyFont="1" applyBorder="1" applyAlignment="1">
      <alignment horizontal="center" vertical="center"/>
    </xf>
    <xf numFmtId="0" fontId="9" fillId="0" borderId="18" xfId="0" applyFont="1" applyBorder="1" applyAlignment="1">
      <alignment horizontal="center" vertical="center"/>
    </xf>
    <xf numFmtId="0" fontId="9" fillId="0" borderId="12" xfId="0" applyFont="1" applyBorder="1" applyAlignment="1">
      <alignment horizontal="center" vertical="center"/>
    </xf>
    <xf numFmtId="177" fontId="9" fillId="0" borderId="14" xfId="0" applyNumberFormat="1" applyFont="1" applyBorder="1" applyAlignment="1">
      <alignment horizontal="center" vertical="center"/>
    </xf>
    <xf numFmtId="0" fontId="9" fillId="0" borderId="13" xfId="0" applyFont="1" applyBorder="1" applyAlignment="1">
      <alignment horizontal="center" vertical="center"/>
    </xf>
    <xf numFmtId="0" fontId="9" fillId="0" borderId="27" xfId="0" applyFont="1" applyBorder="1" applyAlignment="1">
      <alignment horizontal="center" vertical="center"/>
    </xf>
    <xf numFmtId="0" fontId="9" fillId="0" borderId="31" xfId="0" applyFont="1" applyBorder="1" applyAlignment="1">
      <alignment horizontal="center" vertical="center"/>
    </xf>
    <xf numFmtId="49" fontId="9" fillId="0" borderId="31" xfId="0" applyNumberFormat="1" applyFont="1" applyBorder="1" applyAlignment="1">
      <alignment horizontal="center" vertical="center"/>
    </xf>
    <xf numFmtId="0" fontId="9" fillId="0" borderId="35" xfId="0" applyFont="1" applyBorder="1" applyAlignment="1">
      <alignment horizontal="center" vertical="center"/>
    </xf>
    <xf numFmtId="49" fontId="9" fillId="0" borderId="35" xfId="0" applyNumberFormat="1" applyFont="1" applyBorder="1" applyAlignment="1">
      <alignment horizontal="center" vertical="center"/>
    </xf>
    <xf numFmtId="0" fontId="9" fillId="0" borderId="39" xfId="0" applyFont="1" applyBorder="1" applyAlignment="1">
      <alignment horizontal="center" vertical="center"/>
    </xf>
    <xf numFmtId="49" fontId="9" fillId="0" borderId="39" xfId="0" applyNumberFormat="1" applyFont="1" applyBorder="1" applyAlignment="1">
      <alignment horizontal="center" vertical="center"/>
    </xf>
    <xf numFmtId="49" fontId="9" fillId="0" borderId="0" xfId="0" applyNumberFormat="1" applyFont="1" applyAlignment="1">
      <alignment vertical="center"/>
    </xf>
    <xf numFmtId="0" fontId="11" fillId="0" borderId="0" xfId="0" applyFont="1" applyAlignment="1">
      <alignment horizontal="center" vertical="center"/>
    </xf>
    <xf numFmtId="177" fontId="9" fillId="0" borderId="0" xfId="0" applyNumberFormat="1" applyFont="1" applyAlignment="1">
      <alignment vertical="center"/>
    </xf>
    <xf numFmtId="0" fontId="12" fillId="0" borderId="0" xfId="0" applyFont="1" applyAlignment="1">
      <alignment vertical="center"/>
    </xf>
    <xf numFmtId="0" fontId="28" fillId="0" borderId="1" xfId="0" applyFont="1" applyBorder="1" applyAlignment="1">
      <alignment vertical="center"/>
    </xf>
    <xf numFmtId="0" fontId="12" fillId="0" borderId="1" xfId="0" applyFont="1" applyBorder="1"/>
    <xf numFmtId="0" fontId="0" fillId="0" borderId="1" xfId="0" applyBorder="1"/>
    <xf numFmtId="0" fontId="12" fillId="0" borderId="1" xfId="0" applyFont="1" applyBorder="1" applyAlignment="1">
      <alignment vertical="center"/>
    </xf>
    <xf numFmtId="0" fontId="0" fillId="0" borderId="1" xfId="0" applyBorder="1" applyAlignment="1">
      <alignment vertical="top"/>
    </xf>
    <xf numFmtId="177" fontId="0" fillId="0" borderId="0" xfId="0" applyNumberFormat="1" applyAlignment="1">
      <alignment vertical="center"/>
    </xf>
    <xf numFmtId="0" fontId="0" fillId="0" borderId="0" xfId="0" applyAlignment="1">
      <alignment horizontal="center" vertical="center"/>
    </xf>
    <xf numFmtId="0" fontId="15" fillId="0" borderId="0" xfId="0" applyFont="1" applyAlignment="1">
      <alignment vertical="center"/>
    </xf>
    <xf numFmtId="0" fontId="19" fillId="0" borderId="0" xfId="0" applyFont="1" applyAlignment="1">
      <alignment vertical="center"/>
    </xf>
    <xf numFmtId="0" fontId="9" fillId="3" borderId="23" xfId="0" applyFont="1" applyFill="1" applyBorder="1" applyAlignment="1">
      <alignment horizontal="center" vertical="center"/>
    </xf>
    <xf numFmtId="49" fontId="12" fillId="3" borderId="23" xfId="0" applyNumberFormat="1" applyFont="1" applyFill="1" applyBorder="1" applyAlignment="1">
      <alignment horizontal="center" vertical="center"/>
    </xf>
    <xf numFmtId="0" fontId="9" fillId="3" borderId="24" xfId="0" applyFont="1" applyFill="1" applyBorder="1" applyAlignment="1">
      <alignment horizontal="center" vertical="center"/>
    </xf>
    <xf numFmtId="177" fontId="9" fillId="3" borderId="24" xfId="0" applyNumberFormat="1" applyFont="1" applyFill="1" applyBorder="1" applyAlignment="1">
      <alignment horizontal="center" vertical="center"/>
    </xf>
    <xf numFmtId="0" fontId="24" fillId="3" borderId="23" xfId="0" applyFont="1" applyFill="1" applyBorder="1" applyAlignment="1">
      <alignment horizontal="center" vertical="center"/>
    </xf>
    <xf numFmtId="0" fontId="12" fillId="0" borderId="22" xfId="0" applyFont="1" applyBorder="1" applyAlignment="1">
      <alignment horizontal="center" vertical="center"/>
    </xf>
    <xf numFmtId="0" fontId="12" fillId="0" borderId="17" xfId="0" applyFont="1" applyBorder="1" applyAlignment="1">
      <alignment horizontal="center" vertical="center"/>
    </xf>
    <xf numFmtId="0" fontId="12" fillId="0" borderId="20" xfId="0" applyFont="1" applyBorder="1" applyAlignment="1">
      <alignment horizontal="center" vertical="center"/>
    </xf>
    <xf numFmtId="0" fontId="12" fillId="0" borderId="14" xfId="0" applyFont="1" applyBorder="1" applyAlignment="1">
      <alignment horizontal="center" vertical="center"/>
    </xf>
    <xf numFmtId="0" fontId="19" fillId="0" borderId="0" xfId="0" applyFont="1" applyAlignment="1">
      <alignment vertical="center" wrapText="1"/>
    </xf>
    <xf numFmtId="0" fontId="24" fillId="0" borderId="1" xfId="0" applyFont="1" applyBorder="1"/>
    <xf numFmtId="0" fontId="24" fillId="0" borderId="1" xfId="0" applyFont="1" applyBorder="1" applyAlignment="1">
      <alignment horizontal="left" vertical="center"/>
    </xf>
    <xf numFmtId="0" fontId="31" fillId="0" borderId="1" xfId="0" applyFont="1" applyBorder="1" applyAlignment="1">
      <alignment vertical="center"/>
    </xf>
    <xf numFmtId="177" fontId="9" fillId="0" borderId="36" xfId="0" applyNumberFormat="1" applyFont="1" applyBorder="1" applyAlignment="1">
      <alignment horizontal="center" vertical="center"/>
    </xf>
    <xf numFmtId="0" fontId="9" fillId="0" borderId="64" xfId="0" applyFont="1" applyBorder="1" applyAlignment="1">
      <alignment horizontal="center" vertical="center"/>
    </xf>
    <xf numFmtId="177" fontId="9" fillId="0" borderId="65" xfId="0" applyNumberFormat="1" applyFont="1" applyBorder="1" applyAlignment="1">
      <alignment horizontal="center" vertical="center"/>
    </xf>
    <xf numFmtId="0" fontId="9" fillId="0" borderId="57" xfId="0" applyFont="1" applyBorder="1" applyAlignment="1">
      <alignment horizontal="center" vertical="center"/>
    </xf>
    <xf numFmtId="0" fontId="29" fillId="0" borderId="69" xfId="0" applyFont="1" applyBorder="1" applyAlignment="1">
      <alignment vertical="center"/>
    </xf>
    <xf numFmtId="0" fontId="12" fillId="0" borderId="70" xfId="0" applyFont="1" applyBorder="1" applyAlignment="1">
      <alignment vertical="center"/>
    </xf>
    <xf numFmtId="0" fontId="9" fillId="0" borderId="8" xfId="0" applyFont="1" applyBorder="1" applyAlignment="1">
      <alignment horizontal="center" vertical="center"/>
    </xf>
    <xf numFmtId="0" fontId="12" fillId="0" borderId="35" xfId="0" applyFont="1" applyBorder="1" applyAlignment="1">
      <alignment horizontal="center" vertical="center"/>
    </xf>
    <xf numFmtId="177" fontId="9" fillId="0" borderId="83" xfId="0" applyNumberFormat="1" applyFont="1" applyBorder="1" applyAlignment="1">
      <alignment horizontal="center" vertical="center"/>
    </xf>
    <xf numFmtId="177" fontId="9" fillId="0" borderId="84" xfId="0" applyNumberFormat="1" applyFont="1" applyBorder="1" applyAlignment="1">
      <alignment horizontal="center" vertical="center"/>
    </xf>
    <xf numFmtId="177" fontId="9" fillId="0" borderId="85" xfId="0" applyNumberFormat="1" applyFont="1" applyBorder="1" applyAlignment="1">
      <alignment horizontal="center" vertical="center"/>
    </xf>
    <xf numFmtId="177" fontId="9" fillId="0" borderId="86" xfId="0" applyNumberFormat="1" applyFont="1" applyBorder="1" applyAlignment="1">
      <alignment horizontal="center" vertical="center"/>
    </xf>
    <xf numFmtId="0" fontId="9" fillId="0" borderId="63" xfId="0" applyFont="1" applyBorder="1" applyAlignment="1">
      <alignment vertical="center"/>
    </xf>
    <xf numFmtId="0" fontId="9" fillId="0" borderId="74" xfId="0" applyFont="1" applyBorder="1" applyAlignment="1">
      <alignment horizontal="center" vertical="center"/>
    </xf>
    <xf numFmtId="177" fontId="9" fillId="0" borderId="87" xfId="0" applyNumberFormat="1" applyFont="1" applyBorder="1" applyAlignment="1">
      <alignment horizontal="center" vertical="center"/>
    </xf>
    <xf numFmtId="0" fontId="9" fillId="0" borderId="76" xfId="0" applyFont="1" applyBorder="1" applyAlignment="1">
      <alignment vertical="center"/>
    </xf>
    <xf numFmtId="0" fontId="9" fillId="0" borderId="6" xfId="0" applyFont="1" applyBorder="1" applyAlignment="1">
      <alignment horizontal="center" vertical="center"/>
    </xf>
    <xf numFmtId="177" fontId="9" fillId="0" borderId="88" xfId="0" applyNumberFormat="1" applyFont="1" applyBorder="1" applyAlignment="1">
      <alignment horizontal="center" vertical="center"/>
    </xf>
    <xf numFmtId="0" fontId="30" fillId="0" borderId="0" xfId="0" applyFont="1" applyAlignment="1">
      <alignment vertical="center"/>
    </xf>
    <xf numFmtId="0" fontId="9" fillId="0" borderId="35" xfId="0" applyFont="1" applyBorder="1" applyAlignment="1">
      <alignment vertical="center"/>
    </xf>
    <xf numFmtId="0" fontId="12" fillId="0" borderId="39" xfId="0" applyFont="1" applyBorder="1" applyAlignment="1">
      <alignment horizontal="center" vertical="center"/>
    </xf>
    <xf numFmtId="177" fontId="9" fillId="0" borderId="40" xfId="0" applyNumberFormat="1" applyFont="1" applyBorder="1" applyAlignment="1">
      <alignment horizontal="center" vertical="center"/>
    </xf>
    <xf numFmtId="177" fontId="9" fillId="0" borderId="32" xfId="0" applyNumberFormat="1" applyFont="1" applyBorder="1" applyAlignment="1">
      <alignment horizontal="center" vertical="center"/>
    </xf>
    <xf numFmtId="177" fontId="9" fillId="0" borderId="71" xfId="0" applyNumberFormat="1" applyFont="1" applyBorder="1" applyAlignment="1">
      <alignment horizontal="center" vertical="center"/>
    </xf>
    <xf numFmtId="0" fontId="9" fillId="0" borderId="58" xfId="0" applyFont="1" applyBorder="1" applyAlignment="1">
      <alignment horizontal="center" vertical="center"/>
    </xf>
    <xf numFmtId="0" fontId="9" fillId="0" borderId="58" xfId="0" applyFont="1" applyBorder="1" applyAlignment="1">
      <alignment vertical="center"/>
    </xf>
    <xf numFmtId="0" fontId="19" fillId="0" borderId="1" xfId="0" applyFont="1" applyBorder="1" applyAlignment="1">
      <alignment vertical="center"/>
    </xf>
    <xf numFmtId="0" fontId="15" fillId="0" borderId="1" xfId="0" applyFont="1" applyBorder="1" applyAlignment="1">
      <alignment vertical="center"/>
    </xf>
    <xf numFmtId="177" fontId="0" fillId="0" borderId="1" xfId="0" applyNumberFormat="1" applyBorder="1" applyAlignment="1">
      <alignment vertical="center"/>
    </xf>
    <xf numFmtId="0" fontId="9" fillId="0" borderId="35" xfId="0" applyFont="1" applyBorder="1" applyAlignment="1">
      <alignment horizontal="center"/>
    </xf>
    <xf numFmtId="0" fontId="9" fillId="0" borderId="38" xfId="0" applyFont="1" applyBorder="1" applyAlignment="1">
      <alignment horizontal="center" vertical="center"/>
    </xf>
    <xf numFmtId="0" fontId="9" fillId="0" borderId="33" xfId="0" applyFont="1" applyBorder="1" applyAlignment="1">
      <alignment horizontal="center" vertical="center"/>
    </xf>
    <xf numFmtId="0" fontId="9" fillId="0" borderId="37" xfId="0" applyFont="1" applyBorder="1" applyAlignment="1">
      <alignment horizontal="center" vertical="center"/>
    </xf>
    <xf numFmtId="0" fontId="0" fillId="0" borderId="1" xfId="0" applyBorder="1" applyAlignment="1">
      <alignment horizontal="center" vertical="center"/>
    </xf>
    <xf numFmtId="0" fontId="32" fillId="0" borderId="0" xfId="0" applyFont="1" applyAlignment="1">
      <alignment vertical="center"/>
    </xf>
    <xf numFmtId="0" fontId="0" fillId="4" borderId="0" xfId="0" applyFill="1" applyAlignment="1">
      <alignment vertical="center"/>
    </xf>
    <xf numFmtId="0" fontId="0" fillId="5" borderId="0" xfId="0" applyFill="1" applyAlignment="1">
      <alignment vertical="center"/>
    </xf>
    <xf numFmtId="0" fontId="0" fillId="6" borderId="0" xfId="0" applyFill="1" applyAlignment="1">
      <alignment vertical="center"/>
    </xf>
    <xf numFmtId="0" fontId="0" fillId="7" borderId="0" xfId="0" applyFill="1" applyAlignment="1">
      <alignment vertical="center"/>
    </xf>
    <xf numFmtId="0" fontId="0" fillId="8" borderId="0" xfId="0" applyFill="1" applyAlignment="1">
      <alignment vertical="center"/>
    </xf>
    <xf numFmtId="0" fontId="34" fillId="0" borderId="0" xfId="0" applyFont="1" applyAlignment="1">
      <alignment vertical="center"/>
    </xf>
    <xf numFmtId="0" fontId="0" fillId="9" borderId="0" xfId="0" applyFill="1" applyAlignment="1">
      <alignment vertical="center"/>
    </xf>
    <xf numFmtId="0" fontId="0" fillId="10" borderId="0" xfId="0" applyFill="1" applyAlignment="1">
      <alignment vertical="center"/>
    </xf>
    <xf numFmtId="179" fontId="32" fillId="0" borderId="0" xfId="0" applyNumberFormat="1" applyFont="1" applyAlignment="1">
      <alignment horizontal="center" vertical="center"/>
    </xf>
    <xf numFmtId="179" fontId="0" fillId="0" borderId="0" xfId="0" applyNumberFormat="1" applyAlignment="1">
      <alignment horizontal="center" vertical="center"/>
    </xf>
    <xf numFmtId="0" fontId="12" fillId="0" borderId="9" xfId="0" applyFont="1" applyBorder="1" applyAlignment="1">
      <alignment horizontal="center" vertical="center"/>
    </xf>
    <xf numFmtId="49" fontId="9" fillId="0" borderId="13" xfId="0" applyNumberFormat="1" applyFont="1" applyBorder="1" applyAlignment="1">
      <alignment horizontal="center" vertical="center"/>
    </xf>
    <xf numFmtId="178" fontId="9" fillId="0" borderId="13" xfId="0" applyNumberFormat="1" applyFont="1" applyBorder="1" applyAlignment="1">
      <alignment horizontal="center" vertical="center"/>
    </xf>
    <xf numFmtId="49" fontId="9" fillId="0" borderId="19" xfId="0" applyNumberFormat="1" applyFont="1" applyBorder="1" applyAlignment="1">
      <alignment horizontal="center" vertical="center"/>
    </xf>
    <xf numFmtId="178" fontId="9" fillId="0" borderId="19" xfId="0" applyNumberFormat="1" applyFont="1" applyBorder="1" applyAlignment="1">
      <alignment horizontal="center" vertical="center"/>
    </xf>
    <xf numFmtId="49" fontId="9" fillId="0" borderId="11" xfId="0" applyNumberFormat="1" applyFont="1" applyBorder="1" applyAlignment="1">
      <alignment horizontal="center" vertical="center"/>
    </xf>
    <xf numFmtId="49" fontId="9" fillId="0" borderId="9" xfId="0" applyNumberFormat="1" applyFont="1" applyBorder="1" applyAlignment="1">
      <alignment horizontal="center" vertical="center"/>
    </xf>
    <xf numFmtId="178" fontId="9" fillId="0" borderId="15" xfId="0" applyNumberFormat="1" applyFont="1" applyBorder="1" applyAlignment="1">
      <alignment horizontal="center" vertical="center"/>
    </xf>
    <xf numFmtId="49" fontId="9" fillId="0" borderId="10" xfId="0" applyNumberFormat="1" applyFont="1" applyBorder="1" applyAlignment="1">
      <alignment horizontal="center" vertical="center"/>
    </xf>
    <xf numFmtId="178" fontId="9" fillId="0" borderId="18" xfId="0" applyNumberFormat="1" applyFont="1" applyBorder="1" applyAlignment="1">
      <alignment horizontal="center" vertical="center"/>
    </xf>
    <xf numFmtId="49" fontId="9" fillId="0" borderId="59" xfId="0" applyNumberFormat="1" applyFont="1" applyBorder="1" applyAlignment="1">
      <alignment horizontal="center" vertical="center"/>
    </xf>
    <xf numFmtId="178" fontId="9" fillId="0" borderId="12" xfId="0" applyNumberFormat="1" applyFont="1" applyBorder="1" applyAlignment="1">
      <alignment horizontal="center" vertical="center"/>
    </xf>
    <xf numFmtId="49" fontId="9" fillId="0" borderId="16" xfId="0" applyNumberFormat="1" applyFont="1" applyBorder="1" applyAlignment="1">
      <alignment horizontal="center" vertical="center"/>
    </xf>
    <xf numFmtId="179" fontId="9" fillId="0" borderId="35" xfId="0" applyNumberFormat="1" applyFont="1" applyBorder="1" applyAlignment="1">
      <alignment horizontal="center" vertical="center"/>
    </xf>
    <xf numFmtId="178" fontId="9" fillId="0" borderId="35" xfId="0" applyNumberFormat="1" applyFont="1" applyBorder="1" applyAlignment="1">
      <alignment horizontal="center" vertical="center"/>
    </xf>
    <xf numFmtId="49" fontId="9" fillId="0" borderId="64" xfId="0" applyNumberFormat="1" applyFont="1" applyBorder="1" applyAlignment="1">
      <alignment horizontal="center" vertical="center"/>
    </xf>
    <xf numFmtId="178" fontId="9" fillId="0" borderId="64" xfId="0" applyNumberFormat="1" applyFont="1" applyBorder="1" applyAlignment="1">
      <alignment horizontal="center" vertical="center"/>
    </xf>
    <xf numFmtId="0" fontId="9" fillId="0" borderId="25" xfId="0" applyFont="1" applyBorder="1" applyAlignment="1">
      <alignment horizontal="center" vertical="center"/>
    </xf>
    <xf numFmtId="0" fontId="9" fillId="0" borderId="26" xfId="0" applyFont="1" applyBorder="1" applyAlignment="1">
      <alignment horizontal="center" vertical="center"/>
    </xf>
    <xf numFmtId="178" fontId="9" fillId="0" borderId="16" xfId="0" applyNumberFormat="1" applyFont="1" applyBorder="1" applyAlignment="1">
      <alignment horizontal="center" vertical="center"/>
    </xf>
    <xf numFmtId="0" fontId="9" fillId="0" borderId="68" xfId="0" applyFont="1" applyBorder="1" applyAlignment="1">
      <alignment horizontal="center" vertical="center"/>
    </xf>
    <xf numFmtId="178" fontId="9" fillId="0" borderId="31" xfId="0" applyNumberFormat="1" applyFont="1" applyBorder="1" applyAlignment="1">
      <alignment horizontal="center" vertical="center"/>
    </xf>
    <xf numFmtId="178" fontId="9" fillId="0" borderId="39" xfId="0" applyNumberFormat="1" applyFont="1" applyBorder="1" applyAlignment="1">
      <alignment horizontal="center" vertical="center"/>
    </xf>
    <xf numFmtId="49" fontId="9" fillId="0" borderId="21" xfId="0" applyNumberFormat="1" applyFont="1" applyBorder="1" applyAlignment="1">
      <alignment horizontal="center" vertical="center"/>
    </xf>
    <xf numFmtId="179" fontId="9" fillId="0" borderId="39" xfId="0" applyNumberFormat="1" applyFont="1" applyBorder="1" applyAlignment="1">
      <alignment horizontal="center" vertical="center"/>
    </xf>
    <xf numFmtId="49" fontId="9" fillId="0" borderId="58" xfId="0" applyNumberFormat="1" applyFont="1" applyBorder="1" applyAlignment="1">
      <alignment horizontal="center" vertical="center"/>
    </xf>
    <xf numFmtId="49" fontId="9" fillId="0" borderId="36" xfId="0" applyNumberFormat="1" applyFont="1" applyBorder="1" applyAlignment="1">
      <alignment horizontal="center" vertical="center"/>
    </xf>
    <xf numFmtId="49" fontId="9" fillId="0" borderId="40" xfId="0" applyNumberFormat="1" applyFont="1" applyBorder="1" applyAlignment="1">
      <alignment horizontal="center" vertical="center"/>
    </xf>
    <xf numFmtId="0" fontId="9" fillId="0" borderId="36" xfId="0" applyFont="1" applyBorder="1" applyAlignment="1">
      <alignment horizontal="center" vertical="center"/>
    </xf>
    <xf numFmtId="49" fontId="9" fillId="0" borderId="72" xfId="0" applyNumberFormat="1" applyFont="1" applyBorder="1" applyAlignment="1">
      <alignment horizontal="center" vertical="center"/>
    </xf>
    <xf numFmtId="178" fontId="9" fillId="0" borderId="57" xfId="0" applyNumberFormat="1" applyFont="1" applyBorder="1" applyAlignment="1">
      <alignment horizontal="center" vertical="center"/>
    </xf>
    <xf numFmtId="0" fontId="16" fillId="0" borderId="35" xfId="0" applyFont="1" applyBorder="1" applyAlignment="1">
      <alignment horizontal="center" vertical="center"/>
    </xf>
    <xf numFmtId="0" fontId="9" fillId="0" borderId="79" xfId="0" applyFont="1" applyBorder="1" applyAlignment="1">
      <alignment horizontal="center" vertical="center"/>
    </xf>
    <xf numFmtId="49" fontId="9" fillId="0" borderId="57" xfId="0" applyNumberFormat="1" applyFont="1" applyBorder="1" applyAlignment="1">
      <alignment horizontal="center" vertical="center"/>
    </xf>
    <xf numFmtId="178" fontId="9" fillId="0" borderId="58" xfId="0" applyNumberFormat="1" applyFont="1" applyBorder="1" applyAlignment="1">
      <alignment horizontal="center" vertical="center"/>
    </xf>
    <xf numFmtId="178" fontId="9" fillId="0" borderId="10" xfId="0" applyNumberFormat="1" applyFont="1" applyBorder="1" applyAlignment="1">
      <alignment horizontal="center" vertical="center"/>
    </xf>
    <xf numFmtId="178" fontId="9" fillId="0" borderId="59" xfId="0" applyNumberFormat="1" applyFont="1" applyBorder="1" applyAlignment="1">
      <alignment horizontal="center" vertical="center"/>
    </xf>
    <xf numFmtId="178" fontId="9" fillId="0" borderId="9" xfId="0" applyNumberFormat="1" applyFont="1" applyBorder="1" applyAlignment="1">
      <alignment horizontal="center" vertical="center"/>
    </xf>
    <xf numFmtId="178" fontId="9" fillId="0" borderId="11" xfId="0" applyNumberFormat="1" applyFont="1" applyBorder="1" applyAlignment="1">
      <alignment horizontal="center" vertical="center"/>
    </xf>
    <xf numFmtId="178" fontId="9" fillId="0" borderId="76" xfId="0" applyNumberFormat="1" applyFont="1" applyBorder="1" applyAlignment="1">
      <alignment horizontal="center" vertical="center"/>
    </xf>
    <xf numFmtId="49" fontId="9" fillId="0" borderId="74" xfId="0" applyNumberFormat="1" applyFont="1" applyBorder="1" applyAlignment="1">
      <alignment horizontal="center" vertical="center"/>
    </xf>
    <xf numFmtId="178" fontId="9" fillId="0" borderId="74" xfId="0" applyNumberFormat="1" applyFont="1" applyBorder="1" applyAlignment="1">
      <alignment horizontal="center" vertical="center"/>
    </xf>
    <xf numFmtId="49" fontId="9" fillId="0" borderId="6" xfId="0" applyNumberFormat="1" applyFont="1" applyBorder="1" applyAlignment="1">
      <alignment horizontal="center" vertical="center"/>
    </xf>
    <xf numFmtId="178" fontId="9" fillId="0" borderId="6" xfId="0" applyNumberFormat="1" applyFont="1" applyBorder="1" applyAlignment="1">
      <alignment horizontal="center" vertical="center"/>
    </xf>
    <xf numFmtId="0" fontId="0" fillId="0" borderId="0" xfId="0" applyAlignment="1" applyProtection="1">
      <alignment vertical="center"/>
      <protection locked="0"/>
    </xf>
    <xf numFmtId="0" fontId="24" fillId="0" borderId="7" xfId="0" applyFont="1" applyBorder="1" applyAlignment="1">
      <alignment vertical="center"/>
    </xf>
    <xf numFmtId="0" fontId="10" fillId="0" borderId="16" xfId="0" applyFont="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94" xfId="0" applyFont="1" applyBorder="1" applyAlignment="1">
      <alignment horizontal="center" vertical="center"/>
    </xf>
    <xf numFmtId="49" fontId="9" fillId="0" borderId="75" xfId="0" applyNumberFormat="1" applyFont="1" applyBorder="1" applyAlignment="1">
      <alignment horizontal="center" vertical="center"/>
    </xf>
    <xf numFmtId="0" fontId="9" fillId="0" borderId="61" xfId="0" applyFont="1" applyBorder="1" applyAlignment="1">
      <alignment horizontal="center" vertical="center"/>
    </xf>
    <xf numFmtId="177" fontId="9" fillId="0" borderId="61" xfId="0" applyNumberFormat="1" applyFont="1" applyBorder="1" applyAlignment="1">
      <alignment horizontal="center" vertical="center"/>
    </xf>
    <xf numFmtId="0" fontId="12" fillId="0" borderId="5" xfId="0" applyFont="1" applyBorder="1" applyAlignment="1">
      <alignment vertical="center"/>
    </xf>
    <xf numFmtId="177" fontId="9" fillId="0" borderId="82" xfId="0" applyNumberFormat="1" applyFont="1" applyBorder="1" applyAlignment="1">
      <alignment horizontal="center" vertical="center"/>
    </xf>
    <xf numFmtId="49" fontId="9" fillId="0" borderId="5" xfId="0" applyNumberFormat="1" applyFont="1" applyBorder="1" applyAlignment="1">
      <alignment horizontal="center" vertical="center"/>
    </xf>
    <xf numFmtId="178" fontId="9" fillId="0" borderId="5" xfId="0" applyNumberFormat="1" applyFont="1" applyBorder="1" applyAlignment="1">
      <alignment horizontal="center" vertical="center"/>
    </xf>
    <xf numFmtId="0" fontId="9" fillId="0" borderId="101" xfId="0" applyFont="1" applyBorder="1" applyAlignment="1">
      <alignment horizontal="center" vertical="center"/>
    </xf>
    <xf numFmtId="49" fontId="9" fillId="0" borderId="102" xfId="0" applyNumberFormat="1" applyFont="1" applyBorder="1" applyAlignment="1">
      <alignment horizontal="center" vertical="center"/>
    </xf>
    <xf numFmtId="0" fontId="9" fillId="0" borderId="95" xfId="0" applyFont="1" applyBorder="1" applyAlignment="1">
      <alignment horizontal="center" vertical="center"/>
    </xf>
    <xf numFmtId="49" fontId="9" fillId="0" borderId="95" xfId="0" applyNumberFormat="1" applyFont="1" applyBorder="1" applyAlignment="1">
      <alignment horizontal="center" vertical="center"/>
    </xf>
    <xf numFmtId="49" fontId="9" fillId="0" borderId="99" xfId="0" applyNumberFormat="1" applyFont="1" applyBorder="1" applyAlignment="1">
      <alignment horizontal="center" vertical="center"/>
    </xf>
    <xf numFmtId="49" fontId="9" fillId="0" borderId="38" xfId="0" applyNumberFormat="1" applyFont="1" applyBorder="1" applyAlignment="1">
      <alignment horizontal="center" vertical="center"/>
    </xf>
    <xf numFmtId="49" fontId="9" fillId="0" borderId="107" xfId="0" applyNumberFormat="1" applyFont="1" applyBorder="1" applyAlignment="1">
      <alignment horizontal="center" vertical="center"/>
    </xf>
    <xf numFmtId="49" fontId="9" fillId="0" borderId="12" xfId="0" applyNumberFormat="1" applyFont="1" applyBorder="1" applyAlignment="1">
      <alignment horizontal="center" vertical="center"/>
    </xf>
    <xf numFmtId="49" fontId="9" fillId="0" borderId="97" xfId="0" applyNumberFormat="1" applyFont="1" applyBorder="1" applyAlignment="1">
      <alignment horizontal="center" vertical="center"/>
    </xf>
    <xf numFmtId="49" fontId="9" fillId="0" borderId="108" xfId="0" applyNumberFormat="1" applyFont="1" applyBorder="1" applyAlignment="1">
      <alignment horizontal="center" vertical="center"/>
    </xf>
    <xf numFmtId="49" fontId="9" fillId="0" borderId="109" xfId="0" applyNumberFormat="1" applyFont="1" applyBorder="1" applyAlignment="1">
      <alignment horizontal="center" vertical="center"/>
    </xf>
    <xf numFmtId="49" fontId="9" fillId="0" borderId="26" xfId="0" applyNumberFormat="1" applyFont="1" applyBorder="1" applyAlignment="1">
      <alignment horizontal="center" vertical="center"/>
    </xf>
    <xf numFmtId="49" fontId="9" fillId="0" borderId="68" xfId="0" applyNumberFormat="1" applyFont="1" applyBorder="1" applyAlignment="1">
      <alignment horizontal="center" vertical="center"/>
    </xf>
    <xf numFmtId="49" fontId="9" fillId="0" borderId="111" xfId="0" applyNumberFormat="1" applyFont="1" applyBorder="1" applyAlignment="1">
      <alignment horizontal="center" vertical="center"/>
    </xf>
    <xf numFmtId="49" fontId="9" fillId="0" borderId="113" xfId="0" applyNumberFormat="1" applyFont="1" applyBorder="1" applyAlignment="1">
      <alignment horizontal="center" vertical="center"/>
    </xf>
    <xf numFmtId="49" fontId="9" fillId="0" borderId="112" xfId="0" applyNumberFormat="1" applyFont="1" applyBorder="1" applyAlignment="1">
      <alignment horizontal="center" vertical="center"/>
    </xf>
    <xf numFmtId="0" fontId="9" fillId="0" borderId="96" xfId="0" applyFont="1" applyBorder="1" applyAlignment="1">
      <alignment horizontal="center" vertical="center"/>
    </xf>
    <xf numFmtId="49" fontId="21" fillId="0" borderId="75" xfId="1" applyNumberFormat="1" applyFont="1" applyBorder="1" applyAlignment="1">
      <alignment horizontal="center" vertical="center"/>
    </xf>
    <xf numFmtId="49" fontId="21" fillId="0" borderId="89" xfId="1" applyNumberFormat="1" applyFont="1" applyBorder="1" applyAlignment="1">
      <alignment horizontal="center" vertical="center"/>
    </xf>
    <xf numFmtId="49" fontId="21" fillId="0" borderId="26" xfId="1" applyNumberFormat="1" applyFont="1" applyBorder="1" applyAlignment="1">
      <alignment horizontal="center" vertical="center"/>
    </xf>
    <xf numFmtId="49" fontId="21" fillId="0" borderId="63" xfId="1" applyNumberFormat="1" applyFont="1" applyBorder="1" applyAlignment="1">
      <alignment horizontal="center" vertical="center"/>
    </xf>
    <xf numFmtId="49" fontId="21" fillId="0" borderId="19" xfId="1" applyNumberFormat="1" applyFont="1" applyBorder="1" applyAlignment="1">
      <alignment horizontal="center" vertical="center"/>
    </xf>
    <xf numFmtId="49" fontId="21" fillId="0" borderId="76" xfId="1" applyNumberFormat="1" applyFont="1" applyBorder="1" applyAlignment="1">
      <alignment horizontal="center" vertical="center"/>
    </xf>
    <xf numFmtId="49" fontId="21" fillId="0" borderId="13" xfId="1" applyNumberFormat="1" applyFont="1" applyBorder="1" applyAlignment="1">
      <alignment horizontal="center" vertical="center"/>
    </xf>
    <xf numFmtId="49" fontId="21" fillId="0" borderId="16" xfId="1" applyNumberFormat="1" applyFont="1" applyBorder="1" applyAlignment="1">
      <alignment horizontal="center" vertical="center"/>
    </xf>
    <xf numFmtId="49" fontId="21" fillId="0" borderId="27" xfId="1" applyNumberFormat="1" applyFont="1" applyBorder="1" applyAlignment="1">
      <alignment horizontal="center" vertical="center"/>
    </xf>
    <xf numFmtId="49" fontId="21" fillId="0" borderId="74" xfId="1" applyNumberFormat="1" applyFont="1" applyBorder="1" applyAlignment="1">
      <alignment horizontal="center" vertical="center"/>
    </xf>
    <xf numFmtId="49" fontId="21" fillId="0" borderId="9" xfId="1" applyNumberFormat="1" applyFont="1" applyBorder="1" applyAlignment="1">
      <alignment horizontal="center" vertical="center"/>
    </xf>
    <xf numFmtId="49" fontId="21" fillId="0" borderId="59" xfId="1" applyNumberFormat="1" applyFont="1" applyBorder="1" applyAlignment="1">
      <alignment horizontal="center" vertical="center"/>
    </xf>
    <xf numFmtId="49" fontId="21" fillId="0" borderId="10" xfId="1" applyNumberFormat="1" applyFont="1" applyBorder="1" applyAlignment="1">
      <alignment horizontal="center" vertical="center"/>
    </xf>
    <xf numFmtId="49" fontId="9" fillId="0" borderId="98" xfId="0" applyNumberFormat="1" applyFont="1" applyBorder="1" applyAlignment="1">
      <alignment horizontal="center" vertical="center"/>
    </xf>
    <xf numFmtId="49" fontId="21" fillId="0" borderId="11" xfId="1" applyNumberFormat="1" applyFont="1" applyBorder="1" applyAlignment="1">
      <alignment horizontal="center" vertical="center"/>
    </xf>
    <xf numFmtId="49" fontId="9" fillId="0" borderId="30" xfId="0" applyNumberFormat="1" applyFont="1" applyBorder="1" applyAlignment="1">
      <alignment horizontal="center" vertical="center"/>
    </xf>
    <xf numFmtId="49" fontId="21" fillId="0" borderId="117" xfId="1" applyNumberFormat="1" applyFont="1" applyBorder="1" applyAlignment="1">
      <alignment horizontal="center" vertical="center"/>
    </xf>
    <xf numFmtId="49" fontId="21" fillId="0" borderId="29" xfId="1" applyNumberFormat="1" applyFont="1" applyBorder="1" applyAlignment="1">
      <alignment horizontal="center" vertical="center"/>
    </xf>
    <xf numFmtId="49" fontId="21" fillId="0" borderId="112" xfId="1" applyNumberFormat="1" applyFont="1" applyBorder="1" applyAlignment="1">
      <alignment horizontal="center" vertical="center"/>
    </xf>
    <xf numFmtId="49" fontId="21" fillId="0" borderId="21" xfId="1" applyNumberFormat="1" applyFont="1" applyBorder="1" applyAlignment="1">
      <alignment horizontal="center" vertical="center"/>
    </xf>
    <xf numFmtId="177" fontId="9" fillId="0" borderId="60" xfId="0" applyNumberFormat="1" applyFont="1" applyBorder="1" applyAlignment="1">
      <alignment horizontal="center" vertical="center"/>
    </xf>
    <xf numFmtId="177" fontId="9" fillId="0" borderId="114" xfId="0" applyNumberFormat="1" applyFont="1" applyBorder="1" applyAlignment="1">
      <alignment horizontal="center" vertical="center"/>
    </xf>
    <xf numFmtId="0" fontId="24" fillId="0" borderId="13" xfId="0" applyFont="1" applyBorder="1" applyAlignment="1">
      <alignment vertical="center"/>
    </xf>
    <xf numFmtId="0" fontId="24" fillId="0" borderId="16" xfId="0" applyFont="1" applyBorder="1" applyAlignment="1">
      <alignment vertical="center"/>
    </xf>
    <xf numFmtId="0" fontId="21" fillId="0" borderId="21" xfId="0" applyFont="1" applyBorder="1" applyAlignment="1">
      <alignment horizontal="center" vertical="center" wrapText="1"/>
    </xf>
    <xf numFmtId="49" fontId="9" fillId="0" borderId="63" xfId="0" applyNumberFormat="1" applyFont="1" applyBorder="1" applyAlignment="1">
      <alignment horizontal="center" vertical="center"/>
    </xf>
    <xf numFmtId="49" fontId="9" fillId="0" borderId="76" xfId="0" applyNumberFormat="1" applyFont="1" applyBorder="1" applyAlignment="1">
      <alignment horizontal="center" vertical="center"/>
    </xf>
    <xf numFmtId="0" fontId="12" fillId="0" borderId="64" xfId="0" applyFont="1" applyBorder="1" applyAlignment="1">
      <alignment horizontal="center" vertical="center"/>
    </xf>
    <xf numFmtId="49" fontId="9" fillId="0" borderId="120" xfId="0" applyNumberFormat="1" applyFont="1" applyBorder="1" applyAlignment="1">
      <alignment horizontal="center" vertical="center"/>
    </xf>
    <xf numFmtId="49" fontId="9" fillId="0" borderId="7" xfId="0" applyNumberFormat="1" applyFont="1" applyBorder="1" applyAlignment="1">
      <alignment horizontal="center" vertical="center"/>
    </xf>
    <xf numFmtId="49" fontId="21" fillId="0" borderId="101" xfId="1" applyNumberFormat="1" applyFont="1" applyBorder="1" applyAlignment="1">
      <alignment horizontal="center" vertical="center"/>
    </xf>
    <xf numFmtId="0" fontId="9" fillId="0" borderId="123" xfId="0" applyFont="1" applyBorder="1" applyAlignment="1">
      <alignment horizontal="center" vertical="center"/>
    </xf>
    <xf numFmtId="0" fontId="9" fillId="0" borderId="124" xfId="0" applyFont="1" applyBorder="1" applyAlignment="1">
      <alignment horizontal="center" vertical="center"/>
    </xf>
    <xf numFmtId="0" fontId="9" fillId="0" borderId="126" xfId="0" applyFont="1" applyBorder="1" applyAlignment="1">
      <alignment horizontal="center" vertical="center"/>
    </xf>
    <xf numFmtId="0" fontId="9" fillId="0" borderId="66" xfId="0" applyFont="1" applyBorder="1" applyAlignment="1">
      <alignment horizontal="center" vertical="center"/>
    </xf>
    <xf numFmtId="0" fontId="11" fillId="0" borderId="110" xfId="0" applyFont="1" applyBorder="1" applyAlignment="1">
      <alignment horizontal="center" vertical="center"/>
    </xf>
    <xf numFmtId="0" fontId="11" fillId="0" borderId="121" xfId="0" applyFont="1" applyBorder="1" applyAlignment="1">
      <alignment horizontal="center" vertical="center"/>
    </xf>
    <xf numFmtId="0" fontId="9" fillId="0" borderId="90" xfId="0" applyFont="1" applyBorder="1" applyAlignment="1">
      <alignment horizontal="center" vertical="center"/>
    </xf>
    <xf numFmtId="49" fontId="21" fillId="0" borderId="119" xfId="1" applyNumberFormat="1" applyFont="1" applyBorder="1" applyAlignment="1">
      <alignment horizontal="center" vertical="center"/>
    </xf>
    <xf numFmtId="177" fontId="9" fillId="0" borderId="129" xfId="0" applyNumberFormat="1" applyFont="1" applyBorder="1" applyAlignment="1">
      <alignment horizontal="center" vertical="center"/>
    </xf>
    <xf numFmtId="177" fontId="9" fillId="0" borderId="130" xfId="0" applyNumberFormat="1" applyFont="1" applyBorder="1" applyAlignment="1">
      <alignment horizontal="center" vertical="center"/>
    </xf>
    <xf numFmtId="177" fontId="9" fillId="0" borderId="131" xfId="0" applyNumberFormat="1" applyFont="1" applyBorder="1" applyAlignment="1">
      <alignment horizontal="center" vertical="center"/>
    </xf>
    <xf numFmtId="177" fontId="9" fillId="0" borderId="80" xfId="0" applyNumberFormat="1" applyFont="1" applyBorder="1" applyAlignment="1">
      <alignment horizontal="center" vertical="center"/>
    </xf>
    <xf numFmtId="177" fontId="9" fillId="0" borderId="110" xfId="0" applyNumberFormat="1" applyFont="1" applyBorder="1" applyAlignment="1">
      <alignment horizontal="center" vertical="center"/>
    </xf>
    <xf numFmtId="49" fontId="9" fillId="0" borderId="101" xfId="0" applyNumberFormat="1" applyFont="1" applyBorder="1" applyAlignment="1">
      <alignment horizontal="center" vertical="center"/>
    </xf>
    <xf numFmtId="0" fontId="9" fillId="0" borderId="113" xfId="0" applyFont="1" applyBorder="1" applyAlignment="1">
      <alignment horizontal="center" vertical="center"/>
    </xf>
    <xf numFmtId="0" fontId="9" fillId="0" borderId="112" xfId="0" applyFont="1" applyBorder="1" applyAlignment="1">
      <alignment horizontal="center" vertical="center"/>
    </xf>
    <xf numFmtId="0" fontId="9" fillId="0" borderId="133" xfId="0" applyFont="1" applyBorder="1" applyAlignment="1">
      <alignment horizontal="center" vertical="center"/>
    </xf>
    <xf numFmtId="0" fontId="9" fillId="0" borderId="134" xfId="0" applyFont="1" applyBorder="1" applyAlignment="1">
      <alignment horizontal="center" vertical="center"/>
    </xf>
    <xf numFmtId="0" fontId="9" fillId="2" borderId="59" xfId="0" applyFont="1" applyFill="1" applyBorder="1" applyAlignment="1">
      <alignment horizontal="center" vertical="center"/>
    </xf>
    <xf numFmtId="0" fontId="9" fillId="2" borderId="76" xfId="0" applyFont="1" applyFill="1" applyBorder="1" applyAlignment="1">
      <alignment horizontal="center" vertical="center"/>
    </xf>
    <xf numFmtId="0" fontId="9" fillId="0" borderId="59" xfId="0" applyFont="1" applyBorder="1" applyAlignment="1">
      <alignment vertical="center"/>
    </xf>
    <xf numFmtId="0" fontId="0" fillId="0" borderId="76" xfId="0" applyBorder="1" applyAlignment="1">
      <alignment vertical="center"/>
    </xf>
    <xf numFmtId="0" fontId="9" fillId="0" borderId="135" xfId="0" applyFont="1" applyBorder="1" applyAlignment="1">
      <alignment horizontal="center" vertical="center"/>
    </xf>
    <xf numFmtId="0" fontId="38" fillId="0" borderId="86" xfId="0" applyFont="1" applyBorder="1" applyAlignment="1">
      <alignment horizontal="center" vertical="center"/>
    </xf>
    <xf numFmtId="49" fontId="9" fillId="0" borderId="71" xfId="0" applyNumberFormat="1" applyFont="1" applyBorder="1" applyAlignment="1">
      <alignment horizontal="center" vertical="center"/>
    </xf>
    <xf numFmtId="178" fontId="9" fillId="0" borderId="7" xfId="0" applyNumberFormat="1" applyFont="1" applyBorder="1" applyAlignment="1">
      <alignment horizontal="center" vertical="center"/>
    </xf>
    <xf numFmtId="0" fontId="39" fillId="0" borderId="58" xfId="0" applyFont="1" applyBorder="1" applyAlignment="1">
      <alignment horizontal="center" vertical="center"/>
    </xf>
    <xf numFmtId="49" fontId="39" fillId="0" borderId="71" xfId="0" applyNumberFormat="1" applyFont="1" applyBorder="1" applyAlignment="1">
      <alignment horizontal="center" vertical="center"/>
    </xf>
    <xf numFmtId="178" fontId="39" fillId="0" borderId="58" xfId="0" applyNumberFormat="1" applyFont="1" applyBorder="1" applyAlignment="1">
      <alignment horizontal="center" vertical="center"/>
    </xf>
    <xf numFmtId="0" fontId="24" fillId="0" borderId="31" xfId="0" applyFont="1" applyBorder="1" applyAlignment="1">
      <alignment horizontal="center" vertical="center"/>
    </xf>
    <xf numFmtId="0" fontId="24" fillId="0" borderId="35" xfId="0" applyFont="1" applyBorder="1" applyAlignment="1">
      <alignment horizontal="center" vertical="center"/>
    </xf>
    <xf numFmtId="0" fontId="24" fillId="0" borderId="39" xfId="0" applyFont="1" applyBorder="1" applyAlignment="1">
      <alignment horizontal="center" vertical="center"/>
    </xf>
    <xf numFmtId="0" fontId="9" fillId="0" borderId="78" xfId="0" applyFont="1" applyBorder="1" applyAlignment="1">
      <alignment horizontal="center" vertical="center"/>
    </xf>
    <xf numFmtId="0" fontId="38" fillId="0" borderId="114" xfId="0" applyFont="1" applyBorder="1" applyAlignment="1">
      <alignment horizontal="center" vertical="center"/>
    </xf>
    <xf numFmtId="0" fontId="38" fillId="0" borderId="6" xfId="0" applyFont="1" applyBorder="1" applyAlignment="1">
      <alignment horizontal="center" vertical="center" wrapText="1"/>
    </xf>
    <xf numFmtId="178" fontId="9" fillId="0" borderId="63" xfId="0" applyNumberFormat="1" applyFont="1" applyBorder="1" applyAlignment="1">
      <alignment horizontal="center" vertical="center"/>
    </xf>
    <xf numFmtId="0" fontId="9" fillId="0" borderId="82" xfId="0" applyFont="1" applyBorder="1" applyAlignment="1">
      <alignment horizontal="center" vertical="center"/>
    </xf>
    <xf numFmtId="0" fontId="21" fillId="0" borderId="59" xfId="0" applyFont="1" applyBorder="1" applyAlignment="1">
      <alignment horizontal="center" vertical="center"/>
    </xf>
    <xf numFmtId="0" fontId="24" fillId="0" borderId="64" xfId="0" applyFont="1" applyBorder="1" applyAlignment="1">
      <alignment horizontal="center" vertical="center"/>
    </xf>
    <xf numFmtId="0" fontId="9" fillId="0" borderId="128" xfId="0" applyFont="1" applyBorder="1" applyAlignment="1">
      <alignment horizontal="center" vertical="center"/>
    </xf>
    <xf numFmtId="0" fontId="0" fillId="12" borderId="0" xfId="0" applyFill="1" applyAlignment="1">
      <alignment vertical="center"/>
    </xf>
    <xf numFmtId="0" fontId="14" fillId="0" borderId="1" xfId="0" applyFont="1" applyBorder="1" applyAlignment="1">
      <alignment wrapText="1"/>
    </xf>
    <xf numFmtId="49" fontId="9" fillId="0" borderId="25" xfId="0" applyNumberFormat="1" applyFont="1" applyBorder="1" applyAlignment="1">
      <alignment horizontal="center" vertical="center"/>
    </xf>
    <xf numFmtId="49" fontId="9" fillId="0" borderId="93" xfId="0" applyNumberFormat="1" applyFont="1" applyBorder="1" applyAlignment="1">
      <alignment horizontal="center" vertical="center"/>
    </xf>
    <xf numFmtId="0" fontId="29" fillId="0" borderId="7" xfId="0" applyFont="1" applyBorder="1" applyAlignment="1">
      <alignment vertical="center"/>
    </xf>
    <xf numFmtId="0" fontId="9" fillId="0" borderId="71" xfId="0" applyFont="1" applyBorder="1" applyAlignment="1">
      <alignment horizontal="center" vertical="center"/>
    </xf>
    <xf numFmtId="0" fontId="9" fillId="0" borderId="58" xfId="0" applyFont="1" applyBorder="1" applyAlignment="1">
      <alignment horizontal="center"/>
    </xf>
    <xf numFmtId="0" fontId="9" fillId="0" borderId="72" xfId="0" applyFont="1" applyBorder="1" applyAlignment="1">
      <alignment horizontal="center" vertical="center"/>
    </xf>
    <xf numFmtId="178" fontId="9" fillId="0" borderId="21" xfId="0" applyNumberFormat="1" applyFont="1" applyBorder="1" applyAlignment="1">
      <alignment horizontal="center" vertical="center"/>
    </xf>
    <xf numFmtId="0" fontId="12" fillId="0" borderId="61" xfId="0" applyFont="1" applyBorder="1" applyAlignment="1">
      <alignment horizontal="center" vertical="center"/>
    </xf>
    <xf numFmtId="0" fontId="12" fillId="0" borderId="35" xfId="0" applyFont="1" applyBorder="1" applyAlignment="1">
      <alignment vertical="center"/>
    </xf>
    <xf numFmtId="177" fontId="9" fillId="0" borderId="72" xfId="0" applyNumberFormat="1" applyFont="1" applyBorder="1" applyAlignment="1">
      <alignment horizontal="center" vertical="center"/>
    </xf>
    <xf numFmtId="0" fontId="17" fillId="0" borderId="76" xfId="0" applyFont="1" applyBorder="1" applyAlignment="1">
      <alignment vertical="center"/>
    </xf>
    <xf numFmtId="177" fontId="9" fillId="0" borderId="116" xfId="0" applyNumberFormat="1" applyFont="1" applyBorder="1" applyAlignment="1">
      <alignment horizontal="center" vertical="center"/>
    </xf>
    <xf numFmtId="0" fontId="9" fillId="0" borderId="56" xfId="0" applyFont="1" applyBorder="1" applyAlignment="1">
      <alignment horizontal="center" vertical="center"/>
    </xf>
    <xf numFmtId="49" fontId="9" fillId="0" borderId="106" xfId="0" applyNumberFormat="1" applyFont="1" applyBorder="1" applyAlignment="1">
      <alignment horizontal="center" vertical="center"/>
    </xf>
    <xf numFmtId="0" fontId="12" fillId="0" borderId="11" xfId="0" applyFont="1" applyBorder="1" applyAlignment="1">
      <alignment horizontal="center" vertical="center"/>
    </xf>
    <xf numFmtId="49" fontId="9" fillId="0" borderId="141" xfId="0" applyNumberFormat="1" applyFont="1" applyBorder="1" applyAlignment="1">
      <alignment horizontal="center" vertical="center"/>
    </xf>
    <xf numFmtId="49" fontId="9" fillId="0" borderId="142" xfId="0" applyNumberFormat="1" applyFont="1" applyBorder="1" applyAlignment="1">
      <alignment horizontal="center" vertical="center"/>
    </xf>
    <xf numFmtId="0" fontId="12" fillId="0" borderId="10" xfId="0" applyFont="1" applyBorder="1" applyAlignment="1">
      <alignment horizontal="center" vertical="center"/>
    </xf>
    <xf numFmtId="0" fontId="9" fillId="0" borderId="132" xfId="0" applyFont="1" applyBorder="1" applyAlignment="1">
      <alignment horizontal="center" vertical="center"/>
    </xf>
    <xf numFmtId="49" fontId="9" fillId="0" borderId="110" xfId="0" applyNumberFormat="1" applyFont="1" applyBorder="1" applyAlignment="1">
      <alignment horizontal="center" vertical="center"/>
    </xf>
    <xf numFmtId="0" fontId="9" fillId="0" borderId="143" xfId="0" applyFont="1" applyBorder="1" applyAlignment="1">
      <alignment horizontal="center" vertical="center"/>
    </xf>
    <xf numFmtId="0" fontId="9" fillId="0" borderId="131" xfId="0" applyFont="1" applyBorder="1" applyAlignment="1">
      <alignment horizontal="center" vertical="center"/>
    </xf>
    <xf numFmtId="176" fontId="9" fillId="0" borderId="71" xfId="0" applyNumberFormat="1" applyFont="1" applyBorder="1" applyAlignment="1">
      <alignment horizontal="center" vertical="center"/>
    </xf>
    <xf numFmtId="0" fontId="9" fillId="0" borderId="81" xfId="0" applyFont="1" applyBorder="1" applyAlignment="1">
      <alignment horizontal="center" vertical="center"/>
    </xf>
    <xf numFmtId="49" fontId="9" fillId="0" borderId="104" xfId="0" applyNumberFormat="1" applyFont="1" applyBorder="1" applyAlignment="1">
      <alignment horizontal="center" vertical="center"/>
    </xf>
    <xf numFmtId="49" fontId="9" fillId="0" borderId="100" xfId="0" applyNumberFormat="1" applyFont="1" applyBorder="1" applyAlignment="1">
      <alignment horizontal="center" vertical="center"/>
    </xf>
    <xf numFmtId="49" fontId="9" fillId="0" borderId="87" xfId="0" applyNumberFormat="1" applyFont="1" applyBorder="1" applyAlignment="1">
      <alignment horizontal="center" vertical="center"/>
    </xf>
    <xf numFmtId="0" fontId="9" fillId="0" borderId="144" xfId="0" applyFont="1" applyBorder="1" applyAlignment="1">
      <alignment horizontal="center" vertical="center"/>
    </xf>
    <xf numFmtId="49" fontId="9" fillId="0" borderId="37" xfId="0" applyNumberFormat="1" applyFont="1" applyBorder="1" applyAlignment="1">
      <alignment horizontal="center" vertical="center"/>
    </xf>
    <xf numFmtId="49" fontId="9" fillId="0" borderId="78" xfId="0" applyNumberFormat="1" applyFont="1" applyBorder="1" applyAlignment="1">
      <alignment horizontal="center" vertical="center"/>
    </xf>
    <xf numFmtId="0" fontId="9" fillId="0" borderId="17" xfId="0" applyFont="1" applyBorder="1" applyAlignment="1">
      <alignment horizontal="center" vertical="center"/>
    </xf>
    <xf numFmtId="49" fontId="9" fillId="0" borderId="61" xfId="0" applyNumberFormat="1" applyFont="1" applyBorder="1" applyAlignment="1">
      <alignment horizontal="center" vertical="center"/>
    </xf>
    <xf numFmtId="49" fontId="9" fillId="0" borderId="126" xfId="0" applyNumberFormat="1" applyFont="1" applyBorder="1" applyAlignment="1">
      <alignment horizontal="center" vertical="center"/>
    </xf>
    <xf numFmtId="49" fontId="9" fillId="0" borderId="82" xfId="0" applyNumberFormat="1" applyFont="1" applyBorder="1" applyAlignment="1">
      <alignment horizontal="center" vertical="center"/>
    </xf>
    <xf numFmtId="49" fontId="9" fillId="0" borderId="91" xfId="0" applyNumberFormat="1" applyFont="1" applyBorder="1" applyAlignment="1">
      <alignment horizontal="center" vertical="center"/>
    </xf>
    <xf numFmtId="49" fontId="9" fillId="0" borderId="92" xfId="0" applyNumberFormat="1" applyFont="1" applyBorder="1" applyAlignment="1">
      <alignment horizontal="center" vertical="center"/>
    </xf>
    <xf numFmtId="49" fontId="9" fillId="0" borderId="18" xfId="0" applyNumberFormat="1" applyFont="1" applyBorder="1" applyAlignment="1">
      <alignment horizontal="center" vertical="center"/>
    </xf>
    <xf numFmtId="0" fontId="21" fillId="0" borderId="7" xfId="0" applyFont="1" applyBorder="1" applyAlignment="1">
      <alignment horizontal="center" vertical="center" wrapText="1"/>
    </xf>
    <xf numFmtId="49" fontId="21" fillId="0" borderId="6" xfId="1" applyNumberFormat="1" applyFont="1" applyBorder="1" applyAlignment="1">
      <alignment horizontal="center" vertical="center"/>
    </xf>
    <xf numFmtId="0" fontId="9" fillId="0" borderId="148" xfId="0" applyFont="1" applyBorder="1" applyAlignment="1">
      <alignment horizontal="center" vertical="center"/>
    </xf>
    <xf numFmtId="0" fontId="9" fillId="0" borderId="14" xfId="0" applyFont="1" applyBorder="1" applyAlignment="1">
      <alignment horizontal="center" vertical="center"/>
    </xf>
    <xf numFmtId="0" fontId="9" fillId="0" borderId="150" xfId="0" applyFont="1" applyBorder="1" applyAlignment="1">
      <alignment horizontal="center" vertical="center"/>
    </xf>
    <xf numFmtId="0" fontId="17" fillId="0" borderId="30" xfId="0" applyFont="1" applyBorder="1" applyAlignment="1">
      <alignment vertical="center"/>
    </xf>
    <xf numFmtId="49" fontId="9" fillId="0" borderId="116" xfId="0" applyNumberFormat="1" applyFont="1" applyBorder="1" applyAlignment="1">
      <alignment horizontal="center" vertical="center"/>
    </xf>
    <xf numFmtId="0" fontId="9" fillId="0" borderId="141" xfId="0" applyFont="1" applyBorder="1" applyAlignment="1">
      <alignment horizontal="center" vertical="center" wrapText="1"/>
    </xf>
    <xf numFmtId="0" fontId="21" fillId="0" borderId="76" xfId="1" applyFont="1" applyBorder="1" applyAlignment="1">
      <alignment horizontal="center" vertical="center"/>
    </xf>
    <xf numFmtId="0" fontId="21" fillId="0" borderId="63" xfId="1" applyFont="1" applyBorder="1" applyAlignment="1">
      <alignment horizontal="center" vertical="center"/>
    </xf>
    <xf numFmtId="0" fontId="21" fillId="0" borderId="9" xfId="1" applyFont="1" applyBorder="1" applyAlignment="1">
      <alignment horizontal="center" vertical="center"/>
    </xf>
    <xf numFmtId="49" fontId="21" fillId="0" borderId="68" xfId="1" applyNumberFormat="1" applyFont="1" applyBorder="1" applyAlignment="1">
      <alignment horizontal="center" vertical="center"/>
    </xf>
    <xf numFmtId="56" fontId="0" fillId="0" borderId="0" xfId="0" applyNumberFormat="1" applyAlignment="1">
      <alignment vertical="center"/>
    </xf>
    <xf numFmtId="178" fontId="9" fillId="0" borderId="63" xfId="18" applyNumberFormat="1" applyFont="1" applyBorder="1" applyAlignment="1">
      <alignment horizontal="center" vertical="center"/>
    </xf>
    <xf numFmtId="178" fontId="9" fillId="0" borderId="59" xfId="18" applyNumberFormat="1" applyFont="1" applyBorder="1" applyAlignment="1">
      <alignment horizontal="center" vertical="center"/>
    </xf>
    <xf numFmtId="0" fontId="9" fillId="0" borderId="127" xfId="0" applyFont="1" applyBorder="1" applyAlignment="1">
      <alignment vertical="center"/>
    </xf>
    <xf numFmtId="49" fontId="21" fillId="0" borderId="95" xfId="1" applyNumberFormat="1" applyFont="1" applyBorder="1" applyAlignment="1">
      <alignment horizontal="center" vertical="center"/>
    </xf>
    <xf numFmtId="0" fontId="12" fillId="0" borderId="137" xfId="0" applyFont="1" applyBorder="1" applyAlignment="1">
      <alignment horizontal="center" vertical="center"/>
    </xf>
    <xf numFmtId="0" fontId="12" fillId="0" borderId="152" xfId="0" applyFont="1" applyBorder="1" applyAlignment="1">
      <alignment horizontal="center" vertical="center"/>
    </xf>
    <xf numFmtId="0" fontId="9" fillId="0" borderId="153" xfId="0" applyFont="1" applyBorder="1" applyAlignment="1">
      <alignment vertical="center"/>
    </xf>
    <xf numFmtId="0" fontId="12" fillId="0" borderId="117" xfId="0" applyFont="1" applyBorder="1" applyAlignment="1">
      <alignment horizontal="center" vertical="center"/>
    </xf>
    <xf numFmtId="0" fontId="12" fillId="0" borderId="100" xfId="0" applyFont="1" applyBorder="1" applyAlignment="1">
      <alignment horizontal="center" vertical="center"/>
    </xf>
    <xf numFmtId="0" fontId="9" fillId="0" borderId="147" xfId="0" applyFont="1" applyBorder="1" applyAlignment="1">
      <alignment vertical="center"/>
    </xf>
    <xf numFmtId="0" fontId="9" fillId="0" borderId="70" xfId="0" applyFont="1" applyBorder="1" applyAlignment="1">
      <alignment horizontal="center" vertical="center"/>
    </xf>
    <xf numFmtId="0" fontId="12" fillId="0" borderId="58" xfId="0" applyFont="1" applyBorder="1" applyAlignment="1">
      <alignment horizontal="center" vertical="center"/>
    </xf>
    <xf numFmtId="0" fontId="9" fillId="0" borderId="88" xfId="0" applyFont="1" applyBorder="1" applyAlignment="1">
      <alignment horizontal="center" vertical="center"/>
    </xf>
    <xf numFmtId="0" fontId="9" fillId="0" borderId="154" xfId="0" applyFont="1" applyBorder="1" applyAlignment="1">
      <alignment horizontal="center" vertical="center"/>
    </xf>
    <xf numFmtId="49" fontId="21" fillId="0" borderId="113" xfId="1" applyNumberFormat="1" applyFont="1" applyBorder="1" applyAlignment="1">
      <alignment horizontal="center" vertical="center"/>
    </xf>
    <xf numFmtId="0" fontId="0" fillId="0" borderId="116" xfId="0" applyBorder="1" applyAlignment="1">
      <alignment vertical="center"/>
    </xf>
    <xf numFmtId="0" fontId="21" fillId="0" borderId="75" xfId="1" applyFont="1" applyBorder="1" applyAlignment="1">
      <alignment horizontal="center" vertical="center"/>
    </xf>
    <xf numFmtId="0" fontId="21" fillId="0" borderId="10" xfId="1" applyFont="1" applyBorder="1" applyAlignment="1">
      <alignment horizontal="center" vertical="center"/>
    </xf>
    <xf numFmtId="0" fontId="21" fillId="0" borderId="74" xfId="1" applyFont="1" applyBorder="1" applyAlignment="1">
      <alignment horizontal="center" vertical="center"/>
    </xf>
    <xf numFmtId="0" fontId="17" fillId="0" borderId="0" xfId="20" applyNumberFormat="1" applyFont="1" applyAlignment="1">
      <alignment horizontal="left" vertical="center"/>
    </xf>
    <xf numFmtId="0" fontId="17" fillId="0" borderId="0" xfId="0" applyFont="1" applyAlignment="1">
      <alignment horizontal="left" vertical="center"/>
    </xf>
    <xf numFmtId="0" fontId="25" fillId="0" borderId="0" xfId="0" applyFont="1" applyAlignment="1">
      <alignment vertical="center"/>
    </xf>
    <xf numFmtId="179" fontId="25" fillId="0" borderId="0" xfId="0" applyNumberFormat="1" applyFont="1" applyAlignment="1">
      <alignment horizontal="center" vertical="center"/>
    </xf>
    <xf numFmtId="0" fontId="9" fillId="10" borderId="0" xfId="0" applyFont="1" applyFill="1" applyAlignment="1">
      <alignment vertical="center"/>
    </xf>
    <xf numFmtId="0" fontId="9" fillId="4" borderId="0" xfId="0" applyFont="1" applyFill="1" applyAlignment="1">
      <alignment vertical="center"/>
    </xf>
    <xf numFmtId="0" fontId="25" fillId="4" borderId="0" xfId="0" applyFont="1" applyFill="1" applyAlignment="1">
      <alignment vertical="center"/>
    </xf>
    <xf numFmtId="0" fontId="12" fillId="4" borderId="0" xfId="0" applyFont="1" applyFill="1" applyAlignment="1">
      <alignment vertical="center"/>
    </xf>
    <xf numFmtId="0" fontId="8" fillId="4" borderId="0" xfId="0" applyFont="1" applyFill="1" applyAlignment="1">
      <alignment vertical="center"/>
    </xf>
    <xf numFmtId="179" fontId="12" fillId="4" borderId="0" xfId="0" applyNumberFormat="1" applyFont="1" applyFill="1" applyAlignment="1">
      <alignment horizontal="center" vertical="center"/>
    </xf>
    <xf numFmtId="0" fontId="12" fillId="5" borderId="0" xfId="0" applyFont="1" applyFill="1" applyAlignment="1">
      <alignment vertical="center"/>
    </xf>
    <xf numFmtId="0" fontId="9" fillId="5" borderId="0" xfId="0" applyFont="1" applyFill="1" applyAlignment="1">
      <alignment vertical="center"/>
    </xf>
    <xf numFmtId="179" fontId="12" fillId="5" borderId="0" xfId="0" applyNumberFormat="1" applyFont="1" applyFill="1" applyAlignment="1">
      <alignment horizontal="center" vertical="center"/>
    </xf>
    <xf numFmtId="0" fontId="12" fillId="8" borderId="0" xfId="0" applyFont="1" applyFill="1" applyAlignment="1">
      <alignment vertical="center"/>
    </xf>
    <xf numFmtId="0" fontId="9" fillId="8" borderId="0" xfId="0" applyFont="1" applyFill="1" applyAlignment="1">
      <alignment vertical="center"/>
    </xf>
    <xf numFmtId="179" fontId="12" fillId="8" borderId="0" xfId="0" applyNumberFormat="1" applyFont="1" applyFill="1" applyAlignment="1">
      <alignment horizontal="center" vertical="center"/>
    </xf>
    <xf numFmtId="0" fontId="12" fillId="9" borderId="0" xfId="0" applyFont="1" applyFill="1" applyAlignment="1">
      <alignment vertical="center"/>
    </xf>
    <xf numFmtId="0" fontId="9" fillId="9" borderId="0" xfId="0" applyFont="1" applyFill="1" applyAlignment="1">
      <alignment vertical="center"/>
    </xf>
    <xf numFmtId="179" fontId="12" fillId="9" borderId="0" xfId="0" applyNumberFormat="1" applyFont="1" applyFill="1" applyAlignment="1">
      <alignment horizontal="center" vertical="center"/>
    </xf>
    <xf numFmtId="0" fontId="12" fillId="11" borderId="0" xfId="0" applyFont="1" applyFill="1" applyAlignment="1">
      <alignment vertical="center"/>
    </xf>
    <xf numFmtId="0" fontId="8" fillId="11" borderId="0" xfId="0" applyFont="1" applyFill="1" applyAlignment="1">
      <alignment vertical="center"/>
    </xf>
    <xf numFmtId="179" fontId="12" fillId="11" borderId="0" xfId="0" applyNumberFormat="1" applyFont="1" applyFill="1" applyAlignment="1">
      <alignment horizontal="center" vertical="center"/>
    </xf>
    <xf numFmtId="0" fontId="12" fillId="7" borderId="0" xfId="0" applyFont="1" applyFill="1" applyAlignment="1">
      <alignment vertical="center"/>
    </xf>
    <xf numFmtId="0" fontId="9" fillId="7" borderId="0" xfId="0" applyFont="1" applyFill="1" applyAlignment="1">
      <alignment vertical="center"/>
    </xf>
    <xf numFmtId="179" fontId="9" fillId="7" borderId="0" xfId="0" applyNumberFormat="1" applyFont="1" applyFill="1" applyAlignment="1">
      <alignment horizontal="center" vertical="center"/>
    </xf>
    <xf numFmtId="179" fontId="12" fillId="7" borderId="0" xfId="0" applyNumberFormat="1" applyFont="1" applyFill="1" applyAlignment="1">
      <alignment vertical="center"/>
    </xf>
    <xf numFmtId="0" fontId="12" fillId="12" borderId="0" xfId="0" applyFont="1" applyFill="1" applyAlignment="1">
      <alignment vertical="center"/>
    </xf>
    <xf numFmtId="0" fontId="9" fillId="12" borderId="0" xfId="0" applyFont="1" applyFill="1" applyAlignment="1">
      <alignment vertical="center"/>
    </xf>
    <xf numFmtId="179" fontId="9" fillId="12" borderId="0" xfId="0" applyNumberFormat="1" applyFont="1" applyFill="1" applyAlignment="1">
      <alignment horizontal="center" vertical="center"/>
    </xf>
    <xf numFmtId="179" fontId="12" fillId="12" borderId="0" xfId="0" applyNumberFormat="1" applyFont="1" applyFill="1" applyAlignment="1">
      <alignment vertical="center"/>
    </xf>
    <xf numFmtId="49" fontId="21" fillId="0" borderId="146" xfId="1" applyNumberFormat="1" applyFont="1" applyBorder="1" applyAlignment="1">
      <alignment horizontal="center" vertical="center"/>
    </xf>
    <xf numFmtId="49" fontId="21" fillId="0" borderId="147" xfId="1" applyNumberFormat="1" applyFont="1" applyBorder="1" applyAlignment="1">
      <alignment horizontal="center" vertical="center"/>
    </xf>
    <xf numFmtId="0" fontId="9" fillId="0" borderId="130" xfId="0" applyFont="1" applyBorder="1" applyAlignment="1">
      <alignment horizontal="center" vertical="center"/>
    </xf>
    <xf numFmtId="49" fontId="9" fillId="0" borderId="79" xfId="0" applyNumberFormat="1" applyFont="1" applyBorder="1" applyAlignment="1">
      <alignment horizontal="center" vertical="center"/>
    </xf>
    <xf numFmtId="0" fontId="24" fillId="0" borderId="76" xfId="0" applyFont="1" applyBorder="1" applyAlignment="1">
      <alignment vertical="center"/>
    </xf>
    <xf numFmtId="0" fontId="24" fillId="0" borderId="61" xfId="0" applyFont="1" applyBorder="1" applyAlignment="1">
      <alignment vertical="center"/>
    </xf>
    <xf numFmtId="0" fontId="24" fillId="0" borderId="82" xfId="0" applyFont="1" applyBorder="1" applyAlignment="1">
      <alignment vertical="center"/>
    </xf>
    <xf numFmtId="0" fontId="24" fillId="0" borderId="117" xfId="0" applyFont="1" applyBorder="1" applyAlignment="1">
      <alignment vertical="center"/>
    </xf>
    <xf numFmtId="0" fontId="21" fillId="0" borderId="16" xfId="0" applyFont="1" applyBorder="1" applyAlignment="1">
      <alignment horizontal="center" vertical="center" wrapText="1"/>
    </xf>
    <xf numFmtId="0" fontId="9" fillId="0" borderId="99" xfId="0" applyFont="1" applyBorder="1" applyAlignment="1">
      <alignment horizontal="center" vertical="center"/>
    </xf>
    <xf numFmtId="177" fontId="9" fillId="0" borderId="115" xfId="0" applyNumberFormat="1" applyFont="1" applyBorder="1" applyAlignment="1">
      <alignment horizontal="center" vertical="center"/>
    </xf>
    <xf numFmtId="0" fontId="12" fillId="0" borderId="71" xfId="0" applyFont="1" applyBorder="1" applyAlignment="1">
      <alignment horizontal="center" vertical="center"/>
    </xf>
    <xf numFmtId="0" fontId="9" fillId="0" borderId="164" xfId="0" applyFont="1" applyBorder="1" applyAlignment="1">
      <alignment horizontal="center" vertical="center"/>
    </xf>
    <xf numFmtId="0" fontId="21" fillId="0" borderId="148" xfId="0" applyFont="1" applyBorder="1" applyAlignment="1">
      <alignment horizontal="center" vertical="center" wrapText="1"/>
    </xf>
    <xf numFmtId="0" fontId="12" fillId="0" borderId="60" xfId="0" applyFont="1" applyBorder="1" applyAlignment="1">
      <alignment horizontal="center" vertical="center"/>
    </xf>
    <xf numFmtId="49" fontId="9" fillId="0" borderId="163" xfId="0" applyNumberFormat="1" applyFont="1" applyBorder="1" applyAlignment="1">
      <alignment horizontal="center" vertical="center"/>
    </xf>
    <xf numFmtId="49" fontId="9" fillId="0" borderId="148" xfId="0" applyNumberFormat="1" applyFont="1" applyBorder="1" applyAlignment="1">
      <alignment horizontal="center" vertical="center"/>
    </xf>
    <xf numFmtId="49" fontId="9" fillId="0" borderId="115" xfId="0" applyNumberFormat="1" applyFont="1" applyBorder="1" applyAlignment="1">
      <alignment horizontal="center" vertical="center"/>
    </xf>
    <xf numFmtId="49" fontId="9" fillId="0" borderId="60" xfId="0" applyNumberFormat="1" applyFont="1" applyBorder="1" applyAlignment="1">
      <alignment horizontal="center" vertical="center"/>
    </xf>
    <xf numFmtId="179" fontId="9" fillId="0" borderId="165" xfId="0" applyNumberFormat="1" applyFont="1" applyBorder="1" applyAlignment="1">
      <alignment horizontal="center" vertical="center"/>
    </xf>
    <xf numFmtId="179" fontId="9" fillId="0" borderId="112" xfId="0" applyNumberFormat="1" applyFont="1" applyBorder="1" applyAlignment="1">
      <alignment horizontal="center" vertical="center"/>
    </xf>
    <xf numFmtId="179" fontId="9" fillId="0" borderId="126" xfId="0" applyNumberFormat="1" applyFont="1" applyBorder="1" applyAlignment="1">
      <alignment horizontal="center" vertical="center"/>
    </xf>
    <xf numFmtId="0" fontId="12" fillId="0" borderId="104" xfId="0" applyFont="1" applyBorder="1" applyAlignment="1">
      <alignment horizontal="center" vertical="center"/>
    </xf>
    <xf numFmtId="176" fontId="9" fillId="0" borderId="32" xfId="0" applyNumberFormat="1" applyFont="1" applyBorder="1" applyAlignment="1">
      <alignment horizontal="center" vertical="center"/>
    </xf>
    <xf numFmtId="176" fontId="9" fillId="0" borderId="36" xfId="0" applyNumberFormat="1" applyFont="1" applyBorder="1" applyAlignment="1">
      <alignment horizontal="center" vertical="center"/>
    </xf>
    <xf numFmtId="177" fontId="9" fillId="0" borderId="166" xfId="0" applyNumberFormat="1" applyFont="1" applyBorder="1" applyAlignment="1">
      <alignment horizontal="center" vertical="center"/>
    </xf>
    <xf numFmtId="177" fontId="39" fillId="0" borderId="71" xfId="0" applyNumberFormat="1" applyFont="1" applyBorder="1" applyAlignment="1">
      <alignment horizontal="center" vertical="center"/>
    </xf>
    <xf numFmtId="49" fontId="9" fillId="0" borderId="65" xfId="0" applyNumberFormat="1" applyFont="1" applyBorder="1" applyAlignment="1">
      <alignment horizontal="center" vertical="center"/>
    </xf>
    <xf numFmtId="0" fontId="39" fillId="0" borderId="99" xfId="0" applyFont="1" applyBorder="1" applyAlignment="1">
      <alignment horizontal="center" vertical="center"/>
    </xf>
    <xf numFmtId="0" fontId="9" fillId="0" borderId="167" xfId="0" applyFont="1" applyBorder="1" applyAlignment="1">
      <alignment horizontal="center" vertical="center"/>
    </xf>
    <xf numFmtId="0" fontId="9" fillId="0" borderId="168" xfId="0" applyFont="1" applyBorder="1" applyAlignment="1">
      <alignment horizontal="center" vertical="center"/>
    </xf>
    <xf numFmtId="0" fontId="9" fillId="0" borderId="169" xfId="0" applyFont="1" applyBorder="1" applyAlignment="1">
      <alignment horizontal="center" vertical="center"/>
    </xf>
    <xf numFmtId="0" fontId="9" fillId="0" borderId="170" xfId="0" applyFont="1" applyBorder="1" applyAlignment="1">
      <alignment horizontal="center" vertical="center"/>
    </xf>
    <xf numFmtId="0" fontId="9" fillId="0" borderId="171" xfId="0" applyFont="1" applyBorder="1" applyAlignment="1">
      <alignment horizontal="center" vertical="center"/>
    </xf>
    <xf numFmtId="0" fontId="9" fillId="0" borderId="172" xfId="0" applyFont="1" applyBorder="1" applyAlignment="1">
      <alignment horizontal="center" vertical="center"/>
    </xf>
    <xf numFmtId="0" fontId="9" fillId="0" borderId="173" xfId="0" applyFont="1" applyBorder="1" applyAlignment="1">
      <alignment horizontal="center" vertical="center"/>
    </xf>
    <xf numFmtId="0" fontId="9" fillId="0" borderId="174" xfId="0" applyFont="1" applyBorder="1" applyAlignment="1">
      <alignment horizontal="center" vertical="center"/>
    </xf>
    <xf numFmtId="49" fontId="9" fillId="0" borderId="123" xfId="0" applyNumberFormat="1" applyFont="1" applyBorder="1" applyAlignment="1">
      <alignment horizontal="center" vertical="center"/>
    </xf>
    <xf numFmtId="0" fontId="9" fillId="0" borderId="153" xfId="0" applyFont="1" applyBorder="1" applyAlignment="1">
      <alignment horizontal="center" vertical="center"/>
    </xf>
    <xf numFmtId="0" fontId="9" fillId="0" borderId="30" xfId="0" applyFont="1" applyBorder="1" applyAlignment="1">
      <alignment horizontal="center" vertical="center"/>
    </xf>
    <xf numFmtId="176" fontId="9" fillId="0" borderId="65" xfId="0" applyNumberFormat="1" applyFont="1" applyBorder="1" applyAlignment="1">
      <alignment horizontal="center" vertical="center"/>
    </xf>
    <xf numFmtId="0" fontId="9" fillId="0" borderId="102" xfId="0" applyFont="1" applyBorder="1" applyAlignment="1">
      <alignment horizontal="center" vertical="center"/>
    </xf>
    <xf numFmtId="177" fontId="9" fillId="0" borderId="22" xfId="0" applyNumberFormat="1" applyFont="1" applyBorder="1" applyAlignment="1">
      <alignment horizontal="center" vertical="center"/>
    </xf>
    <xf numFmtId="0" fontId="9" fillId="0" borderId="85" xfId="0" applyFont="1" applyBorder="1" applyAlignment="1">
      <alignment horizontal="center" vertical="center"/>
    </xf>
    <xf numFmtId="177" fontId="9" fillId="0" borderId="175" xfId="0" applyNumberFormat="1" applyFont="1" applyBorder="1" applyAlignment="1">
      <alignment horizontal="center" vertical="center"/>
    </xf>
    <xf numFmtId="49" fontId="21" fillId="0" borderId="92" xfId="1" applyNumberFormat="1" applyFont="1" applyBorder="1" applyAlignment="1">
      <alignment horizontal="center" vertical="center"/>
    </xf>
    <xf numFmtId="49" fontId="9" fillId="0" borderId="81" xfId="0" applyNumberFormat="1" applyFont="1" applyBorder="1" applyAlignment="1">
      <alignment horizontal="center" vertical="center"/>
    </xf>
    <xf numFmtId="0" fontId="9" fillId="0" borderId="151" xfId="0" applyFont="1" applyBorder="1" applyAlignment="1">
      <alignment horizontal="center" vertical="center"/>
    </xf>
    <xf numFmtId="49" fontId="9" fillId="0" borderId="67" xfId="0" applyNumberFormat="1" applyFont="1" applyBorder="1" applyAlignment="1">
      <alignment horizontal="center" vertical="center"/>
    </xf>
    <xf numFmtId="49" fontId="21" fillId="0" borderId="56" xfId="1" applyNumberFormat="1" applyFont="1" applyBorder="1" applyAlignment="1">
      <alignment horizontal="center" vertical="center"/>
    </xf>
    <xf numFmtId="49" fontId="21" fillId="0" borderId="126" xfId="1" applyNumberFormat="1" applyFont="1" applyBorder="1" applyAlignment="1">
      <alignment horizontal="center" vertical="center"/>
    </xf>
    <xf numFmtId="0" fontId="9" fillId="0" borderId="27" xfId="21" applyFont="1" applyBorder="1" applyAlignment="1">
      <alignment horizontal="center" vertical="center"/>
    </xf>
    <xf numFmtId="0" fontId="9" fillId="0" borderId="35" xfId="21" applyFont="1" applyBorder="1" applyAlignment="1">
      <alignment horizontal="center" vertical="center"/>
    </xf>
    <xf numFmtId="49" fontId="9" fillId="0" borderId="35" xfId="21" applyNumberFormat="1" applyFont="1" applyBorder="1" applyAlignment="1">
      <alignment horizontal="center" vertical="center"/>
    </xf>
    <xf numFmtId="49" fontId="9" fillId="0" borderId="13" xfId="21" applyNumberFormat="1" applyFont="1" applyBorder="1" applyAlignment="1">
      <alignment horizontal="center" vertical="center"/>
    </xf>
    <xf numFmtId="49" fontId="9" fillId="0" borderId="58" xfId="21" applyNumberFormat="1" applyFont="1" applyBorder="1" applyAlignment="1">
      <alignment horizontal="center" vertical="center"/>
    </xf>
    <xf numFmtId="49" fontId="9" fillId="0" borderId="57" xfId="21" applyNumberFormat="1" applyFont="1" applyBorder="1" applyAlignment="1">
      <alignment horizontal="center" vertical="center"/>
    </xf>
    <xf numFmtId="0" fontId="9" fillId="0" borderId="75" xfId="21" applyFont="1" applyBorder="1" applyAlignment="1">
      <alignment horizontal="center" vertical="center"/>
    </xf>
    <xf numFmtId="0" fontId="9" fillId="0" borderId="63" xfId="21" applyFont="1" applyBorder="1" applyAlignment="1">
      <alignment horizontal="center" vertical="center"/>
    </xf>
    <xf numFmtId="49" fontId="9" fillId="0" borderId="99" xfId="21" applyNumberFormat="1" applyFont="1" applyBorder="1" applyAlignment="1">
      <alignment horizontal="center" vertical="center"/>
    </xf>
    <xf numFmtId="49" fontId="9" fillId="0" borderId="12" xfId="21" applyNumberFormat="1" applyFont="1" applyBorder="1" applyAlignment="1">
      <alignment horizontal="center" vertical="center"/>
    </xf>
    <xf numFmtId="6" fontId="9" fillId="0" borderId="36" xfId="21" applyNumberFormat="1" applyFont="1" applyBorder="1" applyAlignment="1">
      <alignment horizontal="center" vertical="center"/>
    </xf>
    <xf numFmtId="0" fontId="9" fillId="0" borderId="35" xfId="36" applyFont="1" applyBorder="1" applyAlignment="1">
      <alignment horizontal="center" vertical="center"/>
    </xf>
    <xf numFmtId="49" fontId="9" fillId="0" borderId="35" xfId="36" applyNumberFormat="1" applyFont="1" applyBorder="1" applyAlignment="1">
      <alignment horizontal="center" vertical="center"/>
    </xf>
    <xf numFmtId="0" fontId="9" fillId="0" borderId="57" xfId="36" applyFont="1" applyBorder="1" applyAlignment="1">
      <alignment horizontal="center" vertical="center"/>
    </xf>
    <xf numFmtId="0" fontId="9" fillId="0" borderId="58" xfId="36" applyFont="1" applyBorder="1" applyAlignment="1">
      <alignment horizontal="center" vertical="center"/>
    </xf>
    <xf numFmtId="49" fontId="9" fillId="0" borderId="58" xfId="36" applyNumberFormat="1" applyFont="1" applyBorder="1" applyAlignment="1">
      <alignment horizontal="center" vertical="center"/>
    </xf>
    <xf numFmtId="0" fontId="9" fillId="0" borderId="63" xfId="36" applyFont="1" applyBorder="1" applyAlignment="1">
      <alignment horizontal="center" vertical="center"/>
    </xf>
    <xf numFmtId="49" fontId="9" fillId="0" borderId="102" xfId="36" applyNumberFormat="1" applyFont="1" applyBorder="1" applyAlignment="1">
      <alignment horizontal="center" vertical="center"/>
    </xf>
    <xf numFmtId="0" fontId="9" fillId="0" borderId="95" xfId="36" applyFont="1" applyBorder="1" applyAlignment="1">
      <alignment horizontal="center" vertical="center"/>
    </xf>
    <xf numFmtId="49" fontId="9" fillId="0" borderId="99" xfId="36" applyNumberFormat="1" applyFont="1" applyBorder="1" applyAlignment="1">
      <alignment horizontal="center" vertical="center"/>
    </xf>
    <xf numFmtId="49" fontId="9" fillId="0" borderId="112" xfId="36" applyNumberFormat="1" applyFont="1" applyBorder="1" applyAlignment="1">
      <alignment horizontal="center" vertical="center"/>
    </xf>
    <xf numFmtId="6" fontId="9" fillId="0" borderId="71" xfId="21" applyNumberFormat="1" applyFont="1" applyBorder="1" applyAlignment="1">
      <alignment horizontal="center" vertical="center"/>
    </xf>
    <xf numFmtId="0" fontId="9" fillId="0" borderId="58" xfId="21" applyFont="1" applyBorder="1" applyAlignment="1">
      <alignment horizontal="center" vertical="center"/>
    </xf>
    <xf numFmtId="0" fontId="9" fillId="0" borderId="35" xfId="37" applyFont="1" applyBorder="1" applyAlignment="1">
      <alignment horizontal="center" vertical="center"/>
    </xf>
    <xf numFmtId="49" fontId="9" fillId="0" borderId="35" xfId="37" applyNumberFormat="1" applyFont="1" applyBorder="1" applyAlignment="1">
      <alignment horizontal="center" vertical="center"/>
    </xf>
    <xf numFmtId="0" fontId="9" fillId="0" borderId="57" xfId="37" applyFont="1" applyBorder="1" applyAlignment="1">
      <alignment horizontal="center" vertical="center"/>
    </xf>
    <xf numFmtId="49" fontId="9" fillId="0" borderId="21" xfId="37" applyNumberFormat="1" applyFont="1" applyBorder="1" applyAlignment="1">
      <alignment horizontal="center" vertical="center"/>
    </xf>
    <xf numFmtId="49" fontId="9" fillId="0" borderId="58" xfId="37" applyNumberFormat="1" applyFont="1" applyBorder="1" applyAlignment="1">
      <alignment horizontal="center" vertical="center"/>
    </xf>
    <xf numFmtId="49" fontId="9" fillId="0" borderId="57" xfId="37" applyNumberFormat="1" applyFont="1" applyBorder="1" applyAlignment="1">
      <alignment horizontal="center" vertical="center"/>
    </xf>
    <xf numFmtId="0" fontId="9" fillId="0" borderId="63" xfId="37" applyFont="1" applyBorder="1" applyAlignment="1">
      <alignment horizontal="center" vertical="center"/>
    </xf>
    <xf numFmtId="0" fontId="9" fillId="0" borderId="95" xfId="37" applyFont="1" applyBorder="1" applyAlignment="1">
      <alignment horizontal="center" vertical="center"/>
    </xf>
    <xf numFmtId="49" fontId="9" fillId="0" borderId="107" xfId="37" applyNumberFormat="1" applyFont="1" applyBorder="1" applyAlignment="1">
      <alignment horizontal="center" vertical="center"/>
    </xf>
    <xf numFmtId="6" fontId="9" fillId="0" borderId="22" xfId="36" applyNumberFormat="1" applyFont="1" applyBorder="1" applyAlignment="1">
      <alignment horizontal="center" vertical="center"/>
    </xf>
    <xf numFmtId="6" fontId="9" fillId="0" borderId="71" xfId="36" applyNumberFormat="1" applyFont="1" applyBorder="1" applyAlignment="1">
      <alignment horizontal="center" vertical="center"/>
    </xf>
    <xf numFmtId="6" fontId="9" fillId="0" borderId="36" xfId="36" applyNumberFormat="1" applyFont="1" applyBorder="1" applyAlignment="1">
      <alignment horizontal="center" vertical="center"/>
    </xf>
    <xf numFmtId="6" fontId="9" fillId="0" borderId="22" xfId="37" applyNumberFormat="1" applyFont="1" applyBorder="1" applyAlignment="1">
      <alignment horizontal="center" vertical="center"/>
    </xf>
    <xf numFmtId="6" fontId="9" fillId="0" borderId="71" xfId="37" applyNumberFormat="1" applyFont="1" applyBorder="1" applyAlignment="1">
      <alignment horizontal="center" vertical="center"/>
    </xf>
    <xf numFmtId="6" fontId="9" fillId="0" borderId="36" xfId="37" applyNumberFormat="1" applyFont="1" applyBorder="1" applyAlignment="1">
      <alignment horizontal="center" vertical="center"/>
    </xf>
    <xf numFmtId="0" fontId="9" fillId="0" borderId="21" xfId="38" applyFont="1" applyBorder="1" applyAlignment="1">
      <alignment horizontal="center" vertical="center"/>
    </xf>
    <xf numFmtId="0" fontId="9" fillId="0" borderId="27" xfId="38" applyFont="1" applyBorder="1" applyAlignment="1">
      <alignment horizontal="center" vertical="center"/>
    </xf>
    <xf numFmtId="0" fontId="9" fillId="0" borderId="35" xfId="38" applyFont="1" applyBorder="1" applyAlignment="1">
      <alignment horizontal="center" vertical="center"/>
    </xf>
    <xf numFmtId="0" fontId="9" fillId="0" borderId="64" xfId="38" applyFont="1" applyBorder="1" applyAlignment="1">
      <alignment horizontal="center" vertical="center"/>
    </xf>
    <xf numFmtId="0" fontId="9" fillId="0" borderId="57" xfId="38" applyFont="1" applyBorder="1" applyAlignment="1">
      <alignment horizontal="center" vertical="center"/>
    </xf>
    <xf numFmtId="0" fontId="9" fillId="0" borderId="8" xfId="38" applyFont="1" applyBorder="1" applyAlignment="1">
      <alignment horizontal="center" vertical="center"/>
    </xf>
    <xf numFmtId="0" fontId="9" fillId="0" borderId="7" xfId="38" applyFont="1" applyBorder="1" applyAlignment="1">
      <alignment horizontal="center" vertical="center"/>
    </xf>
    <xf numFmtId="0" fontId="9" fillId="0" borderId="58" xfId="38" applyFont="1" applyBorder="1" applyAlignment="1">
      <alignment horizontal="center" vertical="center"/>
    </xf>
    <xf numFmtId="49" fontId="9" fillId="0" borderId="9" xfId="38" applyNumberFormat="1" applyFont="1" applyBorder="1" applyAlignment="1">
      <alignment horizontal="center" vertical="center"/>
    </xf>
    <xf numFmtId="49" fontId="9" fillId="0" borderId="10" xfId="38" applyNumberFormat="1" applyFont="1" applyBorder="1" applyAlignment="1">
      <alignment horizontal="center" vertical="center"/>
    </xf>
    <xf numFmtId="49" fontId="9" fillId="0" borderId="59" xfId="38" applyNumberFormat="1" applyFont="1" applyBorder="1" applyAlignment="1">
      <alignment horizontal="center" vertical="center"/>
    </xf>
    <xf numFmtId="0" fontId="9" fillId="0" borderId="5" xfId="38" applyFont="1" applyBorder="1" applyAlignment="1">
      <alignment horizontal="center" vertical="center"/>
    </xf>
    <xf numFmtId="0" fontId="9" fillId="0" borderId="9" xfId="38" applyFont="1" applyBorder="1" applyAlignment="1">
      <alignment horizontal="center" vertical="center"/>
    </xf>
    <xf numFmtId="0" fontId="9" fillId="0" borderId="94" xfId="38" applyFont="1" applyBorder="1" applyAlignment="1">
      <alignment horizontal="center" vertical="center"/>
    </xf>
    <xf numFmtId="6" fontId="9" fillId="0" borderId="61" xfId="38" applyNumberFormat="1" applyFont="1" applyBorder="1" applyAlignment="1">
      <alignment horizontal="center" vertical="center"/>
    </xf>
    <xf numFmtId="0" fontId="9" fillId="0" borderId="95" xfId="38" applyFont="1" applyBorder="1" applyAlignment="1">
      <alignment horizontal="center" vertical="center"/>
    </xf>
    <xf numFmtId="0" fontId="9" fillId="0" borderId="102" xfId="38" applyFont="1" applyBorder="1" applyAlignment="1">
      <alignment horizontal="center" vertical="center"/>
    </xf>
    <xf numFmtId="6" fontId="9" fillId="0" borderId="81" xfId="38" applyNumberFormat="1" applyFont="1" applyBorder="1" applyAlignment="1">
      <alignment horizontal="center" vertical="center"/>
    </xf>
    <xf numFmtId="0" fontId="9" fillId="0" borderId="96" xfId="38" applyFont="1" applyBorder="1" applyAlignment="1">
      <alignment horizontal="center" vertical="center"/>
    </xf>
    <xf numFmtId="49" fontId="9" fillId="0" borderId="84" xfId="38" applyNumberFormat="1" applyFont="1" applyBorder="1" applyAlignment="1">
      <alignment horizontal="center" vertical="center"/>
    </xf>
    <xf numFmtId="49" fontId="9" fillId="0" borderId="85" xfId="38" applyNumberFormat="1" applyFont="1" applyBorder="1" applyAlignment="1">
      <alignment horizontal="center" vertical="center"/>
    </xf>
    <xf numFmtId="0" fontId="9" fillId="0" borderId="114" xfId="38" applyFont="1" applyBorder="1" applyAlignment="1">
      <alignment horizontal="center" vertical="center"/>
    </xf>
    <xf numFmtId="49" fontId="21" fillId="0" borderId="158" xfId="1" applyNumberFormat="1" applyFont="1" applyBorder="1" applyAlignment="1">
      <alignment horizontal="center" vertical="center"/>
    </xf>
    <xf numFmtId="49" fontId="21" fillId="0" borderId="115" xfId="1" applyNumberFormat="1" applyFont="1" applyBorder="1" applyAlignment="1">
      <alignment horizontal="center" vertical="center"/>
    </xf>
    <xf numFmtId="49" fontId="21" fillId="0" borderId="60" xfId="1" applyNumberFormat="1" applyFont="1" applyBorder="1" applyAlignment="1">
      <alignment horizontal="center" vertical="center"/>
    </xf>
    <xf numFmtId="0" fontId="9" fillId="0" borderId="35" xfId="39" applyFont="1" applyBorder="1" applyAlignment="1">
      <alignment horizontal="center" vertical="center"/>
    </xf>
    <xf numFmtId="49" fontId="9" fillId="0" borderId="35" xfId="39" applyNumberFormat="1" applyFont="1" applyBorder="1" applyAlignment="1">
      <alignment horizontal="center" vertical="center"/>
    </xf>
    <xf numFmtId="6" fontId="9" fillId="0" borderId="36" xfId="39" applyNumberFormat="1" applyFont="1" applyBorder="1" applyAlignment="1">
      <alignment horizontal="center" vertical="center"/>
    </xf>
    <xf numFmtId="0" fontId="9" fillId="0" borderId="64" xfId="39" applyFont="1" applyBorder="1" applyAlignment="1">
      <alignment horizontal="center" vertical="center"/>
    </xf>
    <xf numFmtId="0" fontId="9" fillId="0" borderId="57" xfId="39" applyFont="1" applyBorder="1" applyAlignment="1">
      <alignment horizontal="center" vertical="center"/>
    </xf>
    <xf numFmtId="6" fontId="9" fillId="0" borderId="71" xfId="39" applyNumberFormat="1" applyFont="1" applyBorder="1" applyAlignment="1">
      <alignment horizontal="center" vertical="center"/>
    </xf>
    <xf numFmtId="0" fontId="9" fillId="0" borderId="58" xfId="39" applyFont="1" applyBorder="1" applyAlignment="1">
      <alignment horizontal="center" vertical="center"/>
    </xf>
    <xf numFmtId="49" fontId="9" fillId="0" borderId="58" xfId="39" applyNumberFormat="1" applyFont="1" applyBorder="1" applyAlignment="1">
      <alignment horizontal="center" vertical="center"/>
    </xf>
    <xf numFmtId="0" fontId="9" fillId="0" borderId="9" xfId="39" applyFont="1" applyBorder="1" applyAlignment="1">
      <alignment horizontal="center" vertical="center"/>
    </xf>
    <xf numFmtId="0" fontId="9" fillId="0" borderId="75" xfId="39" applyFont="1" applyBorder="1" applyAlignment="1">
      <alignment horizontal="center" vertical="center"/>
    </xf>
    <xf numFmtId="0" fontId="9" fillId="0" borderId="63" xfId="39" applyFont="1" applyBorder="1" applyAlignment="1">
      <alignment horizontal="center" vertical="center"/>
    </xf>
    <xf numFmtId="0" fontId="9" fillId="0" borderId="94" xfId="39" applyFont="1" applyBorder="1" applyAlignment="1">
      <alignment horizontal="center" vertical="center"/>
    </xf>
    <xf numFmtId="49" fontId="9" fillId="0" borderId="102" xfId="39" applyNumberFormat="1" applyFont="1" applyBorder="1" applyAlignment="1">
      <alignment horizontal="center" vertical="center"/>
    </xf>
    <xf numFmtId="0" fontId="9" fillId="0" borderId="95" xfId="39" applyFont="1" applyBorder="1" applyAlignment="1">
      <alignment horizontal="center" vertical="center"/>
    </xf>
    <xf numFmtId="0" fontId="9" fillId="0" borderId="102" xfId="39" applyFont="1" applyBorder="1" applyAlignment="1">
      <alignment horizontal="center" vertical="center"/>
    </xf>
    <xf numFmtId="6" fontId="9" fillId="0" borderId="166" xfId="39" applyNumberFormat="1" applyFont="1" applyBorder="1" applyAlignment="1">
      <alignment horizontal="center" vertical="center"/>
    </xf>
    <xf numFmtId="49" fontId="9" fillId="0" borderId="99" xfId="39" applyNumberFormat="1" applyFont="1" applyBorder="1" applyAlignment="1">
      <alignment horizontal="center" vertical="center"/>
    </xf>
    <xf numFmtId="49" fontId="9" fillId="0" borderId="94" xfId="39" applyNumberFormat="1" applyFont="1" applyBorder="1" applyAlignment="1">
      <alignment horizontal="center" vertical="center"/>
    </xf>
    <xf numFmtId="6" fontId="9" fillId="0" borderId="103" xfId="39" applyNumberFormat="1" applyFont="1" applyBorder="1" applyAlignment="1">
      <alignment horizontal="center" vertical="center"/>
    </xf>
    <xf numFmtId="49" fontId="9" fillId="0" borderId="97" xfId="39" applyNumberFormat="1" applyFont="1" applyBorder="1" applyAlignment="1">
      <alignment horizontal="center" vertical="center"/>
    </xf>
    <xf numFmtId="49" fontId="9" fillId="0" borderId="105" xfId="39" applyNumberFormat="1" applyFont="1" applyBorder="1" applyAlignment="1">
      <alignment horizontal="center" vertical="center"/>
    </xf>
    <xf numFmtId="49" fontId="9" fillId="0" borderId="26" xfId="39" applyNumberFormat="1" applyFont="1" applyBorder="1" applyAlignment="1">
      <alignment horizontal="center" vertical="center"/>
    </xf>
    <xf numFmtId="49" fontId="9" fillId="0" borderId="89" xfId="39" applyNumberFormat="1" applyFont="1" applyBorder="1" applyAlignment="1">
      <alignment horizontal="center" vertical="center"/>
    </xf>
    <xf numFmtId="49" fontId="9" fillId="0" borderId="111" xfId="39" applyNumberFormat="1" applyFont="1" applyBorder="1" applyAlignment="1">
      <alignment horizontal="center" vertical="center"/>
    </xf>
    <xf numFmtId="0" fontId="9" fillId="0" borderId="35" xfId="40" applyFont="1" applyBorder="1" applyAlignment="1">
      <alignment horizontal="center" vertical="center"/>
    </xf>
    <xf numFmtId="49" fontId="9" fillId="0" borderId="35" xfId="40" applyNumberFormat="1" applyFont="1" applyBorder="1" applyAlignment="1">
      <alignment horizontal="center" vertical="center"/>
    </xf>
    <xf numFmtId="6" fontId="9" fillId="0" borderId="36" xfId="40" applyNumberFormat="1" applyFont="1" applyBorder="1" applyAlignment="1">
      <alignment horizontal="center" vertical="center"/>
    </xf>
    <xf numFmtId="0" fontId="9" fillId="0" borderId="64" xfId="40" applyFont="1" applyBorder="1" applyAlignment="1">
      <alignment horizontal="center" vertical="center"/>
    </xf>
    <xf numFmtId="0" fontId="12" fillId="0" borderId="35" xfId="40" applyFont="1" applyBorder="1" applyAlignment="1">
      <alignment horizontal="center" vertical="center"/>
    </xf>
    <xf numFmtId="6" fontId="9" fillId="0" borderId="71" xfId="40" applyNumberFormat="1" applyFont="1" applyBorder="1" applyAlignment="1">
      <alignment horizontal="center" vertical="center"/>
    </xf>
    <xf numFmtId="0" fontId="9" fillId="0" borderId="58" xfId="40" applyFont="1" applyBorder="1" applyAlignment="1">
      <alignment horizontal="center" vertical="center"/>
    </xf>
    <xf numFmtId="49" fontId="9" fillId="0" borderId="57" xfId="40" applyNumberFormat="1" applyFont="1" applyBorder="1" applyAlignment="1">
      <alignment horizontal="center" vertical="center"/>
    </xf>
    <xf numFmtId="0" fontId="9" fillId="0" borderId="75" xfId="40" applyFont="1" applyBorder="1" applyAlignment="1">
      <alignment horizontal="center" vertical="center"/>
    </xf>
    <xf numFmtId="0" fontId="9" fillId="0" borderId="63" xfId="40" applyFont="1" applyBorder="1" applyAlignment="1">
      <alignment horizontal="center" vertical="center"/>
    </xf>
    <xf numFmtId="0" fontId="9" fillId="0" borderId="94" xfId="40" applyFont="1" applyBorder="1" applyAlignment="1">
      <alignment horizontal="center" vertical="center"/>
    </xf>
    <xf numFmtId="49" fontId="9" fillId="0" borderId="95" xfId="40" applyNumberFormat="1" applyFont="1" applyBorder="1" applyAlignment="1">
      <alignment horizontal="center" vertical="center"/>
    </xf>
    <xf numFmtId="0" fontId="9" fillId="0" borderId="102" xfId="40" applyFont="1" applyBorder="1" applyAlignment="1">
      <alignment horizontal="center" vertical="center"/>
    </xf>
    <xf numFmtId="49" fontId="9" fillId="0" borderId="99" xfId="40" applyNumberFormat="1" applyFont="1" applyBorder="1" applyAlignment="1">
      <alignment horizontal="center" vertical="center"/>
    </xf>
    <xf numFmtId="49" fontId="9" fillId="0" borderId="94" xfId="40" applyNumberFormat="1" applyFont="1" applyBorder="1" applyAlignment="1">
      <alignment horizontal="center" vertical="center"/>
    </xf>
    <xf numFmtId="6" fontId="9" fillId="0" borderId="103" xfId="40" applyNumberFormat="1" applyFont="1" applyBorder="1" applyAlignment="1">
      <alignment horizontal="center" vertical="center"/>
    </xf>
    <xf numFmtId="49" fontId="9" fillId="0" borderId="38" xfId="40" applyNumberFormat="1" applyFont="1" applyBorder="1" applyAlignment="1">
      <alignment horizontal="center" vertical="center"/>
    </xf>
    <xf numFmtId="49" fontId="9" fillId="0" borderId="151" xfId="40" applyNumberFormat="1" applyFont="1" applyBorder="1" applyAlignment="1">
      <alignment horizontal="center" vertical="center"/>
    </xf>
    <xf numFmtId="49" fontId="9" fillId="0" borderId="107" xfId="40" applyNumberFormat="1" applyFont="1" applyBorder="1" applyAlignment="1">
      <alignment horizontal="center" vertical="center"/>
    </xf>
    <xf numFmtId="0" fontId="11" fillId="0" borderId="58" xfId="40" applyFont="1" applyBorder="1" applyAlignment="1">
      <alignment horizontal="center" vertical="center"/>
    </xf>
    <xf numFmtId="0" fontId="12" fillId="0" borderId="95" xfId="40" applyFont="1" applyBorder="1" applyAlignment="1">
      <alignment horizontal="center" vertical="center"/>
    </xf>
    <xf numFmtId="0" fontId="12" fillId="0" borderId="94" xfId="40" applyFont="1" applyBorder="1" applyAlignment="1">
      <alignment horizontal="center" vertical="center"/>
    </xf>
    <xf numFmtId="0" fontId="21" fillId="0" borderId="9" xfId="0" applyFont="1" applyBorder="1" applyAlignment="1">
      <alignment horizontal="center" vertical="center" wrapText="1"/>
    </xf>
    <xf numFmtId="0" fontId="21" fillId="0" borderId="76" xfId="0" applyFont="1" applyBorder="1" applyAlignment="1">
      <alignment vertical="center"/>
    </xf>
    <xf numFmtId="0" fontId="9" fillId="0" borderId="22" xfId="0" applyFont="1" applyBorder="1" applyAlignment="1">
      <alignment horizontal="center" vertical="center"/>
    </xf>
    <xf numFmtId="177" fontId="9" fillId="0" borderId="20" xfId="0" applyNumberFormat="1" applyFont="1" applyBorder="1" applyAlignment="1">
      <alignment horizontal="center" vertical="center"/>
    </xf>
    <xf numFmtId="177" fontId="9" fillId="0" borderId="28" xfId="0" applyNumberFormat="1" applyFont="1" applyBorder="1" applyAlignment="1">
      <alignment horizontal="center" vertical="center"/>
    </xf>
    <xf numFmtId="177" fontId="9" fillId="0" borderId="178" xfId="0" applyNumberFormat="1" applyFont="1" applyBorder="1" applyAlignment="1">
      <alignment horizontal="center" vertical="center"/>
    </xf>
    <xf numFmtId="177" fontId="9" fillId="0" borderId="143" xfId="0" applyNumberFormat="1" applyFont="1" applyBorder="1" applyAlignment="1">
      <alignment horizontal="center" vertical="center"/>
    </xf>
    <xf numFmtId="177" fontId="9" fillId="0" borderId="179" xfId="0" applyNumberFormat="1" applyFont="1" applyBorder="1" applyAlignment="1">
      <alignment horizontal="center" vertical="center"/>
    </xf>
    <xf numFmtId="177" fontId="9" fillId="0" borderId="171" xfId="0" applyNumberFormat="1" applyFont="1" applyBorder="1" applyAlignment="1">
      <alignment horizontal="center" vertical="center"/>
    </xf>
    <xf numFmtId="177" fontId="9" fillId="0" borderId="150" xfId="0" applyNumberFormat="1" applyFont="1" applyBorder="1" applyAlignment="1">
      <alignment horizontal="center" vertical="center"/>
    </xf>
    <xf numFmtId="177" fontId="9" fillId="0" borderId="96" xfId="0" applyNumberFormat="1" applyFont="1" applyBorder="1" applyAlignment="1">
      <alignment horizontal="center" vertical="center"/>
    </xf>
    <xf numFmtId="0" fontId="21" fillId="0" borderId="113" xfId="1" applyFont="1" applyBorder="1" applyAlignment="1">
      <alignment horizontal="center" vertical="center"/>
    </xf>
    <xf numFmtId="0" fontId="21" fillId="0" borderId="112" xfId="1" applyFont="1" applyBorder="1" applyAlignment="1">
      <alignment horizontal="center" vertical="center"/>
    </xf>
    <xf numFmtId="0" fontId="21" fillId="0" borderId="30" xfId="1" applyFont="1" applyBorder="1" applyAlignment="1">
      <alignment horizontal="center" vertical="center"/>
    </xf>
    <xf numFmtId="0" fontId="21" fillId="0" borderId="132" xfId="1" applyFont="1" applyBorder="1" applyAlignment="1">
      <alignment horizontal="center" vertical="center"/>
    </xf>
    <xf numFmtId="0" fontId="21" fillId="0" borderId="13" xfId="0" applyFont="1" applyBorder="1" applyAlignment="1">
      <alignment horizontal="center" vertical="center" wrapText="1"/>
    </xf>
    <xf numFmtId="49" fontId="9" fillId="0" borderId="85" xfId="0" applyNumberFormat="1" applyFont="1" applyBorder="1" applyAlignment="1">
      <alignment horizontal="center" vertical="center"/>
    </xf>
    <xf numFmtId="0" fontId="12" fillId="0" borderId="26" xfId="0" applyFont="1" applyBorder="1" applyAlignment="1">
      <alignment horizontal="center" vertical="center"/>
    </xf>
    <xf numFmtId="0" fontId="11" fillId="0" borderId="26" xfId="0" applyFont="1" applyBorder="1" applyAlignment="1">
      <alignment horizontal="center" vertical="center"/>
    </xf>
    <xf numFmtId="179" fontId="9" fillId="0" borderId="29" xfId="0" applyNumberFormat="1" applyFont="1" applyBorder="1" applyAlignment="1">
      <alignment horizontal="center" vertical="center"/>
    </xf>
    <xf numFmtId="0" fontId="12" fillId="0" borderId="181" xfId="0" applyFont="1" applyBorder="1" applyAlignment="1">
      <alignment horizontal="center" vertical="center"/>
    </xf>
    <xf numFmtId="0" fontId="9" fillId="0" borderId="1" xfId="0" applyFont="1" applyBorder="1" applyAlignment="1">
      <alignment horizontal="right" vertical="center"/>
    </xf>
    <xf numFmtId="0" fontId="9" fillId="0" borderId="176" xfId="0" applyFont="1" applyBorder="1" applyAlignment="1">
      <alignment vertical="center"/>
    </xf>
    <xf numFmtId="0" fontId="49" fillId="0" borderId="5" xfId="0" applyFont="1" applyBorder="1" applyAlignment="1">
      <alignment horizontal="center" vertical="center"/>
    </xf>
    <xf numFmtId="0" fontId="10" fillId="0" borderId="64" xfId="0" applyFont="1" applyBorder="1" applyAlignment="1">
      <alignment horizontal="center" vertical="center"/>
    </xf>
    <xf numFmtId="49" fontId="21" fillId="0" borderId="132" xfId="1" applyNumberFormat="1" applyFont="1" applyBorder="1" applyAlignment="1">
      <alignment horizontal="center" vertical="center"/>
    </xf>
    <xf numFmtId="49" fontId="21" fillId="0" borderId="30" xfId="1" applyNumberFormat="1" applyFont="1" applyBorder="1" applyAlignment="1">
      <alignment horizontal="center" vertical="center"/>
    </xf>
    <xf numFmtId="0" fontId="11" fillId="0" borderId="64" xfId="40" applyFont="1" applyBorder="1" applyAlignment="1">
      <alignment horizontal="center" vertical="center"/>
    </xf>
    <xf numFmtId="177" fontId="9" fillId="0" borderId="136" xfId="0" applyNumberFormat="1" applyFont="1" applyBorder="1" applyAlignment="1">
      <alignment horizontal="center" vertical="center"/>
    </xf>
    <xf numFmtId="179" fontId="9" fillId="0" borderId="5" xfId="0" applyNumberFormat="1" applyFont="1" applyBorder="1" applyAlignment="1">
      <alignment horizontal="center" vertical="center"/>
    </xf>
    <xf numFmtId="0" fontId="0" fillId="0" borderId="0" xfId="0" applyAlignment="1">
      <alignment vertical="center" wrapText="1"/>
    </xf>
    <xf numFmtId="177" fontId="9" fillId="0" borderId="184" xfId="0" applyNumberFormat="1" applyFont="1" applyBorder="1" applyAlignment="1">
      <alignment horizontal="center" vertical="center"/>
    </xf>
    <xf numFmtId="0" fontId="11" fillId="0" borderId="1" xfId="0" applyFont="1" applyBorder="1" applyAlignment="1">
      <alignment horizontal="center"/>
    </xf>
    <xf numFmtId="0" fontId="11" fillId="0" borderId="1" xfId="0" applyFont="1" applyBorder="1" applyAlignment="1">
      <alignment horizontal="center" wrapText="1"/>
    </xf>
    <xf numFmtId="177" fontId="11" fillId="0" borderId="161" xfId="0" applyNumberFormat="1" applyFont="1" applyBorder="1" applyAlignment="1">
      <alignment horizontal="center"/>
    </xf>
    <xf numFmtId="177" fontId="11" fillId="0" borderId="159" xfId="0" applyNumberFormat="1" applyFont="1" applyBorder="1" applyAlignment="1">
      <alignment horizontal="center"/>
    </xf>
    <xf numFmtId="177" fontId="11" fillId="0" borderId="160" xfId="0" applyNumberFormat="1" applyFont="1" applyBorder="1" applyAlignment="1">
      <alignment horizontal="center"/>
    </xf>
    <xf numFmtId="177" fontId="11" fillId="0" borderId="0" xfId="0" applyNumberFormat="1" applyFont="1"/>
    <xf numFmtId="0" fontId="51" fillId="0" borderId="0" xfId="0" applyFont="1"/>
    <xf numFmtId="0" fontId="11" fillId="0" borderId="1" xfId="0" applyFont="1" applyBorder="1"/>
    <xf numFmtId="177" fontId="11" fillId="0" borderId="162" xfId="0" applyNumberFormat="1" applyFont="1" applyBorder="1" applyAlignment="1">
      <alignment horizontal="center"/>
    </xf>
    <xf numFmtId="0" fontId="11" fillId="0" borderId="0" xfId="0" applyFont="1" applyAlignment="1">
      <alignment horizontal="center"/>
    </xf>
    <xf numFmtId="177" fontId="11" fillId="0" borderId="0" xfId="0" applyNumberFormat="1" applyFont="1" applyAlignment="1">
      <alignment horizontal="center"/>
    </xf>
    <xf numFmtId="0" fontId="51" fillId="0" borderId="0" xfId="0" applyFont="1" applyAlignment="1">
      <alignment horizontal="center"/>
    </xf>
    <xf numFmtId="0" fontId="51" fillId="0" borderId="1" xfId="0" applyFont="1" applyBorder="1"/>
    <xf numFmtId="0" fontId="51" fillId="0" borderId="1" xfId="0" applyFont="1" applyBorder="1" applyAlignment="1">
      <alignment horizontal="center"/>
    </xf>
    <xf numFmtId="177" fontId="51" fillId="0" borderId="1" xfId="0" applyNumberFormat="1" applyFont="1" applyBorder="1"/>
    <xf numFmtId="177" fontId="51" fillId="0" borderId="0" xfId="0" applyNumberFormat="1" applyFont="1"/>
    <xf numFmtId="177" fontId="11" fillId="0" borderId="52" xfId="0" applyNumberFormat="1" applyFont="1" applyBorder="1" applyAlignment="1">
      <alignment horizontal="center"/>
    </xf>
    <xf numFmtId="0" fontId="11" fillId="0" borderId="60" xfId="0" applyFont="1" applyBorder="1" applyAlignment="1">
      <alignment horizontal="center" wrapText="1"/>
    </xf>
    <xf numFmtId="177" fontId="51" fillId="0" borderId="1" xfId="0" applyNumberFormat="1" applyFont="1" applyBorder="1" applyAlignment="1">
      <alignment horizontal="center"/>
    </xf>
    <xf numFmtId="177" fontId="51" fillId="0" borderId="0" xfId="0" applyNumberFormat="1" applyFont="1" applyAlignment="1">
      <alignment horizontal="center"/>
    </xf>
    <xf numFmtId="177" fontId="11" fillId="0" borderId="55" xfId="0" applyNumberFormat="1" applyFont="1" applyBorder="1" applyAlignment="1">
      <alignment horizontal="center"/>
    </xf>
    <xf numFmtId="0" fontId="9" fillId="0" borderId="3" xfId="0" applyFont="1" applyBorder="1" applyAlignment="1">
      <alignment horizontal="center" vertical="center"/>
    </xf>
    <xf numFmtId="0" fontId="45" fillId="0" borderId="59"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0" xfId="0" applyFont="1" applyBorder="1" applyAlignment="1">
      <alignment horizontal="center" vertical="center" wrapText="1"/>
    </xf>
    <xf numFmtId="0" fontId="45" fillId="0" borderId="64" xfId="0" applyFont="1" applyBorder="1" applyAlignment="1">
      <alignment horizontal="center" vertical="center"/>
    </xf>
    <xf numFmtId="0" fontId="45" fillId="0" borderId="5" xfId="0" applyFont="1" applyBorder="1" applyAlignment="1">
      <alignment horizontal="center" vertical="center"/>
    </xf>
    <xf numFmtId="0" fontId="45" fillId="0" borderId="57" xfId="0" applyFont="1" applyBorder="1" applyAlignment="1">
      <alignment horizontal="center" vertical="center"/>
    </xf>
    <xf numFmtId="0" fontId="10" fillId="0" borderId="57" xfId="0" applyFont="1" applyBorder="1" applyAlignment="1">
      <alignment horizontal="center" vertical="center"/>
    </xf>
    <xf numFmtId="0" fontId="45" fillId="0" borderId="123" xfId="0" applyFont="1" applyBorder="1" applyAlignment="1">
      <alignment horizontal="center" vertical="center"/>
    </xf>
    <xf numFmtId="0" fontId="45" fillId="0" borderId="67" xfId="0" applyFont="1" applyBorder="1" applyAlignment="1">
      <alignment horizontal="center" vertical="center"/>
    </xf>
    <xf numFmtId="0" fontId="45" fillId="0" borderId="78" xfId="0" applyFont="1" applyBorder="1" applyAlignment="1">
      <alignment horizontal="center" vertical="center"/>
    </xf>
    <xf numFmtId="0" fontId="45" fillId="0" borderId="37" xfId="0" applyFont="1" applyBorder="1" applyAlignment="1">
      <alignment horizontal="center" vertical="center"/>
    </xf>
    <xf numFmtId="0" fontId="45" fillId="0" borderId="100" xfId="0" applyFont="1" applyBorder="1" applyAlignment="1">
      <alignment horizontal="center" vertical="center"/>
    </xf>
    <xf numFmtId="179" fontId="9" fillId="0" borderId="31" xfId="0" applyNumberFormat="1" applyFont="1" applyBorder="1" applyAlignment="1">
      <alignment horizontal="center" vertical="center"/>
    </xf>
    <xf numFmtId="179" fontId="9" fillId="0" borderId="123" xfId="0" applyNumberFormat="1" applyFont="1" applyBorder="1" applyAlignment="1">
      <alignment horizontal="center" vertical="center"/>
    </xf>
    <xf numFmtId="178" fontId="9" fillId="0" borderId="37" xfId="0" applyNumberFormat="1" applyFont="1" applyBorder="1" applyAlignment="1">
      <alignment horizontal="center" vertical="center"/>
    </xf>
    <xf numFmtId="178" fontId="9" fillId="0" borderId="78" xfId="0" applyNumberFormat="1" applyFont="1" applyBorder="1" applyAlignment="1">
      <alignment horizontal="center" vertical="center"/>
    </xf>
    <xf numFmtId="0" fontId="9" fillId="0" borderId="100" xfId="0" applyFont="1" applyBorder="1" applyAlignment="1">
      <alignment horizontal="center" vertical="center"/>
    </xf>
    <xf numFmtId="0" fontId="9" fillId="0" borderId="176" xfId="0" applyFont="1" applyBorder="1" applyAlignment="1" applyProtection="1">
      <alignment horizontal="center" vertical="center"/>
      <protection locked="0"/>
    </xf>
    <xf numFmtId="0" fontId="9" fillId="0" borderId="176" xfId="0" applyFont="1" applyBorder="1" applyAlignment="1">
      <alignment horizontal="center" vertical="center"/>
    </xf>
    <xf numFmtId="38" fontId="9" fillId="0" borderId="51" xfId="20" applyFont="1" applyBorder="1" applyAlignment="1">
      <alignment horizontal="center" vertical="center"/>
    </xf>
    <xf numFmtId="38" fontId="9" fillId="0" borderId="196" xfId="20" applyFont="1" applyBorder="1" applyAlignment="1">
      <alignment horizontal="center" vertical="center"/>
    </xf>
    <xf numFmtId="38" fontId="9" fillId="0" borderId="191" xfId="20" applyFont="1" applyBorder="1" applyAlignment="1">
      <alignment horizontal="center" vertical="center"/>
    </xf>
    <xf numFmtId="38" fontId="9" fillId="0" borderId="187" xfId="20" applyFont="1" applyBorder="1" applyAlignment="1">
      <alignment horizontal="center" vertical="center"/>
    </xf>
    <xf numFmtId="177" fontId="9" fillId="0" borderId="181" xfId="0" applyNumberFormat="1" applyFont="1" applyBorder="1" applyAlignment="1">
      <alignment horizontal="center" vertical="center"/>
    </xf>
    <xf numFmtId="38" fontId="9" fillId="0" borderId="189" xfId="20" applyFont="1" applyBorder="1" applyAlignment="1">
      <alignment horizontal="center" vertical="center"/>
    </xf>
    <xf numFmtId="38" fontId="9" fillId="0" borderId="190" xfId="20" applyFont="1" applyBorder="1" applyAlignment="1">
      <alignment horizontal="center" vertical="center"/>
    </xf>
    <xf numFmtId="38" fontId="9" fillId="0" borderId="188" xfId="20" applyFont="1" applyBorder="1" applyAlignment="1">
      <alignment horizontal="center" vertical="center"/>
    </xf>
    <xf numFmtId="38" fontId="11" fillId="0" borderId="139" xfId="20" applyFont="1" applyBorder="1" applyAlignment="1">
      <alignment horizontal="center"/>
    </xf>
    <xf numFmtId="38" fontId="11" fillId="0" borderId="159" xfId="20" applyFont="1" applyBorder="1" applyAlignment="1">
      <alignment horizontal="center"/>
    </xf>
    <xf numFmtId="38" fontId="11" fillId="0" borderId="52" xfId="20" applyFont="1" applyBorder="1" applyAlignment="1">
      <alignment horizontal="center"/>
    </xf>
    <xf numFmtId="38" fontId="11" fillId="0" borderId="160" xfId="20" applyFont="1" applyBorder="1" applyAlignment="1">
      <alignment horizontal="center"/>
    </xf>
    <xf numFmtId="38" fontId="11" fillId="0" borderId="194" xfId="20" applyFont="1" applyBorder="1" applyAlignment="1">
      <alignment horizontal="center"/>
    </xf>
    <xf numFmtId="38" fontId="11" fillId="0" borderId="195" xfId="20" applyFont="1" applyBorder="1" applyAlignment="1">
      <alignment horizontal="center"/>
    </xf>
    <xf numFmtId="0" fontId="54" fillId="0" borderId="0" xfId="0" applyFont="1" applyAlignment="1">
      <alignment vertical="center"/>
    </xf>
    <xf numFmtId="0" fontId="21" fillId="0" borderId="6" xfId="1" applyFont="1" applyBorder="1" applyAlignment="1">
      <alignment horizontal="center" vertical="center"/>
    </xf>
    <xf numFmtId="177" fontId="11" fillId="0" borderId="203" xfId="0" applyNumberFormat="1" applyFont="1" applyBorder="1" applyAlignment="1">
      <alignment horizontal="center"/>
    </xf>
    <xf numFmtId="0" fontId="9" fillId="0" borderId="152" xfId="0" applyFont="1" applyBorder="1" applyAlignment="1">
      <alignment horizontal="center" vertical="center"/>
    </xf>
    <xf numFmtId="176" fontId="11" fillId="0" borderId="207" xfId="0" applyNumberFormat="1" applyFont="1" applyBorder="1" applyAlignment="1">
      <alignment horizontal="center"/>
    </xf>
    <xf numFmtId="176" fontId="11" fillId="0" borderId="208" xfId="0" applyNumberFormat="1" applyFont="1" applyBorder="1" applyAlignment="1">
      <alignment horizontal="center"/>
    </xf>
    <xf numFmtId="176" fontId="11" fillId="0" borderId="209" xfId="0" applyNumberFormat="1" applyFont="1" applyBorder="1" applyAlignment="1">
      <alignment horizontal="center"/>
    </xf>
    <xf numFmtId="49" fontId="9" fillId="0" borderId="144" xfId="0" applyNumberFormat="1" applyFont="1" applyBorder="1" applyAlignment="1">
      <alignment horizontal="center" vertical="center"/>
    </xf>
    <xf numFmtId="49" fontId="21" fillId="0" borderId="123" xfId="1" applyNumberFormat="1" applyFont="1" applyBorder="1" applyAlignment="1">
      <alignment horizontal="center" vertical="center"/>
    </xf>
    <xf numFmtId="176" fontId="11" fillId="0" borderId="210" xfId="0" applyNumberFormat="1" applyFont="1" applyBorder="1" applyAlignment="1">
      <alignment horizontal="center"/>
    </xf>
    <xf numFmtId="0" fontId="9" fillId="0" borderId="212" xfId="0" applyFont="1" applyBorder="1" applyAlignment="1">
      <alignment horizontal="center" vertical="center"/>
    </xf>
    <xf numFmtId="0" fontId="9" fillId="0" borderId="213" xfId="0" applyFont="1" applyBorder="1" applyAlignment="1">
      <alignment horizontal="center" vertical="center"/>
    </xf>
    <xf numFmtId="0" fontId="9" fillId="0" borderId="214" xfId="0" applyFont="1" applyBorder="1" applyAlignment="1">
      <alignment horizontal="center" vertical="center"/>
    </xf>
    <xf numFmtId="0" fontId="9" fillId="0" borderId="215" xfId="0" applyFont="1" applyBorder="1" applyAlignment="1">
      <alignment horizontal="center" vertical="center"/>
    </xf>
    <xf numFmtId="0" fontId="9" fillId="0" borderId="217" xfId="0" applyFont="1" applyBorder="1" applyAlignment="1">
      <alignment horizontal="center" vertical="center"/>
    </xf>
    <xf numFmtId="0" fontId="9" fillId="0" borderId="218" xfId="0" applyFont="1" applyBorder="1" applyAlignment="1">
      <alignment horizontal="center" vertical="center"/>
    </xf>
    <xf numFmtId="0" fontId="9" fillId="0" borderId="219" xfId="0" applyFont="1" applyBorder="1" applyAlignment="1">
      <alignment horizontal="center" vertical="center"/>
    </xf>
    <xf numFmtId="38" fontId="11" fillId="0" borderId="201" xfId="20" applyFont="1" applyBorder="1" applyAlignment="1">
      <alignment horizontal="center"/>
    </xf>
    <xf numFmtId="0" fontId="9" fillId="0" borderId="221" xfId="0" applyFont="1" applyBorder="1" applyAlignment="1">
      <alignment horizontal="center" vertical="center"/>
    </xf>
    <xf numFmtId="49" fontId="9" fillId="0" borderId="22" xfId="0" applyNumberFormat="1" applyFont="1" applyBorder="1" applyAlignment="1">
      <alignment horizontal="center" vertical="center"/>
    </xf>
    <xf numFmtId="0" fontId="9" fillId="0" borderId="86" xfId="0" applyFont="1" applyBorder="1" applyAlignment="1">
      <alignment horizontal="center" vertical="center"/>
    </xf>
    <xf numFmtId="49" fontId="21" fillId="0" borderId="98" xfId="1" applyNumberFormat="1" applyFont="1" applyBorder="1" applyAlignment="1">
      <alignment horizontal="center" vertical="center"/>
    </xf>
    <xf numFmtId="49" fontId="9" fillId="0" borderId="221" xfId="0" applyNumberFormat="1" applyFont="1" applyBorder="1" applyAlignment="1">
      <alignment horizontal="center" vertical="center"/>
    </xf>
    <xf numFmtId="38" fontId="11" fillId="0" borderId="203" xfId="20" applyFont="1" applyBorder="1" applyAlignment="1">
      <alignment horizont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38" fontId="11" fillId="0" borderId="218" xfId="20" applyFont="1" applyBorder="1" applyAlignment="1">
      <alignment horizontal="center"/>
    </xf>
    <xf numFmtId="38" fontId="11" fillId="0" borderId="219" xfId="20" applyFont="1" applyBorder="1" applyAlignment="1">
      <alignment horizontal="center"/>
    </xf>
    <xf numFmtId="6" fontId="9" fillId="0" borderId="36" xfId="38" applyNumberFormat="1" applyFont="1" applyBorder="1" applyAlignment="1">
      <alignment horizontal="center" vertical="center"/>
    </xf>
    <xf numFmtId="6" fontId="9" fillId="0" borderId="72" xfId="40" applyNumberFormat="1" applyFont="1" applyBorder="1" applyAlignment="1">
      <alignment horizontal="center" vertical="center"/>
    </xf>
    <xf numFmtId="6" fontId="9" fillId="0" borderId="166" xfId="40" applyNumberFormat="1" applyFont="1" applyBorder="1" applyAlignment="1">
      <alignment horizontal="center" vertical="center"/>
    </xf>
    <xf numFmtId="38" fontId="11" fillId="0" borderId="214" xfId="20" applyFont="1" applyBorder="1" applyAlignment="1">
      <alignment horizontal="center"/>
    </xf>
    <xf numFmtId="177" fontId="9" fillId="3" borderId="223" xfId="0" applyNumberFormat="1" applyFont="1" applyFill="1" applyBorder="1" applyAlignment="1">
      <alignment horizontal="center" vertical="center"/>
    </xf>
    <xf numFmtId="177" fontId="9" fillId="3" borderId="224" xfId="0" applyNumberFormat="1" applyFont="1" applyFill="1" applyBorder="1" applyAlignment="1">
      <alignment horizontal="center" vertical="center"/>
    </xf>
    <xf numFmtId="0" fontId="9" fillId="13" borderId="149" xfId="0" applyFont="1" applyFill="1" applyBorder="1" applyAlignment="1">
      <alignment horizontal="center" vertical="center"/>
    </xf>
    <xf numFmtId="0" fontId="9" fillId="13" borderId="157" xfId="0" applyFont="1" applyFill="1" applyBorder="1" applyAlignment="1">
      <alignment horizontal="center" vertical="center"/>
    </xf>
    <xf numFmtId="0" fontId="9" fillId="13" borderId="42" xfId="0" applyFont="1" applyFill="1" applyBorder="1" applyAlignment="1">
      <alignment horizontal="center" vertical="center"/>
    </xf>
    <xf numFmtId="0" fontId="9" fillId="13" borderId="44" xfId="0" applyFont="1" applyFill="1" applyBorder="1" applyAlignment="1" applyProtection="1">
      <alignment horizontal="center" vertical="center"/>
      <protection locked="0"/>
    </xf>
    <xf numFmtId="0" fontId="9" fillId="13" borderId="138" xfId="0" applyFont="1" applyFill="1" applyBorder="1" applyAlignment="1" applyProtection="1">
      <alignment horizontal="center" vertical="center"/>
      <protection locked="0"/>
    </xf>
    <xf numFmtId="0" fontId="9" fillId="3" borderId="204" xfId="0" applyFont="1" applyFill="1" applyBorder="1" applyAlignment="1" applyProtection="1">
      <alignment horizontal="center" vertical="center"/>
      <protection locked="0"/>
    </xf>
    <xf numFmtId="0" fontId="9" fillId="3" borderId="192" xfId="0" applyFont="1" applyFill="1" applyBorder="1" applyAlignment="1">
      <alignment horizontal="center" vertical="center"/>
    </xf>
    <xf numFmtId="0" fontId="9" fillId="13" borderId="62" xfId="0" applyFont="1" applyFill="1" applyBorder="1" applyAlignment="1" applyProtection="1">
      <alignment horizontal="center" vertical="center"/>
      <protection locked="0"/>
    </xf>
    <xf numFmtId="0" fontId="9" fillId="13" borderId="43" xfId="0" applyFont="1" applyFill="1" applyBorder="1" applyAlignment="1" applyProtection="1">
      <alignment horizontal="center" vertical="center"/>
      <protection locked="0"/>
    </xf>
    <xf numFmtId="0" fontId="9" fillId="3" borderId="73" xfId="0" applyFont="1" applyFill="1" applyBorder="1" applyAlignment="1">
      <alignment horizontal="center" vertical="center"/>
    </xf>
    <xf numFmtId="0" fontId="9" fillId="13" borderId="156" xfId="0" applyFont="1" applyFill="1" applyBorder="1" applyAlignment="1">
      <alignment horizontal="center" vertical="center"/>
    </xf>
    <xf numFmtId="0" fontId="12" fillId="14" borderId="59" xfId="0" applyFont="1" applyFill="1" applyBorder="1" applyAlignment="1">
      <alignment horizontal="center" vertical="center"/>
    </xf>
    <xf numFmtId="0" fontId="7" fillId="14" borderId="75" xfId="0" applyFont="1" applyFill="1" applyBorder="1" applyAlignment="1">
      <alignment vertical="center"/>
    </xf>
    <xf numFmtId="0" fontId="9" fillId="14" borderId="59" xfId="0" applyFont="1" applyFill="1" applyBorder="1" applyAlignment="1">
      <alignment horizontal="center" vertical="center"/>
    </xf>
    <xf numFmtId="177" fontId="9" fillId="14" borderId="84" xfId="0" applyNumberFormat="1" applyFont="1" applyFill="1" applyBorder="1" applyAlignment="1">
      <alignment horizontal="center" vertical="center"/>
    </xf>
    <xf numFmtId="0" fontId="12" fillId="14" borderId="10" xfId="0" applyFont="1" applyFill="1" applyBorder="1" applyAlignment="1">
      <alignment horizontal="center" vertical="center"/>
    </xf>
    <xf numFmtId="0" fontId="7" fillId="14" borderId="76" xfId="0" applyFont="1" applyFill="1" applyBorder="1" applyAlignment="1">
      <alignment vertical="center"/>
    </xf>
    <xf numFmtId="0" fontId="9" fillId="14" borderId="10" xfId="0" applyFont="1" applyFill="1" applyBorder="1" applyAlignment="1">
      <alignment horizontal="center" vertical="center"/>
    </xf>
    <xf numFmtId="177" fontId="9" fillId="14" borderId="83" xfId="0" applyNumberFormat="1" applyFont="1" applyFill="1" applyBorder="1" applyAlignment="1">
      <alignment horizontal="center" vertical="center"/>
    </xf>
    <xf numFmtId="0" fontId="9" fillId="14" borderId="218" xfId="0" applyFont="1" applyFill="1" applyBorder="1" applyAlignment="1">
      <alignment horizontal="center" vertical="center"/>
    </xf>
    <xf numFmtId="0" fontId="9" fillId="14" borderId="214" xfId="0" applyFont="1" applyFill="1" applyBorder="1" applyAlignment="1">
      <alignment horizontal="center" vertical="center"/>
    </xf>
    <xf numFmtId="0" fontId="9" fillId="14" borderId="83" xfId="0" applyFont="1" applyFill="1" applyBorder="1" applyAlignment="1">
      <alignment horizontal="center" vertical="center"/>
    </xf>
    <xf numFmtId="0" fontId="9" fillId="14" borderId="7" xfId="0" applyFont="1" applyFill="1" applyBorder="1" applyAlignment="1">
      <alignment horizontal="center" vertical="center"/>
    </xf>
    <xf numFmtId="177" fontId="9" fillId="14" borderId="65" xfId="0" applyNumberFormat="1" applyFont="1" applyFill="1" applyBorder="1" applyAlignment="1">
      <alignment horizontal="center" vertical="center"/>
    </xf>
    <xf numFmtId="38" fontId="11" fillId="14" borderId="201" xfId="20" applyFont="1" applyFill="1" applyBorder="1" applyAlignment="1">
      <alignment horizontal="center"/>
    </xf>
    <xf numFmtId="0" fontId="9" fillId="14" borderId="35" xfId="0" applyFont="1" applyFill="1" applyBorder="1" applyAlignment="1">
      <alignment horizontal="center" vertical="center"/>
    </xf>
    <xf numFmtId="177" fontId="9" fillId="14" borderId="36" xfId="0" applyNumberFormat="1" applyFont="1" applyFill="1" applyBorder="1" applyAlignment="1">
      <alignment horizontal="center" vertical="center"/>
    </xf>
    <xf numFmtId="38" fontId="11" fillId="14" borderId="194" xfId="20" applyFont="1" applyFill="1" applyBorder="1" applyAlignment="1">
      <alignment horizontal="center"/>
    </xf>
    <xf numFmtId="0" fontId="9" fillId="14" borderId="16" xfId="0" applyFont="1" applyFill="1" applyBorder="1" applyAlignment="1">
      <alignment horizontal="center" vertical="center"/>
    </xf>
    <xf numFmtId="0" fontId="9" fillId="14" borderId="5" xfId="0" applyFont="1" applyFill="1" applyBorder="1" applyAlignment="1">
      <alignment horizontal="center" vertical="center"/>
    </xf>
    <xf numFmtId="0" fontId="9" fillId="14" borderId="27" xfId="0" applyFont="1" applyFill="1" applyBorder="1" applyAlignment="1">
      <alignment horizontal="center" vertical="center"/>
    </xf>
    <xf numFmtId="0" fontId="9" fillId="14" borderId="21" xfId="0" applyFont="1" applyFill="1" applyBorder="1" applyAlignment="1">
      <alignment horizontal="center" vertical="center"/>
    </xf>
    <xf numFmtId="0" fontId="9" fillId="14" borderId="58" xfId="0" applyFont="1" applyFill="1" applyBorder="1" applyAlignment="1">
      <alignment horizontal="center" vertical="center"/>
    </xf>
    <xf numFmtId="177" fontId="9" fillId="14" borderId="32" xfId="0" applyNumberFormat="1" applyFont="1" applyFill="1" applyBorder="1" applyAlignment="1">
      <alignment horizontal="center" vertical="center"/>
    </xf>
    <xf numFmtId="38" fontId="11" fillId="14" borderId="195" xfId="20" applyFont="1" applyFill="1" applyBorder="1" applyAlignment="1">
      <alignment horizontal="center"/>
    </xf>
    <xf numFmtId="0" fontId="9" fillId="14" borderId="95" xfId="0" applyFont="1" applyFill="1" applyBorder="1" applyAlignment="1">
      <alignment horizontal="center" vertical="center"/>
    </xf>
    <xf numFmtId="177" fontId="9" fillId="14" borderId="22" xfId="0" applyNumberFormat="1" applyFont="1" applyFill="1" applyBorder="1" applyAlignment="1">
      <alignment horizontal="center" vertical="center"/>
    </xf>
    <xf numFmtId="0" fontId="17" fillId="0" borderId="1" xfId="0" applyFont="1" applyBorder="1"/>
    <xf numFmtId="0" fontId="9" fillId="14" borderId="130" xfId="0" applyFont="1" applyFill="1" applyBorder="1" applyAlignment="1">
      <alignment horizontal="center" vertical="center"/>
    </xf>
    <xf numFmtId="0" fontId="9" fillId="14" borderId="143" xfId="0" applyFont="1" applyFill="1" applyBorder="1" applyAlignment="1">
      <alignment horizontal="center" vertical="center"/>
    </xf>
    <xf numFmtId="0" fontId="9" fillId="14" borderId="99" xfId="0" applyFont="1" applyFill="1" applyBorder="1" applyAlignment="1">
      <alignment horizontal="center" vertical="center"/>
    </xf>
    <xf numFmtId="177" fontId="9" fillId="14" borderId="71" xfId="0" applyNumberFormat="1" applyFont="1" applyFill="1" applyBorder="1" applyAlignment="1">
      <alignment horizontal="center" vertical="center"/>
    </xf>
    <xf numFmtId="176" fontId="11" fillId="14" borderId="207" xfId="0" applyNumberFormat="1" applyFont="1" applyFill="1" applyBorder="1" applyAlignment="1">
      <alignment horizontal="center"/>
    </xf>
    <xf numFmtId="0" fontId="9" fillId="14" borderId="27" xfId="21" applyFont="1" applyFill="1" applyBorder="1" applyAlignment="1">
      <alignment horizontal="center" vertical="center"/>
    </xf>
    <xf numFmtId="0" fontId="9" fillId="14" borderId="35" xfId="21" applyFont="1" applyFill="1" applyBorder="1" applyAlignment="1">
      <alignment horizontal="center" vertical="center"/>
    </xf>
    <xf numFmtId="6" fontId="9" fillId="14" borderId="36" xfId="21" applyNumberFormat="1" applyFont="1" applyFill="1" applyBorder="1" applyAlignment="1">
      <alignment horizontal="center" vertical="center"/>
    </xf>
    <xf numFmtId="0" fontId="9" fillId="14" borderId="102" xfId="21" applyFont="1" applyFill="1" applyBorder="1" applyAlignment="1">
      <alignment horizontal="center" vertical="center"/>
    </xf>
    <xf numFmtId="0" fontId="9" fillId="14" borderId="57" xfId="21" applyFont="1" applyFill="1" applyBorder="1" applyAlignment="1">
      <alignment horizontal="center" vertical="center"/>
    </xf>
    <xf numFmtId="0" fontId="9" fillId="0" borderId="110" xfId="0" applyFont="1" applyBorder="1" applyAlignment="1">
      <alignment horizontal="center" vertical="center"/>
    </xf>
    <xf numFmtId="0" fontId="9" fillId="0" borderId="114" xfId="0" applyFont="1" applyBorder="1" applyAlignment="1">
      <alignment horizontal="center" vertical="center"/>
    </xf>
    <xf numFmtId="0" fontId="6" fillId="0" borderId="1" xfId="0" applyFont="1" applyBorder="1" applyAlignment="1">
      <alignment horizontal="center" vertical="center"/>
    </xf>
    <xf numFmtId="0" fontId="9" fillId="0" borderId="1" xfId="0" applyFont="1" applyBorder="1" applyAlignment="1" applyProtection="1">
      <alignment horizontal="left" vertical="center"/>
      <protection locked="0"/>
    </xf>
    <xf numFmtId="0" fontId="8"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6" xfId="0" applyFont="1" applyBorder="1" applyAlignment="1">
      <alignment horizontal="center" vertical="center"/>
    </xf>
    <xf numFmtId="0" fontId="9" fillId="0" borderId="75" xfId="0" applyFont="1" applyBorder="1" applyAlignment="1">
      <alignment horizontal="center" vertical="center" wrapText="1"/>
    </xf>
    <xf numFmtId="0" fontId="9" fillId="0" borderId="76" xfId="0" applyFont="1" applyBorder="1" applyAlignment="1">
      <alignment horizontal="center" vertical="center" wrapText="1"/>
    </xf>
    <xf numFmtId="0" fontId="8" fillId="0" borderId="60" xfId="0" applyFont="1" applyBorder="1" applyAlignment="1">
      <alignment horizontal="center" vertical="center" wrapText="1"/>
    </xf>
    <xf numFmtId="0" fontId="9" fillId="0" borderId="7" xfId="0" applyFont="1" applyBorder="1" applyAlignment="1">
      <alignment horizontal="center" vertical="center" wrapText="1"/>
    </xf>
    <xf numFmtId="0" fontId="9" fillId="0" borderId="6" xfId="0" applyFont="1" applyBorder="1" applyAlignment="1">
      <alignment horizontal="center" vertical="center" wrapText="1"/>
    </xf>
    <xf numFmtId="0" fontId="21" fillId="0" borderId="76" xfId="0" applyFont="1" applyBorder="1" applyAlignment="1">
      <alignment horizontal="center" vertical="center"/>
    </xf>
    <xf numFmtId="0" fontId="9" fillId="0" borderId="75" xfId="0" applyFont="1" applyBorder="1" applyAlignment="1">
      <alignment horizontal="center" vertical="center"/>
    </xf>
    <xf numFmtId="0" fontId="9" fillId="0" borderId="96" xfId="0" applyFont="1" applyBorder="1" applyAlignment="1">
      <alignment horizontal="center" vertical="center" wrapText="1"/>
    </xf>
    <xf numFmtId="0" fontId="9" fillId="0" borderId="19" xfId="0" applyFont="1" applyBorder="1" applyAlignment="1">
      <alignment horizontal="center" vertical="center"/>
    </xf>
    <xf numFmtId="0" fontId="9" fillId="0" borderId="5" xfId="0" applyFont="1" applyBorder="1" applyAlignment="1">
      <alignment horizontal="center" vertical="center"/>
    </xf>
    <xf numFmtId="0" fontId="9" fillId="0" borderId="21" xfId="0" applyFont="1" applyBorder="1" applyAlignment="1">
      <alignment horizontal="center" vertical="center"/>
    </xf>
    <xf numFmtId="0" fontId="9" fillId="0" borderId="7" xfId="0" applyFont="1" applyBorder="1" applyAlignment="1">
      <alignment horizontal="center" vertical="center"/>
    </xf>
    <xf numFmtId="0" fontId="9" fillId="0" borderId="63" xfId="0" applyFont="1" applyBorder="1" applyAlignment="1">
      <alignment horizontal="center" vertical="center"/>
    </xf>
    <xf numFmtId="0" fontId="9" fillId="0" borderId="11" xfId="0" applyFont="1" applyBorder="1" applyAlignment="1">
      <alignment horizontal="center" vertical="center" wrapText="1"/>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59" xfId="0" applyFont="1" applyBorder="1" applyAlignment="1">
      <alignment horizontal="center" vertical="center"/>
    </xf>
    <xf numFmtId="0" fontId="9" fillId="0" borderId="9" xfId="0" applyFont="1" applyBorder="1" applyAlignment="1">
      <alignment horizontal="center" vertical="center"/>
    </xf>
    <xf numFmtId="0" fontId="0" fillId="0" borderId="1" xfId="0" applyBorder="1" applyAlignment="1">
      <alignment vertical="center"/>
    </xf>
    <xf numFmtId="0" fontId="9" fillId="0" borderId="125" xfId="0" applyFont="1" applyBorder="1" applyAlignment="1">
      <alignment horizontal="center" vertical="center"/>
    </xf>
    <xf numFmtId="0" fontId="9" fillId="0" borderId="127" xfId="0" applyFont="1" applyBorder="1" applyAlignment="1">
      <alignment horizontal="center" vertical="center"/>
    </xf>
    <xf numFmtId="0" fontId="9" fillId="0" borderId="104" xfId="0" applyFont="1" applyBorder="1" applyAlignment="1">
      <alignment horizontal="center" vertical="center"/>
    </xf>
    <xf numFmtId="38" fontId="9" fillId="0" borderId="86" xfId="20" applyFont="1" applyFill="1" applyBorder="1" applyAlignment="1">
      <alignment horizontal="center" vertical="center"/>
    </xf>
    <xf numFmtId="38" fontId="9" fillId="0" borderId="85" xfId="20" applyFont="1" applyFill="1" applyBorder="1" applyAlignment="1">
      <alignment horizontal="center" vertical="center"/>
    </xf>
    <xf numFmtId="38" fontId="9" fillId="0" borderId="83" xfId="20" applyFont="1" applyFill="1" applyBorder="1" applyAlignment="1">
      <alignment horizontal="center" vertical="center"/>
    </xf>
    <xf numFmtId="38" fontId="9" fillId="0" borderId="110" xfId="20" applyFont="1" applyFill="1" applyBorder="1" applyAlignment="1">
      <alignment horizontal="center" vertical="center"/>
    </xf>
    <xf numFmtId="38" fontId="9" fillId="0" borderId="114" xfId="20" applyFont="1" applyFill="1" applyBorder="1" applyAlignment="1">
      <alignment horizontal="center" vertical="center"/>
    </xf>
    <xf numFmtId="0" fontId="49" fillId="3" borderId="23" xfId="0" applyFont="1" applyFill="1" applyBorder="1" applyAlignment="1">
      <alignment horizontal="center" vertical="center" wrapText="1"/>
    </xf>
    <xf numFmtId="0" fontId="48" fillId="3" borderId="23" xfId="0" applyFont="1" applyFill="1" applyBorder="1" applyAlignment="1">
      <alignment horizontal="center" vertical="center" wrapText="1"/>
    </xf>
    <xf numFmtId="0" fontId="45" fillId="3" borderId="23" xfId="0" applyFont="1" applyFill="1" applyBorder="1" applyAlignment="1">
      <alignment horizontal="center" vertical="center" wrapText="1"/>
    </xf>
    <xf numFmtId="0" fontId="9" fillId="0" borderId="97" xfId="0" applyFont="1" applyBorder="1" applyAlignment="1">
      <alignment horizontal="center" vertical="center"/>
    </xf>
    <xf numFmtId="38" fontId="9" fillId="0" borderId="183" xfId="20" applyFont="1" applyFill="1" applyBorder="1" applyAlignment="1">
      <alignment horizontal="center" vertical="center"/>
    </xf>
    <xf numFmtId="38" fontId="9" fillId="0" borderId="82" xfId="20" applyFont="1" applyFill="1" applyBorder="1" applyAlignment="1">
      <alignment horizontal="center" vertical="center"/>
    </xf>
    <xf numFmtId="38" fontId="9" fillId="0" borderId="14" xfId="20" applyFont="1" applyFill="1" applyBorder="1" applyAlignment="1">
      <alignment horizontal="center" vertical="center"/>
    </xf>
    <xf numFmtId="38" fontId="9" fillId="0" borderId="22" xfId="20" applyFont="1" applyFill="1" applyBorder="1" applyAlignment="1">
      <alignment horizontal="center" vertical="center"/>
    </xf>
    <xf numFmtId="38" fontId="9" fillId="0" borderId="17" xfId="20" applyFont="1" applyFill="1" applyBorder="1" applyAlignment="1">
      <alignment horizontal="center" vertical="center"/>
    </xf>
    <xf numFmtId="38" fontId="9" fillId="0" borderId="144" xfId="20" applyFont="1" applyFill="1" applyBorder="1" applyAlignment="1">
      <alignment horizontal="center" vertical="center"/>
    </xf>
    <xf numFmtId="38" fontId="9" fillId="0" borderId="65" xfId="20" applyFont="1" applyFill="1" applyBorder="1" applyAlignment="1">
      <alignment horizontal="center" vertical="center"/>
    </xf>
    <xf numFmtId="38" fontId="9" fillId="0" borderId="96" xfId="20" applyFont="1" applyFill="1" applyBorder="1" applyAlignment="1">
      <alignment horizontal="center" vertical="center"/>
    </xf>
    <xf numFmtId="38" fontId="9" fillId="0" borderId="20" xfId="20" applyFont="1" applyFill="1" applyBorder="1" applyAlignment="1">
      <alignment horizontal="center" vertical="center"/>
    </xf>
    <xf numFmtId="38" fontId="9" fillId="0" borderId="61" xfId="20" applyFont="1" applyFill="1" applyBorder="1" applyAlignment="1">
      <alignment horizontal="center" vertical="center"/>
    </xf>
    <xf numFmtId="38" fontId="9" fillId="0" borderId="84" xfId="20" applyFont="1" applyFill="1" applyBorder="1" applyAlignment="1">
      <alignment horizontal="center" vertical="center"/>
    </xf>
    <xf numFmtId="0" fontId="9" fillId="0" borderId="211" xfId="0" applyFont="1" applyBorder="1" applyAlignment="1">
      <alignment horizontal="center" vertical="center"/>
    </xf>
    <xf numFmtId="0" fontId="9" fillId="0" borderId="65" xfId="0" applyFont="1" applyBorder="1" applyAlignment="1">
      <alignment horizontal="center" vertical="center"/>
    </xf>
    <xf numFmtId="0" fontId="9" fillId="3" borderId="44" xfId="0" applyFont="1" applyFill="1" applyBorder="1" applyAlignment="1" applyProtection="1">
      <alignment horizontal="center" vertical="center"/>
      <protection locked="0"/>
    </xf>
    <xf numFmtId="177" fontId="11" fillId="14" borderId="160" xfId="0" applyNumberFormat="1" applyFont="1" applyFill="1" applyBorder="1" applyAlignment="1">
      <alignment horizontal="center"/>
    </xf>
    <xf numFmtId="177" fontId="9" fillId="14" borderId="17" xfId="0" applyNumberFormat="1" applyFont="1" applyFill="1" applyBorder="1" applyAlignment="1">
      <alignment horizontal="center" vertical="center"/>
    </xf>
    <xf numFmtId="0" fontId="29" fillId="14" borderId="112" xfId="0" applyFont="1" applyFill="1" applyBorder="1" applyAlignment="1">
      <alignment vertical="center"/>
    </xf>
    <xf numFmtId="0" fontId="39" fillId="0" borderId="71" xfId="0" applyFont="1" applyBorder="1" applyAlignment="1">
      <alignment horizontal="center" vertical="center"/>
    </xf>
    <xf numFmtId="0" fontId="9" fillId="0" borderId="40" xfId="0" applyFont="1" applyBorder="1" applyAlignment="1">
      <alignment horizontal="center" vertical="center"/>
    </xf>
    <xf numFmtId="38" fontId="9" fillId="14" borderId="17" xfId="20" applyFont="1" applyFill="1" applyBorder="1" applyAlignment="1">
      <alignment horizontal="center" vertical="center"/>
    </xf>
    <xf numFmtId="0" fontId="9" fillId="14" borderId="15" xfId="0" applyFont="1" applyFill="1" applyBorder="1" applyAlignment="1">
      <alignment horizontal="center" vertical="center"/>
    </xf>
    <xf numFmtId="0" fontId="12" fillId="14" borderId="17" xfId="0" applyFont="1" applyFill="1" applyBorder="1" applyAlignment="1">
      <alignment horizontal="center" vertical="center"/>
    </xf>
    <xf numFmtId="0" fontId="9" fillId="0" borderId="32" xfId="0" applyFont="1" applyBorder="1" applyAlignment="1">
      <alignment horizontal="center" vertical="center"/>
    </xf>
    <xf numFmtId="0" fontId="9" fillId="0" borderId="166" xfId="0" applyFont="1" applyBorder="1" applyAlignment="1">
      <alignment horizontal="center" vertical="center"/>
    </xf>
    <xf numFmtId="176" fontId="9" fillId="0" borderId="170" xfId="0" applyNumberFormat="1" applyFont="1" applyBorder="1" applyAlignment="1">
      <alignment horizontal="center" vertical="center"/>
    </xf>
    <xf numFmtId="0" fontId="9" fillId="0" borderId="16" xfId="41" applyFont="1" applyBorder="1" applyAlignment="1">
      <alignment horizontal="center" vertical="center"/>
    </xf>
    <xf numFmtId="0" fontId="10" fillId="0" borderId="18" xfId="41" applyFont="1" applyBorder="1" applyAlignment="1">
      <alignment horizontal="center" vertical="center"/>
    </xf>
    <xf numFmtId="0" fontId="10" fillId="0" borderId="35" xfId="41" applyFont="1" applyBorder="1" applyAlignment="1">
      <alignment horizontal="center" vertical="center"/>
    </xf>
    <xf numFmtId="0" fontId="10" fillId="0" borderId="12" xfId="41" applyFont="1" applyBorder="1" applyAlignment="1">
      <alignment horizontal="center" vertical="center"/>
    </xf>
    <xf numFmtId="0" fontId="10" fillId="0" borderId="5" xfId="41" applyFont="1" applyBorder="1" applyAlignment="1">
      <alignment horizontal="center" vertical="center"/>
    </xf>
    <xf numFmtId="0" fontId="10" fillId="0" borderId="11" xfId="41" applyFont="1" applyBorder="1" applyAlignment="1">
      <alignment horizontal="center" vertical="center"/>
    </xf>
    <xf numFmtId="0" fontId="24" fillId="0" borderId="7" xfId="41" applyFont="1" applyBorder="1" applyAlignment="1">
      <alignment vertical="center"/>
    </xf>
    <xf numFmtId="0" fontId="10" fillId="0" borderId="16" xfId="41" applyFont="1" applyBorder="1" applyAlignment="1">
      <alignment horizontal="center" vertical="center"/>
    </xf>
    <xf numFmtId="0" fontId="24" fillId="0" borderId="10" xfId="41" applyFont="1" applyBorder="1" applyAlignment="1">
      <alignment horizontal="center" vertical="center"/>
    </xf>
    <xf numFmtId="0" fontId="55" fillId="0" borderId="76" xfId="41" applyBorder="1" applyAlignment="1">
      <alignment vertical="center"/>
    </xf>
    <xf numFmtId="0" fontId="24" fillId="0" borderId="59" xfId="41" applyFont="1" applyBorder="1" applyAlignment="1">
      <alignment horizontal="center" vertical="center"/>
    </xf>
    <xf numFmtId="0" fontId="55" fillId="0" borderId="115" xfId="41" applyBorder="1" applyAlignment="1">
      <alignment vertical="center"/>
    </xf>
    <xf numFmtId="0" fontId="42" fillId="0" borderId="5" xfId="41" applyFont="1" applyBorder="1" applyAlignment="1">
      <alignment horizontal="center" vertical="center"/>
    </xf>
    <xf numFmtId="0" fontId="17" fillId="0" borderId="7" xfId="41" applyFont="1" applyBorder="1" applyAlignment="1">
      <alignment vertical="center"/>
    </xf>
    <xf numFmtId="0" fontId="24" fillId="0" borderId="76" xfId="41" applyFont="1" applyBorder="1" applyAlignment="1">
      <alignment vertical="center"/>
    </xf>
    <xf numFmtId="0" fontId="24" fillId="0" borderId="82" xfId="41" applyFont="1" applyBorder="1" applyAlignment="1">
      <alignment vertical="center"/>
    </xf>
    <xf numFmtId="0" fontId="42" fillId="0" borderId="27" xfId="41" applyFont="1" applyBorder="1" applyAlignment="1">
      <alignment horizontal="center" vertical="center"/>
    </xf>
    <xf numFmtId="0" fontId="42" fillId="0" borderId="19" xfId="41" applyFont="1" applyBorder="1" applyAlignment="1">
      <alignment horizontal="center" vertical="center"/>
    </xf>
    <xf numFmtId="0" fontId="10" fillId="0" borderId="19" xfId="41" applyFont="1" applyBorder="1" applyAlignment="1">
      <alignment horizontal="center" vertical="center"/>
    </xf>
    <xf numFmtId="0" fontId="10" fillId="0" borderId="13" xfId="41" applyFont="1" applyBorder="1" applyAlignment="1">
      <alignment horizontal="center" vertical="center"/>
    </xf>
    <xf numFmtId="0" fontId="10" fillId="0" borderId="75" xfId="41" applyFont="1" applyBorder="1" applyAlignment="1">
      <alignment horizontal="center" vertical="center"/>
    </xf>
    <xf numFmtId="0" fontId="42" fillId="14" borderId="15" xfId="41" applyFont="1" applyFill="1" applyBorder="1" applyAlignment="1">
      <alignment horizontal="center" vertical="center"/>
    </xf>
    <xf numFmtId="176" fontId="9" fillId="0" borderId="61" xfId="0" applyNumberFormat="1" applyFont="1" applyBorder="1" applyAlignment="1">
      <alignment horizontal="center" vertical="center"/>
    </xf>
    <xf numFmtId="176" fontId="11" fillId="0" borderId="194" xfId="0" applyNumberFormat="1" applyFont="1" applyBorder="1" applyAlignment="1">
      <alignment horizontal="center"/>
    </xf>
    <xf numFmtId="176" fontId="11" fillId="0" borderId="201" xfId="0" applyNumberFormat="1" applyFont="1" applyBorder="1" applyAlignment="1">
      <alignment horizontal="center"/>
    </xf>
    <xf numFmtId="176" fontId="11" fillId="0" borderId="206" xfId="0" applyNumberFormat="1" applyFont="1" applyBorder="1" applyAlignment="1">
      <alignment horizontal="center"/>
    </xf>
    <xf numFmtId="0" fontId="9" fillId="0" borderId="145" xfId="0" applyFont="1" applyBorder="1" applyAlignment="1">
      <alignment horizontal="center" vertical="center"/>
    </xf>
    <xf numFmtId="0" fontId="24" fillId="0" borderId="74" xfId="51" applyFont="1" applyBorder="1" applyAlignment="1">
      <alignment vertical="center" wrapText="1"/>
    </xf>
    <xf numFmtId="0" fontId="10" fillId="0" borderId="74" xfId="51" applyFont="1" applyBorder="1" applyAlignment="1">
      <alignment horizontal="center" vertical="center" wrapText="1"/>
    </xf>
    <xf numFmtId="176" fontId="9" fillId="14" borderId="36" xfId="0" applyNumberFormat="1" applyFont="1" applyFill="1" applyBorder="1" applyAlignment="1">
      <alignment horizontal="center" vertical="center"/>
    </xf>
    <xf numFmtId="0" fontId="9" fillId="14" borderId="71" xfId="0" applyFont="1" applyFill="1" applyBorder="1" applyAlignment="1">
      <alignment horizontal="center" vertical="center"/>
    </xf>
    <xf numFmtId="0" fontId="9" fillId="14" borderId="36" xfId="0" applyFont="1" applyFill="1" applyBorder="1" applyAlignment="1">
      <alignment horizontal="center" vertical="center"/>
    </xf>
    <xf numFmtId="0" fontId="9" fillId="14" borderId="44" xfId="0" applyFont="1" applyFill="1" applyBorder="1" applyAlignment="1" applyProtection="1">
      <alignment horizontal="center" vertical="center"/>
      <protection locked="0"/>
    </xf>
    <xf numFmtId="0" fontId="9" fillId="0" borderId="35" xfId="51" applyFont="1" applyBorder="1" applyAlignment="1">
      <alignment horizontal="center" vertical="center"/>
    </xf>
    <xf numFmtId="0" fontId="10" fillId="0" borderId="35" xfId="51" applyFont="1" applyBorder="1" applyAlignment="1">
      <alignment horizontal="center" vertical="center"/>
    </xf>
    <xf numFmtId="0" fontId="10" fillId="0" borderId="58" xfId="51" applyFont="1" applyBorder="1" applyAlignment="1">
      <alignment horizontal="center" vertical="center"/>
    </xf>
    <xf numFmtId="0" fontId="9" fillId="0" borderId="10" xfId="51" applyFont="1" applyBorder="1" applyAlignment="1">
      <alignment horizontal="center" vertical="center" wrapText="1"/>
    </xf>
    <xf numFmtId="0" fontId="9" fillId="0" borderId="63" xfId="51" applyFont="1" applyBorder="1" applyAlignment="1">
      <alignment horizontal="center" vertical="center"/>
    </xf>
    <xf numFmtId="0" fontId="24" fillId="0" borderId="63" xfId="51" applyFont="1" applyBorder="1" applyAlignment="1">
      <alignment vertical="center" wrapText="1"/>
    </xf>
    <xf numFmtId="0" fontId="10" fillId="0" borderId="63" xfId="51" applyFont="1" applyBorder="1" applyAlignment="1">
      <alignment horizontal="center" vertical="center" wrapText="1"/>
    </xf>
    <xf numFmtId="0" fontId="10" fillId="0" borderId="63" xfId="51" applyFont="1" applyBorder="1" applyAlignment="1">
      <alignment horizontal="center" vertical="center"/>
    </xf>
    <xf numFmtId="0" fontId="42" fillId="0" borderId="63" xfId="51" applyFont="1" applyBorder="1" applyAlignment="1">
      <alignment horizontal="center" vertical="center"/>
    </xf>
    <xf numFmtId="0" fontId="9" fillId="0" borderId="63" xfId="51" applyFont="1" applyBorder="1" applyAlignment="1">
      <alignment horizontal="center" vertical="center" wrapText="1"/>
    </xf>
    <xf numFmtId="0" fontId="35" fillId="0" borderId="63" xfId="51" applyFont="1" applyBorder="1" applyAlignment="1">
      <alignment horizontal="center" vertical="center"/>
    </xf>
    <xf numFmtId="0" fontId="24" fillId="0" borderId="76" xfId="51" applyFont="1" applyBorder="1" applyAlignment="1">
      <alignment vertical="center" wrapText="1"/>
    </xf>
    <xf numFmtId="0" fontId="10" fillId="0" borderId="57" xfId="51" applyFont="1" applyBorder="1" applyAlignment="1">
      <alignment horizontal="center" vertical="center"/>
    </xf>
    <xf numFmtId="0" fontId="17" fillId="0" borderId="3" xfId="51" applyFont="1" applyBorder="1" applyAlignment="1">
      <alignment horizontal="center" vertical="center" wrapText="1"/>
    </xf>
    <xf numFmtId="0" fontId="42" fillId="0" borderId="16" xfId="51" applyFont="1" applyBorder="1" applyAlignment="1">
      <alignment horizontal="center" vertical="center" wrapText="1"/>
    </xf>
    <xf numFmtId="0" fontId="17" fillId="0" borderId="112" xfId="51" applyFont="1" applyBorder="1" applyAlignment="1">
      <alignment horizontal="center" vertical="center" wrapText="1"/>
    </xf>
    <xf numFmtId="0" fontId="24" fillId="0" borderId="123" xfId="51" applyFont="1" applyBorder="1" applyAlignment="1">
      <alignment vertical="center" wrapText="1"/>
    </xf>
    <xf numFmtId="0" fontId="35" fillId="0" borderId="35" xfId="51" applyFont="1" applyBorder="1" applyAlignment="1">
      <alignment horizontal="center" vertical="center"/>
    </xf>
    <xf numFmtId="0" fontId="42" fillId="0" borderId="35" xfId="51" applyFont="1" applyBorder="1" applyAlignment="1">
      <alignment horizontal="center" vertical="center"/>
    </xf>
    <xf numFmtId="0" fontId="13" fillId="0" borderId="35" xfId="51" applyFont="1" applyBorder="1" applyAlignment="1">
      <alignment horizontal="center" vertical="center"/>
    </xf>
    <xf numFmtId="0" fontId="42" fillId="0" borderId="57" xfId="51" applyFont="1" applyBorder="1" applyAlignment="1">
      <alignment horizontal="center" vertical="center"/>
    </xf>
    <xf numFmtId="0" fontId="40" fillId="0" borderId="57" xfId="51" applyFont="1" applyBorder="1" applyAlignment="1">
      <alignment horizontal="center" vertical="center"/>
    </xf>
    <xf numFmtId="0" fontId="10" fillId="0" borderId="7" xfId="51" applyFont="1" applyBorder="1" applyAlignment="1">
      <alignment horizontal="center" vertical="center" wrapText="1"/>
    </xf>
    <xf numFmtId="0" fontId="42" fillId="14" borderId="16" xfId="51" applyFont="1" applyFill="1" applyBorder="1" applyAlignment="1">
      <alignment horizontal="center" vertical="center" wrapText="1"/>
    </xf>
    <xf numFmtId="0" fontId="24" fillId="0" borderId="11" xfId="51" applyFont="1" applyBorder="1" applyAlignment="1">
      <alignment vertical="center" wrapText="1"/>
    </xf>
    <xf numFmtId="0" fontId="49" fillId="0" borderId="63" xfId="51" applyFont="1" applyBorder="1" applyAlignment="1">
      <alignment vertical="center"/>
    </xf>
    <xf numFmtId="0" fontId="9" fillId="15" borderId="38" xfId="0" applyFont="1" applyFill="1" applyBorder="1" applyAlignment="1">
      <alignment horizontal="center" vertical="center"/>
    </xf>
    <xf numFmtId="49" fontId="9" fillId="15" borderId="36" xfId="0" applyNumberFormat="1" applyFont="1" applyFill="1" applyBorder="1" applyAlignment="1">
      <alignment horizontal="center" vertical="center"/>
    </xf>
    <xf numFmtId="0" fontId="35" fillId="15" borderId="35" xfId="51" applyFont="1" applyFill="1" applyBorder="1" applyAlignment="1">
      <alignment horizontal="center" vertical="center"/>
    </xf>
    <xf numFmtId="177" fontId="9" fillId="15" borderId="36" xfId="0" applyNumberFormat="1" applyFont="1" applyFill="1" applyBorder="1" applyAlignment="1">
      <alignment horizontal="center" vertical="center"/>
    </xf>
    <xf numFmtId="0" fontId="9" fillId="15" borderId="36" xfId="0" applyFont="1" applyFill="1" applyBorder="1" applyAlignment="1">
      <alignment horizontal="center" vertical="center"/>
    </xf>
    <xf numFmtId="176" fontId="11" fillId="15" borderId="207" xfId="0" applyNumberFormat="1" applyFont="1" applyFill="1" applyBorder="1" applyAlignment="1">
      <alignment horizontal="center"/>
    </xf>
    <xf numFmtId="0" fontId="9" fillId="15" borderId="44" xfId="0" applyFont="1" applyFill="1" applyBorder="1" applyAlignment="1" applyProtection="1">
      <alignment horizontal="center" vertical="center"/>
      <protection locked="0"/>
    </xf>
    <xf numFmtId="0" fontId="9" fillId="15" borderId="130" xfId="0" applyFont="1" applyFill="1" applyBorder="1" applyAlignment="1">
      <alignment horizontal="center" vertical="center"/>
    </xf>
    <xf numFmtId="38" fontId="9" fillId="0" borderId="202" xfId="20" applyFont="1" applyFill="1" applyBorder="1" applyAlignment="1">
      <alignment horizontal="center" vertical="center"/>
    </xf>
    <xf numFmtId="38" fontId="9" fillId="0" borderId="196" xfId="20" applyFont="1" applyFill="1" applyBorder="1" applyAlignment="1">
      <alignment horizontal="center" vertical="center"/>
    </xf>
    <xf numFmtId="38" fontId="9" fillId="0" borderId="191" xfId="20" applyFont="1" applyFill="1" applyBorder="1" applyAlignment="1">
      <alignment horizontal="center" vertical="center"/>
    </xf>
    <xf numFmtId="38" fontId="9" fillId="0" borderId="51" xfId="20" applyFont="1" applyFill="1" applyBorder="1" applyAlignment="1">
      <alignment horizontal="center" vertical="center"/>
    </xf>
    <xf numFmtId="38" fontId="9" fillId="0" borderId="187" xfId="20" applyFont="1" applyFill="1" applyBorder="1" applyAlignment="1">
      <alignment horizontal="center" vertical="center"/>
    </xf>
    <xf numFmtId="38" fontId="9" fillId="0" borderId="197" xfId="20" applyFont="1" applyFill="1" applyBorder="1" applyAlignment="1">
      <alignment horizontal="center" vertical="center"/>
    </xf>
    <xf numFmtId="38" fontId="11" fillId="0" borderId="193" xfId="20" applyFont="1" applyFill="1" applyBorder="1" applyAlignment="1">
      <alignment horizontal="center"/>
    </xf>
    <xf numFmtId="38" fontId="9" fillId="14" borderId="191" xfId="20" applyFont="1" applyFill="1" applyBorder="1" applyAlignment="1">
      <alignment horizontal="center" vertical="center"/>
    </xf>
    <xf numFmtId="0" fontId="9" fillId="14" borderId="76" xfId="0" applyFont="1" applyFill="1" applyBorder="1" applyAlignment="1">
      <alignment horizontal="center" vertical="center"/>
    </xf>
    <xf numFmtId="38" fontId="11" fillId="0" borderId="194" xfId="20" applyFont="1" applyFill="1" applyBorder="1" applyAlignment="1">
      <alignment horizontal="center"/>
    </xf>
    <xf numFmtId="38" fontId="9" fillId="0" borderId="143" xfId="20" applyFont="1" applyFill="1" applyBorder="1" applyAlignment="1">
      <alignment horizontal="center" vertical="center"/>
    </xf>
    <xf numFmtId="38" fontId="9" fillId="0" borderId="181" xfId="20" applyFont="1" applyFill="1" applyBorder="1" applyAlignment="1">
      <alignment horizontal="center" vertical="center"/>
    </xf>
    <xf numFmtId="38" fontId="11" fillId="0" borderId="201" xfId="20" applyFont="1" applyFill="1" applyBorder="1" applyAlignment="1">
      <alignment horizontal="center"/>
    </xf>
    <xf numFmtId="38" fontId="9" fillId="0" borderId="87" xfId="20" applyFont="1" applyFill="1" applyBorder="1" applyAlignment="1">
      <alignment horizontal="center" vertical="center"/>
    </xf>
    <xf numFmtId="38" fontId="11" fillId="0" borderId="195" xfId="20" applyFont="1" applyFill="1" applyBorder="1" applyAlignment="1">
      <alignment horizontal="center"/>
    </xf>
    <xf numFmtId="38" fontId="9" fillId="14" borderId="51" xfId="20" applyFont="1" applyFill="1" applyBorder="1" applyAlignment="1">
      <alignment horizontal="center" vertical="center"/>
    </xf>
    <xf numFmtId="0" fontId="9" fillId="0" borderId="11" xfId="52" applyFont="1" applyBorder="1" applyAlignment="1">
      <alignment horizontal="center" vertical="center"/>
    </xf>
    <xf numFmtId="0" fontId="9" fillId="0" borderId="63" xfId="52" applyFont="1" applyBorder="1" applyAlignment="1">
      <alignment vertical="center"/>
    </xf>
    <xf numFmtId="0" fontId="9" fillId="0" borderId="10" xfId="52" applyFont="1" applyBorder="1" applyAlignment="1">
      <alignment horizontal="center" vertical="center"/>
    </xf>
    <xf numFmtId="0" fontId="9" fillId="2" borderId="10" xfId="52" applyFont="1" applyFill="1" applyBorder="1" applyAlignment="1">
      <alignment horizontal="center" vertical="center"/>
    </xf>
    <xf numFmtId="0" fontId="9" fillId="2" borderId="59" xfId="52" applyFont="1" applyFill="1" applyBorder="1" applyAlignment="1">
      <alignment horizontal="center" vertical="center"/>
    </xf>
    <xf numFmtId="0" fontId="9" fillId="0" borderId="59" xfId="52" applyFont="1" applyBorder="1" applyAlignment="1">
      <alignment vertical="center"/>
    </xf>
    <xf numFmtId="0" fontId="9" fillId="0" borderId="10" xfId="52" applyFont="1" applyBorder="1" applyAlignment="1">
      <alignment vertical="center"/>
    </xf>
    <xf numFmtId="0" fontId="42" fillId="0" borderId="59" xfId="52" applyFont="1" applyBorder="1" applyAlignment="1">
      <alignment horizontal="center" vertical="center"/>
    </xf>
    <xf numFmtId="0" fontId="24" fillId="0" borderId="76" xfId="52" applyFont="1" applyBorder="1" applyAlignment="1">
      <alignment vertical="center"/>
    </xf>
    <xf numFmtId="0" fontId="10" fillId="0" borderId="63" xfId="52" applyFont="1" applyBorder="1" applyAlignment="1">
      <alignment horizontal="center" vertical="center"/>
    </xf>
    <xf numFmtId="0" fontId="24" fillId="0" borderId="75" xfId="52" applyFont="1" applyBorder="1" applyAlignment="1">
      <alignment horizontal="center" vertical="center" wrapText="1"/>
    </xf>
    <xf numFmtId="0" fontId="9" fillId="14" borderId="59" xfId="52" applyFont="1" applyFill="1" applyBorder="1" applyAlignment="1">
      <alignment horizontal="center" vertical="center"/>
    </xf>
    <xf numFmtId="0" fontId="42" fillId="14" borderId="10" xfId="52" applyFont="1" applyFill="1" applyBorder="1" applyAlignment="1">
      <alignment horizontal="center" vertical="center"/>
    </xf>
    <xf numFmtId="38" fontId="9" fillId="0" borderId="168" xfId="20" applyFont="1" applyFill="1" applyBorder="1" applyAlignment="1">
      <alignment horizontal="center" vertical="center"/>
    </xf>
    <xf numFmtId="38" fontId="9" fillId="0" borderId="171" xfId="20" applyFont="1" applyFill="1" applyBorder="1" applyAlignment="1">
      <alignment horizontal="center" vertical="center"/>
    </xf>
    <xf numFmtId="177" fontId="9" fillId="0" borderId="81" xfId="0" applyNumberFormat="1" applyFont="1" applyBorder="1" applyAlignment="1">
      <alignment horizontal="center" vertical="center"/>
    </xf>
    <xf numFmtId="38" fontId="11" fillId="0" borderId="220" xfId="20" applyFont="1" applyFill="1" applyBorder="1" applyAlignment="1">
      <alignment horizontal="center"/>
    </xf>
    <xf numFmtId="38" fontId="11" fillId="0" borderId="222" xfId="20" applyFont="1" applyFill="1" applyBorder="1" applyAlignment="1">
      <alignment horizontal="center"/>
    </xf>
    <xf numFmtId="0" fontId="29" fillId="0" borderId="21" xfId="0" applyFont="1" applyBorder="1" applyAlignment="1">
      <alignment horizontal="center" vertical="center" wrapText="1"/>
    </xf>
    <xf numFmtId="177" fontId="9" fillId="0" borderId="103" xfId="0" applyNumberFormat="1" applyFont="1" applyBorder="1" applyAlignment="1">
      <alignment horizontal="center" vertical="center"/>
    </xf>
    <xf numFmtId="38" fontId="9" fillId="0" borderId="144" xfId="20" applyFont="1" applyFill="1" applyBorder="1" applyAlignment="1" applyProtection="1">
      <alignment horizontal="center" vertical="center"/>
      <protection locked="0"/>
    </xf>
    <xf numFmtId="38" fontId="9" fillId="0" borderId="143" xfId="20" applyFont="1" applyFill="1" applyBorder="1" applyAlignment="1" applyProtection="1">
      <alignment horizontal="center" vertical="center"/>
      <protection locked="0"/>
    </xf>
    <xf numFmtId="38" fontId="9" fillId="0" borderId="171" xfId="20" applyFont="1" applyFill="1" applyBorder="1" applyAlignment="1" applyProtection="1">
      <alignment horizontal="center" vertical="center"/>
      <protection locked="0"/>
    </xf>
    <xf numFmtId="0" fontId="9" fillId="3" borderId="226" xfId="0" applyFont="1" applyFill="1" applyBorder="1" applyAlignment="1">
      <alignment horizontal="center" vertical="center"/>
    </xf>
    <xf numFmtId="177" fontId="9" fillId="0" borderId="76" xfId="0" applyNumberFormat="1" applyFont="1" applyBorder="1" applyAlignment="1">
      <alignment horizontal="center" vertical="center"/>
    </xf>
    <xf numFmtId="38" fontId="9" fillId="14" borderId="110" xfId="20" applyFont="1" applyFill="1" applyBorder="1" applyAlignment="1">
      <alignment horizontal="center" vertical="center"/>
    </xf>
    <xf numFmtId="0" fontId="21" fillId="0" borderId="11" xfId="0" applyFont="1" applyBorder="1" applyAlignment="1">
      <alignment horizontal="center" vertical="center" wrapText="1"/>
    </xf>
    <xf numFmtId="38" fontId="9" fillId="14" borderId="143" xfId="20" applyFont="1" applyFill="1" applyBorder="1" applyAlignment="1" applyProtection="1">
      <alignment horizontal="center" vertical="center"/>
      <protection locked="0"/>
    </xf>
    <xf numFmtId="0" fontId="29" fillId="0" borderId="76" xfId="0" applyFont="1" applyBorder="1" applyAlignment="1">
      <alignment horizontal="center" vertical="center" wrapText="1"/>
    </xf>
    <xf numFmtId="38" fontId="11" fillId="0" borderId="160" xfId="20" applyFont="1" applyFill="1" applyBorder="1" applyAlignment="1">
      <alignment horizontal="center"/>
    </xf>
    <xf numFmtId="0" fontId="9" fillId="3" borderId="42" xfId="0" applyFont="1" applyFill="1" applyBorder="1" applyAlignment="1">
      <alignment horizontal="center" vertical="center"/>
    </xf>
    <xf numFmtId="0" fontId="44" fillId="0" borderId="63" xfId="0" applyFont="1" applyBorder="1" applyAlignment="1">
      <alignment horizontal="center" vertical="center" wrapText="1"/>
    </xf>
    <xf numFmtId="38" fontId="9" fillId="14" borderId="171" xfId="20" applyFont="1" applyFill="1" applyBorder="1" applyAlignment="1">
      <alignment horizontal="center" vertical="center"/>
    </xf>
    <xf numFmtId="38" fontId="11" fillId="0" borderId="216" xfId="20" applyFont="1" applyFill="1" applyBorder="1" applyAlignment="1">
      <alignment horizontal="center"/>
    </xf>
    <xf numFmtId="38" fontId="11" fillId="0" borderId="162" xfId="20" applyFont="1" applyFill="1" applyBorder="1" applyAlignment="1">
      <alignment horizontal="center"/>
    </xf>
    <xf numFmtId="38" fontId="11" fillId="0" borderId="203" xfId="20" applyFont="1" applyFill="1" applyBorder="1" applyAlignment="1">
      <alignment horizontal="center"/>
    </xf>
    <xf numFmtId="0" fontId="9" fillId="14" borderId="57" xfId="0" applyFont="1" applyFill="1" applyBorder="1" applyAlignment="1">
      <alignment horizontal="center" vertical="center"/>
    </xf>
    <xf numFmtId="38" fontId="9" fillId="14" borderId="144" xfId="20" applyFont="1" applyFill="1" applyBorder="1" applyAlignment="1">
      <alignment horizontal="center" vertical="center"/>
    </xf>
    <xf numFmtId="0" fontId="21" fillId="0" borderId="10" xfId="0" applyFont="1" applyBorder="1" applyAlignment="1">
      <alignment horizontal="center" vertical="center" wrapText="1"/>
    </xf>
    <xf numFmtId="38" fontId="11" fillId="0" borderId="139" xfId="20" applyFont="1" applyFill="1" applyBorder="1" applyAlignment="1">
      <alignment horizontal="center"/>
    </xf>
    <xf numFmtId="0" fontId="45" fillId="0" borderId="35" xfId="0" applyFont="1" applyBorder="1" applyAlignment="1">
      <alignment horizontal="center" vertical="center"/>
    </xf>
    <xf numFmtId="38" fontId="9" fillId="14" borderId="143" xfId="20" applyFont="1" applyFill="1" applyBorder="1" applyAlignment="1">
      <alignment horizontal="center" vertical="center"/>
    </xf>
    <xf numFmtId="0" fontId="45" fillId="0" borderId="58" xfId="0" applyFont="1" applyBorder="1" applyAlignment="1">
      <alignment horizontal="center" vertical="center"/>
    </xf>
    <xf numFmtId="0" fontId="9" fillId="0" borderId="5" xfId="56" applyFont="1" applyBorder="1" applyAlignment="1">
      <alignment horizontal="center" vertical="center" wrapText="1"/>
    </xf>
    <xf numFmtId="0" fontId="24" fillId="0" borderId="7" xfId="56" applyFont="1" applyBorder="1" applyAlignment="1">
      <alignment vertical="center" wrapText="1"/>
    </xf>
    <xf numFmtId="0" fontId="24" fillId="0" borderId="57" xfId="56" applyFont="1" applyBorder="1" applyAlignment="1">
      <alignment vertical="center" wrapText="1"/>
    </xf>
    <xf numFmtId="0" fontId="55" fillId="0" borderId="1" xfId="57" applyAlignment="1">
      <alignment vertical="center"/>
    </xf>
    <xf numFmtId="0" fontId="24" fillId="2" borderId="9" xfId="57" applyFont="1" applyFill="1" applyBorder="1" applyAlignment="1">
      <alignment vertical="center"/>
    </xf>
    <xf numFmtId="0" fontId="24" fillId="0" borderId="5" xfId="57" applyFont="1" applyBorder="1" applyAlignment="1">
      <alignment vertical="center"/>
    </xf>
    <xf numFmtId="0" fontId="9" fillId="0" borderId="5" xfId="57" applyFont="1" applyBorder="1" applyAlignment="1">
      <alignment horizontal="center" vertical="center"/>
    </xf>
    <xf numFmtId="0" fontId="42" fillId="0" borderId="5" xfId="57" applyFont="1" applyBorder="1" applyAlignment="1">
      <alignment horizontal="center" vertical="center"/>
    </xf>
    <xf numFmtId="0" fontId="17" fillId="0" borderId="5" xfId="57" applyFont="1" applyBorder="1" applyAlignment="1">
      <alignment vertical="center"/>
    </xf>
    <xf numFmtId="0" fontId="24" fillId="0" borderId="7" xfId="57" applyFont="1" applyBorder="1" applyAlignment="1">
      <alignment vertical="center" wrapText="1"/>
    </xf>
    <xf numFmtId="0" fontId="42" fillId="0" borderId="27" xfId="57" applyFont="1" applyBorder="1" applyAlignment="1">
      <alignment horizontal="center" vertical="center"/>
    </xf>
    <xf numFmtId="0" fontId="10" fillId="0" borderId="5" xfId="57" applyFont="1" applyBorder="1" applyAlignment="1">
      <alignment horizontal="center" vertical="center" wrapText="1"/>
    </xf>
    <xf numFmtId="0" fontId="9" fillId="0" borderId="21" xfId="57" applyFont="1" applyBorder="1" applyAlignment="1">
      <alignment horizontal="center" vertical="center" wrapText="1"/>
    </xf>
    <xf numFmtId="0" fontId="17" fillId="0" borderId="27" xfId="57" applyFont="1" applyBorder="1" applyAlignment="1">
      <alignment vertical="center"/>
    </xf>
    <xf numFmtId="0" fontId="17" fillId="0" borderId="5" xfId="57" applyFont="1" applyBorder="1" applyAlignment="1">
      <alignment horizontal="center" vertical="center"/>
    </xf>
    <xf numFmtId="0" fontId="17" fillId="0" borderId="16" xfId="57" applyFont="1" applyBorder="1" applyAlignment="1">
      <alignment horizontal="center" vertical="center"/>
    </xf>
    <xf numFmtId="0" fontId="42" fillId="0" borderId="16" xfId="57" applyFont="1" applyBorder="1" applyAlignment="1">
      <alignment horizontal="center" vertical="center"/>
    </xf>
    <xf numFmtId="0" fontId="17" fillId="0" borderId="27" xfId="48" applyFont="1" applyBorder="1" applyAlignment="1">
      <alignment horizontal="center" vertical="center"/>
    </xf>
    <xf numFmtId="0" fontId="9" fillId="0" borderId="21" xfId="49" applyFont="1" applyBorder="1" applyAlignment="1">
      <alignment horizontal="center" vertical="center"/>
    </xf>
    <xf numFmtId="0" fontId="24" fillId="2" borderId="35" xfId="49" applyFont="1" applyFill="1" applyBorder="1" applyAlignment="1">
      <alignment vertical="center" wrapText="1"/>
    </xf>
    <xf numFmtId="0" fontId="9" fillId="2" borderId="58" xfId="49" applyFont="1" applyFill="1" applyBorder="1" applyAlignment="1">
      <alignment horizontal="center" vertical="center"/>
    </xf>
    <xf numFmtId="0" fontId="9" fillId="0" borderId="21" xfId="49" applyFont="1" applyBorder="1" applyAlignment="1">
      <alignment vertical="center"/>
    </xf>
    <xf numFmtId="0" fontId="24" fillId="2" borderId="58" xfId="49" applyFont="1" applyFill="1" applyBorder="1" applyAlignment="1">
      <alignment vertical="center" wrapText="1"/>
    </xf>
    <xf numFmtId="0" fontId="24" fillId="2" borderId="64" xfId="49" applyFont="1" applyFill="1" applyBorder="1" applyAlignment="1">
      <alignment vertical="center" wrapText="1"/>
    </xf>
    <xf numFmtId="0" fontId="24" fillId="2" borderId="102" xfId="49" applyFont="1" applyFill="1" applyBorder="1" applyAlignment="1">
      <alignment vertical="center" wrapText="1"/>
    </xf>
    <xf numFmtId="0" fontId="9" fillId="0" borderId="13" xfId="49" applyFont="1" applyBorder="1" applyAlignment="1">
      <alignment vertical="center"/>
    </xf>
    <xf numFmtId="0" fontId="9" fillId="0" borderId="35" xfId="50" applyFont="1" applyBorder="1" applyAlignment="1">
      <alignment horizontal="center" vertical="center"/>
    </xf>
    <xf numFmtId="0" fontId="24" fillId="2" borderId="35" xfId="50" applyFont="1" applyFill="1" applyBorder="1" applyAlignment="1">
      <alignment vertical="center" wrapText="1"/>
    </xf>
    <xf numFmtId="0" fontId="9" fillId="2" borderId="35" xfId="50" applyFont="1" applyFill="1" applyBorder="1" applyAlignment="1">
      <alignment horizontal="center" vertical="center"/>
    </xf>
    <xf numFmtId="0" fontId="9" fillId="0" borderId="102" xfId="50" applyFont="1" applyBorder="1" applyAlignment="1">
      <alignment horizontal="center" vertical="center"/>
    </xf>
    <xf numFmtId="0" fontId="9" fillId="2" borderId="64" xfId="50" applyFont="1" applyFill="1" applyBorder="1" applyAlignment="1">
      <alignment horizontal="center" vertical="center"/>
    </xf>
    <xf numFmtId="0" fontId="42" fillId="0" borderId="21" xfId="57" applyFont="1" applyBorder="1" applyAlignment="1">
      <alignment horizontal="center" vertical="center"/>
    </xf>
    <xf numFmtId="0" fontId="17" fillId="0" borderId="5" xfId="47" applyFont="1" applyBorder="1" applyAlignment="1">
      <alignment horizontal="center" vertical="center"/>
    </xf>
    <xf numFmtId="0" fontId="17" fillId="0" borderId="5" xfId="46" applyFont="1" applyBorder="1" applyAlignment="1">
      <alignment horizontal="center" vertical="center"/>
    </xf>
    <xf numFmtId="0" fontId="24" fillId="0" borderId="27" xfId="57" applyFont="1" applyBorder="1" applyAlignment="1">
      <alignment vertical="center"/>
    </xf>
    <xf numFmtId="0" fontId="42" fillId="14" borderId="5" xfId="44" applyFont="1" applyFill="1" applyBorder="1" applyAlignment="1">
      <alignment horizontal="center" vertical="center"/>
    </xf>
    <xf numFmtId="0" fontId="9" fillId="14" borderId="21" xfId="57" applyFont="1" applyFill="1" applyBorder="1" applyAlignment="1">
      <alignment horizontal="center" vertical="center" wrapText="1"/>
    </xf>
    <xf numFmtId="0" fontId="9" fillId="2" borderId="9" xfId="57" applyFont="1" applyFill="1" applyBorder="1" applyAlignment="1">
      <alignment horizontal="center" vertical="center"/>
    </xf>
    <xf numFmtId="0" fontId="9" fillId="2" borderId="95" xfId="57" applyFont="1" applyFill="1" applyBorder="1" applyAlignment="1">
      <alignment horizontal="center" vertical="center"/>
    </xf>
    <xf numFmtId="0" fontId="9" fillId="2" borderId="16" xfId="57" applyFont="1" applyFill="1" applyBorder="1" applyAlignment="1">
      <alignment horizontal="center" vertical="center"/>
    </xf>
    <xf numFmtId="0" fontId="24" fillId="2" borderId="35" xfId="57" applyFont="1" applyFill="1" applyBorder="1" applyAlignment="1">
      <alignment vertical="center"/>
    </xf>
    <xf numFmtId="0" fontId="9" fillId="14" borderId="19" xfId="57" applyFont="1" applyFill="1" applyBorder="1" applyAlignment="1">
      <alignment horizontal="center" vertical="center" wrapText="1"/>
    </xf>
    <xf numFmtId="0" fontId="42" fillId="14" borderId="16" xfId="57" applyFont="1" applyFill="1" applyBorder="1" applyAlignment="1">
      <alignment horizontal="center" vertical="center"/>
    </xf>
    <xf numFmtId="38" fontId="11" fillId="0" borderId="212" xfId="20" applyFont="1" applyFill="1" applyBorder="1" applyAlignment="1">
      <alignment horizontal="center"/>
    </xf>
    <xf numFmtId="0" fontId="9" fillId="14" borderId="42" xfId="0" applyFont="1" applyFill="1" applyBorder="1" applyAlignment="1">
      <alignment horizontal="center" vertical="center"/>
    </xf>
    <xf numFmtId="177" fontId="9" fillId="14" borderId="61" xfId="0" applyNumberFormat="1" applyFont="1" applyFill="1" applyBorder="1" applyAlignment="1">
      <alignment horizontal="center" vertical="center"/>
    </xf>
    <xf numFmtId="0" fontId="24" fillId="0" borderId="59" xfId="0" applyFont="1" applyBorder="1" applyAlignment="1">
      <alignment horizontal="center" vertical="center"/>
    </xf>
    <xf numFmtId="0" fontId="44" fillId="0" borderId="76" xfId="0" applyFont="1" applyBorder="1" applyAlignment="1">
      <alignment horizontal="center" vertical="center"/>
    </xf>
    <xf numFmtId="177" fontId="9" fillId="0" borderId="9" xfId="0" applyNumberFormat="1" applyFont="1" applyBorder="1" applyAlignment="1">
      <alignment horizontal="center" vertical="center"/>
    </xf>
    <xf numFmtId="177" fontId="9" fillId="0" borderId="11" xfId="0" applyNumberFormat="1" applyFont="1" applyBorder="1" applyAlignment="1">
      <alignment horizontal="center" vertical="center"/>
    </xf>
    <xf numFmtId="177" fontId="9" fillId="0" borderId="10" xfId="0" applyNumberFormat="1" applyFont="1" applyBorder="1" applyAlignment="1">
      <alignment horizontal="center" vertical="center"/>
    </xf>
    <xf numFmtId="38" fontId="11" fillId="0" borderId="215" xfId="20" applyFont="1" applyFill="1" applyBorder="1" applyAlignment="1">
      <alignment horizontal="center"/>
    </xf>
    <xf numFmtId="0" fontId="44" fillId="0" borderId="9" xfId="0" applyFont="1" applyBorder="1" applyAlignment="1">
      <alignment horizontal="center" vertical="center" wrapText="1"/>
    </xf>
    <xf numFmtId="38" fontId="11" fillId="0" borderId="217" xfId="20" applyFont="1" applyFill="1" applyBorder="1" applyAlignment="1">
      <alignment horizontal="center"/>
    </xf>
    <xf numFmtId="177" fontId="9" fillId="0" borderId="63" xfId="0" applyNumberFormat="1" applyFont="1" applyBorder="1" applyAlignment="1">
      <alignment horizontal="center" vertical="center"/>
    </xf>
    <xf numFmtId="38" fontId="11" fillId="14" borderId="160" xfId="20" applyFont="1" applyFill="1" applyBorder="1" applyAlignment="1">
      <alignment horizontal="center"/>
    </xf>
    <xf numFmtId="0" fontId="49" fillId="14" borderId="5" xfId="0" applyFont="1" applyFill="1" applyBorder="1" applyAlignment="1">
      <alignment horizontal="center" vertical="center"/>
    </xf>
    <xf numFmtId="38" fontId="11" fillId="0" borderId="205" xfId="20" applyFont="1" applyFill="1" applyBorder="1" applyAlignment="1">
      <alignment horizontal="center"/>
    </xf>
    <xf numFmtId="0" fontId="29" fillId="0" borderId="11" xfId="0" applyFont="1" applyBorder="1" applyAlignment="1">
      <alignment horizontal="center" vertical="center" wrapText="1"/>
    </xf>
    <xf numFmtId="0" fontId="44" fillId="0" borderId="76" xfId="0" applyFont="1" applyBorder="1" applyAlignment="1">
      <alignment horizontal="center" vertical="center" wrapText="1"/>
    </xf>
    <xf numFmtId="177" fontId="9" fillId="0" borderId="74" xfId="0" applyNumberFormat="1" applyFont="1" applyBorder="1" applyAlignment="1">
      <alignment horizontal="center" vertical="center"/>
    </xf>
    <xf numFmtId="0" fontId="44" fillId="0" borderId="11" xfId="0" applyFont="1" applyBorder="1" applyAlignment="1">
      <alignment horizontal="center" vertical="center"/>
    </xf>
    <xf numFmtId="38" fontId="11" fillId="0" borderId="159" xfId="20" applyFont="1" applyFill="1" applyBorder="1" applyAlignment="1">
      <alignment horizontal="center"/>
    </xf>
    <xf numFmtId="0" fontId="9" fillId="0" borderId="35" xfId="58" applyFont="1" applyBorder="1" applyAlignment="1">
      <alignment horizontal="center" vertical="center"/>
    </xf>
    <xf numFmtId="0" fontId="10" fillId="0" borderId="35" xfId="58" applyFont="1" applyBorder="1" applyAlignment="1">
      <alignment horizontal="center" vertical="center"/>
    </xf>
    <xf numFmtId="0" fontId="12" fillId="0" borderId="35" xfId="58" applyFont="1" applyBorder="1" applyAlignment="1">
      <alignment horizontal="center" vertical="center"/>
    </xf>
    <xf numFmtId="0" fontId="12" fillId="0" borderId="31" xfId="58" applyFont="1" applyBorder="1" applyAlignment="1">
      <alignment horizontal="center" vertical="center"/>
    </xf>
    <xf numFmtId="0" fontId="10" fillId="0" borderId="39" xfId="58" applyFont="1" applyBorder="1" applyAlignment="1">
      <alignment horizontal="center" vertical="center"/>
    </xf>
    <xf numFmtId="0" fontId="9" fillId="0" borderId="5" xfId="58" applyFont="1" applyBorder="1" applyAlignment="1">
      <alignment horizontal="center" vertical="center"/>
    </xf>
    <xf numFmtId="0" fontId="12" fillId="0" borderId="64" xfId="58" applyFont="1" applyBorder="1" applyAlignment="1">
      <alignment horizontal="center" vertical="center"/>
    </xf>
    <xf numFmtId="0" fontId="10" fillId="2" borderId="59" xfId="58" applyFont="1" applyFill="1" applyBorder="1" applyAlignment="1">
      <alignment horizontal="center" vertical="center"/>
    </xf>
    <xf numFmtId="0" fontId="35" fillId="0" borderId="5" xfId="58" applyFont="1" applyBorder="1" applyAlignment="1">
      <alignment horizontal="center" vertical="center"/>
    </xf>
    <xf numFmtId="0" fontId="35" fillId="14" borderId="5" xfId="58" applyFont="1" applyFill="1" applyBorder="1" applyAlignment="1">
      <alignment horizontal="center" vertical="center"/>
    </xf>
    <xf numFmtId="177" fontId="9" fillId="0" borderId="59" xfId="0" applyNumberFormat="1" applyFont="1" applyBorder="1" applyAlignment="1">
      <alignment horizontal="center" vertical="center"/>
    </xf>
    <xf numFmtId="38" fontId="11" fillId="0" borderId="161" xfId="20" applyFont="1" applyFill="1" applyBorder="1" applyAlignment="1">
      <alignment horizontal="center"/>
    </xf>
    <xf numFmtId="38" fontId="11" fillId="0" borderId="52" xfId="20" applyFont="1" applyFill="1" applyBorder="1" applyAlignment="1">
      <alignment horizont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38" fontId="9" fillId="0" borderId="88" xfId="20" applyFont="1" applyFill="1" applyBorder="1" applyAlignment="1">
      <alignment horizontal="center" vertical="center"/>
    </xf>
    <xf numFmtId="38" fontId="11" fillId="0" borderId="177" xfId="20" applyFont="1" applyFill="1" applyBorder="1" applyAlignment="1">
      <alignment horizontal="center"/>
    </xf>
    <xf numFmtId="0" fontId="24" fillId="0" borderId="6" xfId="0" applyFont="1" applyBorder="1" applyAlignment="1">
      <alignment horizontal="center" vertical="center"/>
    </xf>
    <xf numFmtId="177" fontId="9" fillId="14" borderId="86" xfId="0" applyNumberFormat="1" applyFont="1" applyFill="1" applyBorder="1" applyAlignment="1">
      <alignment horizontal="center" vertical="center"/>
    </xf>
    <xf numFmtId="0" fontId="42" fillId="0" borderId="56" xfId="0" applyFont="1" applyBorder="1" applyAlignment="1">
      <alignment horizontal="center" vertical="center"/>
    </xf>
    <xf numFmtId="38" fontId="9" fillId="0" borderId="189" xfId="20" applyFont="1" applyFill="1" applyBorder="1" applyAlignment="1">
      <alignment horizontal="center" vertical="center"/>
    </xf>
    <xf numFmtId="177" fontId="11" fillId="0" borderId="177" xfId="0" applyNumberFormat="1" applyFont="1" applyBorder="1" applyAlignment="1">
      <alignment horizontal="center"/>
    </xf>
    <xf numFmtId="0" fontId="52" fillId="0" borderId="6" xfId="0" applyFont="1" applyBorder="1" applyAlignment="1">
      <alignment horizontal="center" vertical="center" wrapText="1"/>
    </xf>
    <xf numFmtId="177" fontId="11" fillId="0" borderId="139" xfId="0" applyNumberFormat="1" applyFont="1" applyBorder="1" applyAlignment="1">
      <alignment horizontal="center"/>
    </xf>
    <xf numFmtId="38" fontId="9" fillId="14" borderId="86" xfId="20" applyFont="1" applyFill="1" applyBorder="1" applyAlignment="1">
      <alignment horizontal="center" vertical="center"/>
    </xf>
    <xf numFmtId="38" fontId="9" fillId="0" borderId="53" xfId="20" applyFont="1" applyFill="1" applyBorder="1" applyAlignment="1">
      <alignment horizontal="center" vertical="center"/>
    </xf>
    <xf numFmtId="0" fontId="52" fillId="0" borderId="76" xfId="0" applyFont="1" applyBorder="1" applyAlignment="1">
      <alignment horizontal="center" vertical="center" wrapText="1"/>
    </xf>
    <xf numFmtId="38" fontId="9" fillId="0" borderId="190" xfId="20" applyFont="1" applyFill="1" applyBorder="1" applyAlignment="1">
      <alignment horizontal="center" vertical="center"/>
    </xf>
    <xf numFmtId="177" fontId="9" fillId="0" borderId="1" xfId="0" applyNumberFormat="1" applyFont="1" applyBorder="1" applyAlignment="1">
      <alignment horizontal="center" vertical="center"/>
    </xf>
    <xf numFmtId="0" fontId="9" fillId="14" borderId="11" xfId="0" applyFont="1" applyFill="1" applyBorder="1" applyAlignment="1">
      <alignment horizontal="center" vertical="center"/>
    </xf>
    <xf numFmtId="38" fontId="9" fillId="0" borderId="200" xfId="20" applyFont="1" applyFill="1" applyBorder="1" applyAlignment="1">
      <alignment horizontal="center" vertical="center"/>
    </xf>
    <xf numFmtId="38" fontId="9" fillId="0" borderId="225" xfId="20" applyFont="1" applyFill="1" applyBorder="1" applyAlignment="1">
      <alignment horizontal="center" vertical="center"/>
    </xf>
    <xf numFmtId="0" fontId="9" fillId="0" borderId="11" xfId="61" applyFont="1" applyBorder="1" applyAlignment="1">
      <alignment horizontal="center" vertical="center"/>
    </xf>
    <xf numFmtId="0" fontId="9" fillId="0" borderId="63" xfId="61" applyFont="1" applyBorder="1" applyAlignment="1">
      <alignment vertical="center"/>
    </xf>
    <xf numFmtId="0" fontId="9" fillId="0" borderId="76" xfId="61" applyFont="1" applyBorder="1" applyAlignment="1">
      <alignment vertical="center"/>
    </xf>
    <xf numFmtId="0" fontId="9" fillId="0" borderId="6" xfId="61" applyFont="1" applyBorder="1" applyAlignment="1">
      <alignment horizontal="center" vertical="center"/>
    </xf>
    <xf numFmtId="0" fontId="24" fillId="2" borderId="9" xfId="61" applyFont="1" applyFill="1" applyBorder="1" applyAlignment="1">
      <alignment vertical="center"/>
    </xf>
    <xf numFmtId="0" fontId="13" fillId="0" borderId="59" xfId="61" applyFont="1" applyBorder="1" applyAlignment="1">
      <alignment horizontal="center" vertical="center"/>
    </xf>
    <xf numFmtId="0" fontId="10" fillId="0" borderId="11" xfId="61" applyFont="1" applyBorder="1" applyAlignment="1">
      <alignment horizontal="center" vertical="center"/>
    </xf>
    <xf numFmtId="0" fontId="10" fillId="0" borderId="6" xfId="61" applyFont="1" applyBorder="1" applyAlignment="1">
      <alignment horizontal="center" vertical="center"/>
    </xf>
    <xf numFmtId="0" fontId="9" fillId="0" borderId="59" xfId="61" applyFont="1" applyBorder="1" applyAlignment="1">
      <alignment horizontal="center" vertical="center"/>
    </xf>
    <xf numFmtId="0" fontId="9" fillId="0" borderId="9" xfId="61" applyFont="1" applyBorder="1" applyAlignment="1">
      <alignment horizontal="center" vertical="center"/>
    </xf>
    <xf numFmtId="0" fontId="9" fillId="0" borderId="10" xfId="61" applyFont="1" applyBorder="1" applyAlignment="1">
      <alignment horizontal="center" vertical="center"/>
    </xf>
    <xf numFmtId="0" fontId="9" fillId="0" borderId="63" xfId="61" applyFont="1" applyBorder="1" applyAlignment="1">
      <alignment horizontal="center" vertical="center"/>
    </xf>
    <xf numFmtId="0" fontId="9" fillId="0" borderId="76" xfId="61" applyFont="1" applyBorder="1" applyAlignment="1">
      <alignment horizontal="center" vertical="center"/>
    </xf>
    <xf numFmtId="0" fontId="9" fillId="2" borderId="10" xfId="61" applyFont="1" applyFill="1" applyBorder="1" applyAlignment="1">
      <alignment horizontal="center" vertical="center"/>
    </xf>
    <xf numFmtId="0" fontId="9" fillId="0" borderId="11" xfId="61" applyFont="1" applyBorder="1" applyAlignment="1">
      <alignment vertical="center"/>
    </xf>
    <xf numFmtId="0" fontId="9" fillId="2" borderId="75" xfId="61" applyFont="1" applyFill="1" applyBorder="1" applyAlignment="1">
      <alignment horizontal="center" vertical="center"/>
    </xf>
    <xf numFmtId="0" fontId="10" fillId="2" borderId="76" xfId="61" applyFont="1" applyFill="1" applyBorder="1" applyAlignment="1">
      <alignment horizontal="center" vertical="center" wrapText="1"/>
    </xf>
    <xf numFmtId="0" fontId="17" fillId="0" borderId="76" xfId="61" applyFont="1" applyBorder="1" applyAlignment="1">
      <alignment horizontal="center" vertical="center"/>
    </xf>
    <xf numFmtId="0" fontId="17" fillId="0" borderId="9" xfId="61" applyFont="1" applyBorder="1" applyAlignment="1">
      <alignment horizontal="center" vertical="center"/>
    </xf>
    <xf numFmtId="0" fontId="17" fillId="0" borderId="11" xfId="61" applyFont="1" applyBorder="1" applyAlignment="1">
      <alignment horizontal="center" vertical="center"/>
    </xf>
    <xf numFmtId="0" fontId="9" fillId="0" borderId="11" xfId="61" applyFont="1" applyBorder="1" applyAlignment="1">
      <alignment vertical="center" wrapText="1"/>
    </xf>
    <xf numFmtId="0" fontId="24" fillId="0" borderId="76" xfId="61" applyFont="1" applyBorder="1" applyAlignment="1">
      <alignment vertical="center"/>
    </xf>
    <xf numFmtId="0" fontId="24" fillId="0" borderId="75" xfId="61" applyFont="1" applyBorder="1" applyAlignment="1">
      <alignment vertical="center"/>
    </xf>
    <xf numFmtId="0" fontId="24" fillId="2" borderId="76" xfId="61" applyFont="1" applyFill="1" applyBorder="1" applyAlignment="1">
      <alignment vertical="center"/>
    </xf>
    <xf numFmtId="0" fontId="24" fillId="2" borderId="59" xfId="61" applyFont="1" applyFill="1" applyBorder="1" applyAlignment="1">
      <alignment horizontal="center" vertical="center"/>
    </xf>
    <xf numFmtId="0" fontId="10" fillId="2" borderId="9" xfId="61" applyFont="1" applyFill="1" applyBorder="1" applyAlignment="1">
      <alignment horizontal="center" vertical="center" wrapText="1"/>
    </xf>
    <xf numFmtId="0" fontId="24" fillId="2" borderId="76" xfId="61" applyFont="1" applyFill="1" applyBorder="1" applyAlignment="1">
      <alignment horizontal="center" vertical="center"/>
    </xf>
    <xf numFmtId="56" fontId="24" fillId="0" borderId="75" xfId="61" applyNumberFormat="1" applyFont="1" applyBorder="1" applyAlignment="1">
      <alignment horizontal="center" vertical="center"/>
    </xf>
    <xf numFmtId="56" fontId="24" fillId="0" borderId="59" xfId="61" applyNumberFormat="1" applyFont="1" applyBorder="1" applyAlignment="1">
      <alignment horizontal="center" vertical="center"/>
    </xf>
    <xf numFmtId="0" fontId="45" fillId="0" borderId="76" xfId="61" applyFont="1" applyBorder="1" applyAlignment="1">
      <alignment vertical="center"/>
    </xf>
    <xf numFmtId="0" fontId="9" fillId="14" borderId="11" xfId="61" applyFont="1" applyFill="1" applyBorder="1" applyAlignment="1">
      <alignment horizontal="center" vertical="center"/>
    </xf>
    <xf numFmtId="0" fontId="9" fillId="3" borderId="157" xfId="0" applyFont="1" applyFill="1" applyBorder="1" applyAlignment="1">
      <alignment horizontal="center" vertical="center"/>
    </xf>
    <xf numFmtId="0" fontId="9" fillId="3" borderId="43" xfId="0" applyFont="1" applyFill="1" applyBorder="1" applyAlignment="1" applyProtection="1">
      <alignment horizontal="center" vertical="center"/>
      <protection locked="0"/>
    </xf>
    <xf numFmtId="0" fontId="9" fillId="3" borderId="156" xfId="0" applyFont="1" applyFill="1" applyBorder="1" applyAlignment="1">
      <alignment horizontal="center" vertical="center"/>
    </xf>
    <xf numFmtId="0" fontId="9" fillId="0" borderId="16" xfId="60" applyFont="1" applyBorder="1" applyAlignment="1">
      <alignment horizontal="center" vertical="center"/>
    </xf>
    <xf numFmtId="0" fontId="9" fillId="0" borderId="4" xfId="60" applyFont="1" applyBorder="1" applyAlignment="1">
      <alignment horizontal="center" vertical="center"/>
    </xf>
    <xf numFmtId="0" fontId="24" fillId="0" borderId="16" xfId="60" applyFont="1" applyBorder="1" applyAlignment="1">
      <alignment vertical="center"/>
    </xf>
    <xf numFmtId="0" fontId="10" fillId="0" borderId="1" xfId="60" applyFont="1" applyAlignment="1">
      <alignment horizontal="center" vertical="center"/>
    </xf>
    <xf numFmtId="0" fontId="9" fillId="0" borderId="16" xfId="62" applyFont="1" applyBorder="1" applyAlignment="1">
      <alignment horizontal="center" vertical="center"/>
    </xf>
    <xf numFmtId="0" fontId="9" fillId="0" borderId="35" xfId="62" applyFont="1" applyBorder="1" applyAlignment="1">
      <alignment horizontal="center" vertical="center"/>
    </xf>
    <xf numFmtId="0" fontId="9" fillId="0" borderId="39" xfId="62" applyFont="1" applyBorder="1" applyAlignment="1">
      <alignment horizontal="center" vertical="center"/>
    </xf>
    <xf numFmtId="0" fontId="55" fillId="0" borderId="1" xfId="62" applyAlignment="1">
      <alignment vertical="center"/>
    </xf>
    <xf numFmtId="0" fontId="10" fillId="0" borderId="35" xfId="62" applyFont="1" applyBorder="1" applyAlignment="1">
      <alignment horizontal="center" vertical="center"/>
    </xf>
    <xf numFmtId="0" fontId="10" fillId="0" borderId="39" xfId="62" applyFont="1" applyBorder="1" applyAlignment="1">
      <alignment horizontal="center" vertical="center"/>
    </xf>
    <xf numFmtId="0" fontId="10" fillId="0" borderId="31" xfId="62" applyFont="1" applyBorder="1" applyAlignment="1">
      <alignment horizontal="center" vertical="center"/>
    </xf>
    <xf numFmtId="0" fontId="24" fillId="0" borderId="5" xfId="62" applyFont="1" applyBorder="1" applyAlignment="1">
      <alignment vertical="center"/>
    </xf>
    <xf numFmtId="0" fontId="10" fillId="0" borderId="5" xfId="62" applyFont="1" applyBorder="1" applyAlignment="1">
      <alignment horizontal="center" vertical="center"/>
    </xf>
    <xf numFmtId="0" fontId="10" fillId="0" borderId="11" xfId="62" applyFont="1" applyBorder="1" applyAlignment="1">
      <alignment horizontal="center" vertical="center"/>
    </xf>
    <xf numFmtId="0" fontId="10" fillId="0" borderId="9" xfId="62" applyFont="1" applyBorder="1" applyAlignment="1">
      <alignment horizontal="center" vertical="center"/>
    </xf>
    <xf numFmtId="0" fontId="10" fillId="0" borderId="6" xfId="62" applyFont="1" applyBorder="1" applyAlignment="1">
      <alignment horizontal="center" vertical="center"/>
    </xf>
    <xf numFmtId="0" fontId="9" fillId="0" borderId="36" xfId="62" applyFont="1" applyBorder="1" applyAlignment="1">
      <alignment horizontal="center" vertical="center"/>
    </xf>
    <xf numFmtId="0" fontId="9" fillId="0" borderId="5" xfId="62" applyFont="1" applyBorder="1" applyAlignment="1">
      <alignment vertical="center"/>
    </xf>
    <xf numFmtId="0" fontId="9" fillId="0" borderId="4" xfId="62" applyFont="1" applyBorder="1" applyAlignment="1">
      <alignment vertical="center"/>
    </xf>
    <xf numFmtId="0" fontId="10" fillId="0" borderId="58" xfId="62" applyFont="1" applyBorder="1" applyAlignment="1">
      <alignment horizontal="center" vertical="center"/>
    </xf>
    <xf numFmtId="0" fontId="9" fillId="0" borderId="16" xfId="62" applyFont="1" applyBorder="1" applyAlignment="1">
      <alignment vertical="center"/>
    </xf>
    <xf numFmtId="0" fontId="24" fillId="0" borderId="16" xfId="62" applyFont="1" applyBorder="1" applyAlignment="1">
      <alignment vertical="center"/>
    </xf>
    <xf numFmtId="0" fontId="55" fillId="0" borderId="122" xfId="62" applyBorder="1" applyAlignment="1">
      <alignment vertical="center"/>
    </xf>
    <xf numFmtId="0" fontId="55" fillId="0" borderId="82" xfId="62" applyBorder="1" applyAlignment="1">
      <alignment vertical="center"/>
    </xf>
    <xf numFmtId="0" fontId="55" fillId="0" borderId="56" xfId="62" applyBorder="1" applyAlignment="1">
      <alignment vertical="center"/>
    </xf>
    <xf numFmtId="0" fontId="10" fillId="0" borderId="61" xfId="62" applyFont="1" applyBorder="1" applyAlignment="1">
      <alignment horizontal="center" vertical="center"/>
    </xf>
    <xf numFmtId="0" fontId="10" fillId="0" borderId="36" xfId="62" applyFont="1" applyBorder="1" applyAlignment="1">
      <alignment horizontal="center" vertical="center"/>
    </xf>
    <xf numFmtId="0" fontId="10" fillId="0" borderId="71" xfId="62" applyFont="1" applyBorder="1" applyAlignment="1">
      <alignment horizontal="center" vertical="center"/>
    </xf>
    <xf numFmtId="0" fontId="10" fillId="0" borderId="65" xfId="62" applyFont="1" applyBorder="1" applyAlignment="1">
      <alignment horizontal="center" vertical="center"/>
    </xf>
    <xf numFmtId="0" fontId="13" fillId="0" borderId="40" xfId="62" applyFont="1" applyBorder="1" applyAlignment="1">
      <alignment horizontal="center" vertical="center"/>
    </xf>
    <xf numFmtId="0" fontId="24" fillId="0" borderId="19" xfId="62" applyFont="1" applyBorder="1" applyAlignment="1">
      <alignment vertical="center"/>
    </xf>
    <xf numFmtId="0" fontId="55" fillId="0" borderId="112" xfId="62" applyBorder="1" applyAlignment="1">
      <alignment vertical="center"/>
    </xf>
    <xf numFmtId="0" fontId="55" fillId="0" borderId="76" xfId="62" applyBorder="1" applyAlignment="1">
      <alignment vertical="center"/>
    </xf>
    <xf numFmtId="0" fontId="17" fillId="0" borderId="126" xfId="62" applyFont="1" applyBorder="1" applyAlignment="1">
      <alignment vertical="center"/>
    </xf>
    <xf numFmtId="0" fontId="17" fillId="0" borderId="56" xfId="62" applyFont="1" applyBorder="1" applyAlignment="1">
      <alignment vertical="center"/>
    </xf>
    <xf numFmtId="0" fontId="42" fillId="0" borderId="71" xfId="62" applyFont="1" applyBorder="1" applyAlignment="1">
      <alignment horizontal="center" vertical="center"/>
    </xf>
    <xf numFmtId="0" fontId="10" fillId="0" borderId="79" xfId="62" applyFont="1" applyBorder="1" applyAlignment="1">
      <alignment horizontal="center" vertical="center"/>
    </xf>
    <xf numFmtId="0" fontId="42" fillId="0" borderId="117" xfId="62" applyFont="1" applyBorder="1" applyAlignment="1">
      <alignment horizontal="center" vertical="center"/>
    </xf>
    <xf numFmtId="0" fontId="9" fillId="0" borderId="56" xfId="62" applyFont="1" applyBorder="1" applyAlignment="1">
      <alignment horizontal="center" vertical="center"/>
    </xf>
    <xf numFmtId="0" fontId="17" fillId="0" borderId="132" xfId="62" applyFont="1" applyBorder="1" applyAlignment="1">
      <alignment vertical="center"/>
    </xf>
    <xf numFmtId="0" fontId="17" fillId="0" borderId="112" xfId="62" applyFont="1" applyBorder="1" applyAlignment="1">
      <alignment vertical="center"/>
    </xf>
    <xf numFmtId="0" fontId="17" fillId="0" borderId="133" xfId="62" applyFont="1" applyBorder="1" applyAlignment="1">
      <alignment vertical="center"/>
    </xf>
    <xf numFmtId="0" fontId="10" fillId="0" borderId="137" xfId="62" applyFont="1" applyBorder="1" applyAlignment="1">
      <alignment horizontal="center" vertical="center"/>
    </xf>
    <xf numFmtId="0" fontId="24" fillId="0" borderId="11" xfId="51" applyFont="1" applyBorder="1" applyAlignment="1">
      <alignment horizontal="center" vertical="center" wrapText="1"/>
    </xf>
    <xf numFmtId="0" fontId="24" fillId="0" borderId="7" xfId="0" applyFont="1" applyBorder="1" applyAlignment="1">
      <alignment horizontal="center" vertical="center"/>
    </xf>
    <xf numFmtId="0" fontId="24" fillId="0" borderId="21" xfId="0" applyFont="1" applyBorder="1" applyAlignment="1">
      <alignment horizontal="center" vertical="center"/>
    </xf>
    <xf numFmtId="0" fontId="44" fillId="0" borderId="21" xfId="0" applyFont="1" applyBorder="1" applyAlignment="1">
      <alignment horizontal="center" vertical="center" wrapText="1"/>
    </xf>
    <xf numFmtId="38" fontId="45" fillId="0" borderId="7" xfId="20" applyFont="1" applyFill="1" applyBorder="1" applyAlignment="1">
      <alignment horizontal="center" vertical="center" wrapText="1"/>
    </xf>
    <xf numFmtId="0" fontId="24" fillId="0" borderId="21" xfId="0" applyFont="1" applyBorder="1" applyAlignment="1">
      <alignment horizontal="center" vertical="center" wrapText="1"/>
    </xf>
    <xf numFmtId="0" fontId="24" fillId="0" borderId="117" xfId="0" applyFont="1" applyBorder="1" applyAlignment="1">
      <alignment horizontal="center" vertical="center"/>
    </xf>
    <xf numFmtId="0" fontId="9" fillId="13" borderId="62" xfId="0" applyFont="1" applyFill="1" applyBorder="1" applyAlignment="1">
      <alignment horizontal="center" vertical="center"/>
    </xf>
    <xf numFmtId="0" fontId="9" fillId="13" borderId="226" xfId="0" applyFont="1" applyFill="1" applyBorder="1" applyAlignment="1">
      <alignment horizontal="center" vertical="center"/>
    </xf>
    <xf numFmtId="0" fontId="9" fillId="13" borderId="227" xfId="0" applyFont="1" applyFill="1" applyBorder="1" applyAlignment="1">
      <alignment horizontal="center" vertical="center"/>
    </xf>
    <xf numFmtId="0" fontId="9" fillId="13" borderId="43" xfId="0" applyFont="1" applyFill="1" applyBorder="1" applyAlignment="1">
      <alignment horizontal="center" vertical="center"/>
    </xf>
    <xf numFmtId="177" fontId="9" fillId="0" borderId="148" xfId="0" applyNumberFormat="1" applyFont="1" applyBorder="1" applyAlignment="1">
      <alignment horizontal="center" vertical="center"/>
    </xf>
    <xf numFmtId="0" fontId="12" fillId="0" borderId="98" xfId="0" applyFont="1" applyBorder="1" applyAlignment="1">
      <alignment horizontal="center" vertical="center"/>
    </xf>
    <xf numFmtId="0" fontId="12" fillId="0" borderId="84" xfId="0" applyFont="1" applyBorder="1" applyAlignment="1">
      <alignment horizontal="center" vertical="center"/>
    </xf>
    <xf numFmtId="0" fontId="24" fillId="0" borderId="13" xfId="41" applyFont="1" applyBorder="1" applyAlignment="1">
      <alignment vertical="center"/>
    </xf>
    <xf numFmtId="0" fontId="24" fillId="0" borderId="16" xfId="41" applyFont="1" applyBorder="1" applyAlignment="1">
      <alignment vertical="center"/>
    </xf>
    <xf numFmtId="0" fontId="24" fillId="0" borderId="17" xfId="41" applyFont="1" applyBorder="1" applyAlignment="1">
      <alignment vertical="center"/>
    </xf>
    <xf numFmtId="0" fontId="24" fillId="0" borderId="112" xfId="41" applyFont="1" applyBorder="1" applyAlignment="1">
      <alignment vertical="center"/>
    </xf>
    <xf numFmtId="0" fontId="9" fillId="13" borderId="228" xfId="0" applyFont="1" applyFill="1" applyBorder="1" applyAlignment="1">
      <alignment horizontal="center" vertical="center"/>
    </xf>
    <xf numFmtId="0" fontId="9" fillId="3" borderId="62" xfId="0" applyFont="1" applyFill="1" applyBorder="1" applyAlignment="1">
      <alignment horizontal="center" vertical="center"/>
    </xf>
    <xf numFmtId="0" fontId="9" fillId="3" borderId="227" xfId="0" applyFont="1" applyFill="1" applyBorder="1" applyAlignment="1">
      <alignment horizontal="center" vertical="center"/>
    </xf>
    <xf numFmtId="0" fontId="9" fillId="0" borderId="56" xfId="0" applyFont="1" applyBorder="1" applyAlignment="1">
      <alignment horizontal="center" vertical="center" wrapText="1"/>
    </xf>
    <xf numFmtId="0" fontId="9" fillId="3" borderId="228" xfId="0" applyFont="1" applyFill="1" applyBorder="1" applyAlignment="1">
      <alignment horizontal="center" vertical="center"/>
    </xf>
    <xf numFmtId="0" fontId="9" fillId="3" borderId="43" xfId="0" applyFont="1" applyFill="1" applyBorder="1" applyAlignment="1">
      <alignment horizontal="center" vertical="center"/>
    </xf>
    <xf numFmtId="0" fontId="24" fillId="0" borderId="9" xfId="51" applyFont="1" applyBorder="1" applyAlignment="1">
      <alignment vertical="center" wrapText="1"/>
    </xf>
    <xf numFmtId="0" fontId="10" fillId="0" borderId="59" xfId="51" applyFont="1" applyBorder="1" applyAlignment="1">
      <alignment horizontal="center" vertical="center" wrapText="1"/>
    </xf>
    <xf numFmtId="0" fontId="9" fillId="0" borderId="230" xfId="0" applyFont="1" applyBorder="1" applyAlignment="1">
      <alignment horizontal="center" vertical="center"/>
    </xf>
    <xf numFmtId="176" fontId="9" fillId="0" borderId="14" xfId="0" applyNumberFormat="1" applyFont="1" applyBorder="1" applyAlignment="1">
      <alignment horizontal="center" vertical="center"/>
    </xf>
    <xf numFmtId="0" fontId="9" fillId="0" borderId="231" xfId="0" applyFont="1" applyBorder="1" applyAlignment="1">
      <alignment horizontal="center" vertical="center"/>
    </xf>
    <xf numFmtId="0" fontId="24" fillId="0" borderId="9" xfId="51" applyFont="1" applyBorder="1" applyAlignment="1">
      <alignment horizontal="center" vertical="center" wrapText="1"/>
    </xf>
    <xf numFmtId="0" fontId="9" fillId="0" borderId="108" xfId="0" applyFont="1" applyBorder="1" applyAlignment="1">
      <alignment horizontal="center" vertical="center"/>
    </xf>
    <xf numFmtId="176" fontId="9" fillId="0" borderId="17" xfId="0" applyNumberFormat="1" applyFont="1" applyBorder="1" applyAlignment="1">
      <alignment horizontal="center" vertical="center"/>
    </xf>
    <xf numFmtId="0" fontId="9" fillId="0" borderId="233" xfId="0" applyFont="1" applyBorder="1" applyAlignment="1">
      <alignment horizontal="center" vertical="center"/>
    </xf>
    <xf numFmtId="0" fontId="10" fillId="0" borderId="9" xfId="51" applyFont="1" applyBorder="1" applyAlignment="1">
      <alignment horizontal="center" vertical="center" wrapText="1"/>
    </xf>
    <xf numFmtId="0" fontId="9" fillId="0" borderId="234" xfId="0" applyFont="1" applyBorder="1" applyAlignment="1">
      <alignment horizontal="center" vertical="center"/>
    </xf>
    <xf numFmtId="176" fontId="9" fillId="0" borderId="235" xfId="0" applyNumberFormat="1" applyFont="1" applyBorder="1" applyAlignment="1">
      <alignment horizontal="center" vertical="center"/>
    </xf>
    <xf numFmtId="176" fontId="11" fillId="0" borderId="236" xfId="0" applyNumberFormat="1" applyFont="1" applyBorder="1" applyAlignment="1">
      <alignment horizontal="center"/>
    </xf>
    <xf numFmtId="176" fontId="11" fillId="0" borderId="213" xfId="0" applyNumberFormat="1" applyFont="1" applyBorder="1" applyAlignment="1">
      <alignment horizontal="center"/>
    </xf>
    <xf numFmtId="0" fontId="9" fillId="0" borderId="116" xfId="0" applyFont="1" applyBorder="1" applyAlignment="1">
      <alignment horizontal="center" vertical="center"/>
    </xf>
    <xf numFmtId="176" fontId="9" fillId="0" borderId="22" xfId="0" applyNumberFormat="1" applyFont="1" applyBorder="1" applyAlignment="1">
      <alignment horizontal="center" vertical="center"/>
    </xf>
    <xf numFmtId="176" fontId="11" fillId="0" borderId="219" xfId="0" applyNumberFormat="1" applyFont="1" applyBorder="1" applyAlignment="1">
      <alignment horizontal="center"/>
    </xf>
    <xf numFmtId="0" fontId="9" fillId="13" borderId="238" xfId="0" applyFont="1" applyFill="1" applyBorder="1" applyAlignment="1" applyProtection="1">
      <alignment horizontal="center" vertical="center"/>
      <protection locked="0"/>
    </xf>
    <xf numFmtId="0" fontId="9" fillId="0" borderId="115" xfId="0" applyFont="1" applyBorder="1" applyAlignment="1">
      <alignment horizontal="center" vertical="center"/>
    </xf>
    <xf numFmtId="0" fontId="9" fillId="13" borderId="227" xfId="0" applyFont="1" applyFill="1" applyBorder="1" applyAlignment="1" applyProtection="1">
      <alignment horizontal="center" vertical="center"/>
      <protection locked="0"/>
    </xf>
    <xf numFmtId="0" fontId="9" fillId="13" borderId="42" xfId="0" applyFont="1" applyFill="1" applyBorder="1" applyAlignment="1" applyProtection="1">
      <alignment horizontal="center" vertical="center"/>
      <protection locked="0"/>
    </xf>
    <xf numFmtId="0" fontId="9" fillId="0" borderId="147" xfId="0" applyFont="1" applyBorder="1" applyAlignment="1">
      <alignment horizontal="center" vertical="center"/>
    </xf>
    <xf numFmtId="0" fontId="24" fillId="0" borderId="147" xfId="51" applyFont="1" applyBorder="1" applyAlignment="1">
      <alignment horizontal="center" vertical="center" wrapText="1"/>
    </xf>
    <xf numFmtId="0" fontId="9" fillId="0" borderId="239" xfId="0" applyFont="1" applyBorder="1" applyAlignment="1">
      <alignment horizontal="center" vertical="center"/>
    </xf>
    <xf numFmtId="176" fontId="9" fillId="0" borderId="166" xfId="0" applyNumberFormat="1" applyFont="1" applyBorder="1" applyAlignment="1">
      <alignment horizontal="center" vertical="center"/>
    </xf>
    <xf numFmtId="176" fontId="11" fillId="0" borderId="195" xfId="0" applyNumberFormat="1" applyFont="1" applyBorder="1" applyAlignment="1">
      <alignment horizontal="center"/>
    </xf>
    <xf numFmtId="0" fontId="9" fillId="0" borderId="147" xfId="51" applyFont="1" applyBorder="1" applyAlignment="1">
      <alignment horizontal="center" vertical="center" wrapText="1"/>
    </xf>
    <xf numFmtId="176" fontId="11" fillId="0" borderId="222" xfId="0" applyNumberFormat="1" applyFont="1" applyBorder="1" applyAlignment="1">
      <alignment horizontal="center"/>
    </xf>
    <xf numFmtId="0" fontId="9" fillId="0" borderId="180" xfId="0" applyFont="1" applyBorder="1" applyAlignment="1">
      <alignment horizontal="center" vertical="center"/>
    </xf>
    <xf numFmtId="0" fontId="9" fillId="0" borderId="89" xfId="0" applyFont="1" applyBorder="1" applyAlignment="1">
      <alignment horizontal="center" vertical="center"/>
    </xf>
    <xf numFmtId="176" fontId="9" fillId="0" borderId="27" xfId="0" applyNumberFormat="1" applyFont="1" applyBorder="1" applyAlignment="1">
      <alignment horizontal="center" vertical="center"/>
    </xf>
    <xf numFmtId="176" fontId="9" fillId="0" borderId="16" xfId="0" applyNumberFormat="1" applyFont="1" applyBorder="1" applyAlignment="1">
      <alignment horizontal="center" vertical="center"/>
    </xf>
    <xf numFmtId="176" fontId="9" fillId="0" borderId="19" xfId="0" applyNumberFormat="1" applyFont="1" applyBorder="1" applyAlignment="1">
      <alignment horizontal="center" vertical="center"/>
    </xf>
    <xf numFmtId="0" fontId="49" fillId="0" borderId="11" xfId="51" applyFont="1" applyBorder="1" applyAlignment="1">
      <alignment vertical="center"/>
    </xf>
    <xf numFmtId="0" fontId="49" fillId="0" borderId="9" xfId="51" applyFont="1" applyBorder="1" applyAlignment="1">
      <alignment vertical="center"/>
    </xf>
    <xf numFmtId="0" fontId="9" fillId="0" borderId="241" xfId="0" applyFont="1" applyBorder="1" applyAlignment="1">
      <alignment horizontal="center" vertical="center"/>
    </xf>
    <xf numFmtId="0" fontId="35" fillId="0" borderId="11" xfId="51" applyFont="1" applyBorder="1" applyAlignment="1">
      <alignment horizontal="center" vertical="center"/>
    </xf>
    <xf numFmtId="0" fontId="9" fillId="0" borderId="242" xfId="0" applyFont="1" applyBorder="1" applyAlignment="1">
      <alignment horizontal="center" vertical="center"/>
    </xf>
    <xf numFmtId="49" fontId="9" fillId="0" borderId="17" xfId="0" applyNumberFormat="1" applyFont="1" applyBorder="1" applyAlignment="1">
      <alignment horizontal="center" vertical="center"/>
    </xf>
    <xf numFmtId="0" fontId="9" fillId="0" borderId="147" xfId="51" applyFont="1" applyBorder="1" applyAlignment="1">
      <alignment horizontal="center" vertical="center"/>
    </xf>
    <xf numFmtId="0" fontId="10" fillId="0" borderId="74" xfId="51" applyFont="1" applyBorder="1" applyAlignment="1">
      <alignment horizontal="center" vertical="center"/>
    </xf>
    <xf numFmtId="0" fontId="42" fillId="0" borderId="146" xfId="51" applyFont="1" applyBorder="1" applyAlignment="1">
      <alignment horizontal="center" vertical="center"/>
    </xf>
    <xf numFmtId="0" fontId="42" fillId="14" borderId="9" xfId="51" applyFont="1" applyFill="1" applyBorder="1" applyAlignment="1">
      <alignment horizontal="center" vertical="center" wrapText="1"/>
    </xf>
    <xf numFmtId="0" fontId="42" fillId="0" borderId="74" xfId="51" applyFont="1" applyBorder="1" applyAlignment="1">
      <alignment horizontal="center" vertical="center" wrapText="1"/>
    </xf>
    <xf numFmtId="0" fontId="10" fillId="0" borderId="146" xfId="51" applyFont="1" applyBorder="1" applyAlignment="1">
      <alignment horizontal="center" vertical="center" wrapText="1"/>
    </xf>
    <xf numFmtId="0" fontId="9" fillId="0" borderId="74" xfId="51" applyFont="1" applyBorder="1" applyAlignment="1">
      <alignment horizontal="center" vertical="center" wrapText="1"/>
    </xf>
    <xf numFmtId="0" fontId="10" fillId="0" borderId="102" xfId="51" applyFont="1" applyBorder="1" applyAlignment="1">
      <alignment horizontal="center" vertical="center"/>
    </xf>
    <xf numFmtId="0" fontId="44" fillId="0" borderId="164" xfId="52" applyFont="1" applyBorder="1" applyAlignment="1">
      <alignment vertical="center" wrapText="1"/>
    </xf>
    <xf numFmtId="0" fontId="21" fillId="0" borderId="9" xfId="52" applyFont="1" applyBorder="1" applyAlignment="1">
      <alignment horizontal="center" vertical="center" wrapText="1"/>
    </xf>
    <xf numFmtId="0" fontId="44" fillId="0" borderId="9" xfId="52" applyFont="1" applyBorder="1" applyAlignment="1">
      <alignment vertical="center" wrapText="1"/>
    </xf>
    <xf numFmtId="38" fontId="9" fillId="0" borderId="240" xfId="20" applyFont="1" applyFill="1" applyBorder="1" applyAlignment="1">
      <alignment horizontal="center" vertical="center"/>
    </xf>
    <xf numFmtId="0" fontId="24" fillId="0" borderId="59" xfId="52" applyFont="1" applyBorder="1" applyAlignment="1">
      <alignment vertical="center"/>
    </xf>
    <xf numFmtId="0" fontId="9" fillId="0" borderId="13" xfId="57" applyFont="1" applyBorder="1" applyAlignment="1">
      <alignment horizontal="center" vertical="center"/>
    </xf>
    <xf numFmtId="0" fontId="9" fillId="0" borderId="16" xfId="57" applyFont="1" applyBorder="1" applyAlignment="1">
      <alignment horizontal="center" vertical="center"/>
    </xf>
    <xf numFmtId="0" fontId="24" fillId="0" borderId="27" xfId="57" applyFont="1" applyBorder="1" applyAlignment="1">
      <alignment vertical="center" wrapText="1"/>
    </xf>
    <xf numFmtId="0" fontId="24" fillId="0" borderId="16" xfId="57" applyFont="1" applyBorder="1" applyAlignment="1">
      <alignment vertical="center" wrapText="1"/>
    </xf>
    <xf numFmtId="0" fontId="17" fillId="0" borderId="21" xfId="47" applyFont="1" applyBorder="1" applyAlignment="1">
      <alignment horizontal="center" vertical="center"/>
    </xf>
    <xf numFmtId="0" fontId="17" fillId="0" borderId="21" xfId="46" applyFont="1" applyBorder="1" applyAlignment="1">
      <alignment horizontal="center" vertical="center"/>
    </xf>
    <xf numFmtId="0" fontId="17" fillId="0" borderId="16" xfId="46" applyFont="1" applyBorder="1" applyAlignment="1">
      <alignment horizontal="center" vertical="center"/>
    </xf>
    <xf numFmtId="0" fontId="17" fillId="0" borderId="16" xfId="44" applyFont="1" applyBorder="1" applyAlignment="1">
      <alignment horizontal="center" vertical="center"/>
    </xf>
    <xf numFmtId="0" fontId="42" fillId="0" borderId="13" xfId="57" applyFont="1" applyBorder="1" applyAlignment="1">
      <alignment horizontal="center" vertical="center"/>
    </xf>
    <xf numFmtId="0" fontId="42" fillId="0" borderId="19" xfId="57" applyFont="1" applyBorder="1" applyAlignment="1">
      <alignment horizontal="center" vertical="center"/>
    </xf>
    <xf numFmtId="0" fontId="24" fillId="0" borderId="19" xfId="57" applyFont="1" applyBorder="1" applyAlignment="1">
      <alignment vertical="center"/>
    </xf>
    <xf numFmtId="0" fontId="24" fillId="0" borderId="21" xfId="57" applyFont="1" applyBorder="1" applyAlignment="1">
      <alignment vertical="center"/>
    </xf>
    <xf numFmtId="0" fontId="24" fillId="0" borderId="16" xfId="57" applyFont="1" applyBorder="1" applyAlignment="1">
      <alignment vertical="center"/>
    </xf>
    <xf numFmtId="0" fontId="24" fillId="0" borderId="13" xfId="57" applyFont="1" applyBorder="1" applyAlignment="1">
      <alignment vertical="center"/>
    </xf>
    <xf numFmtId="0" fontId="24" fillId="0" borderId="16" xfId="0" applyFont="1" applyBorder="1" applyAlignment="1">
      <alignment horizontal="center" vertical="center" wrapText="1"/>
    </xf>
    <xf numFmtId="0" fontId="24" fillId="0" borderId="16" xfId="56" applyFont="1" applyBorder="1" applyAlignment="1">
      <alignment vertical="center" wrapText="1"/>
    </xf>
    <xf numFmtId="0" fontId="24" fillId="0" borderId="13" xfId="0" applyFont="1" applyBorder="1" applyAlignment="1">
      <alignment horizontal="center" vertical="center"/>
    </xf>
    <xf numFmtId="0" fontId="24" fillId="0" borderId="16" xfId="0" applyFont="1" applyBorder="1" applyAlignment="1">
      <alignment horizontal="center" vertical="center"/>
    </xf>
    <xf numFmtId="0" fontId="44" fillId="0" borderId="13" xfId="0" applyFont="1" applyBorder="1" applyAlignment="1">
      <alignment horizontal="center" vertical="center" wrapText="1"/>
    </xf>
    <xf numFmtId="0" fontId="44" fillId="0" borderId="16" xfId="0" applyFont="1" applyBorder="1" applyAlignment="1">
      <alignment horizontal="center" vertical="center" wrapText="1"/>
    </xf>
    <xf numFmtId="0" fontId="45" fillId="0" borderId="76" xfId="0" applyFont="1" applyBorder="1" applyAlignment="1">
      <alignment vertical="center"/>
    </xf>
    <xf numFmtId="0" fontId="49" fillId="0" borderId="7" xfId="0" applyFont="1" applyBorder="1" applyAlignment="1">
      <alignment vertical="center"/>
    </xf>
    <xf numFmtId="0" fontId="45" fillId="0" borderId="164" xfId="0" applyFont="1" applyBorder="1" applyAlignment="1">
      <alignment vertical="center"/>
    </xf>
    <xf numFmtId="0" fontId="45" fillId="0" borderId="9" xfId="0" applyFont="1" applyBorder="1" applyAlignment="1">
      <alignment vertical="center"/>
    </xf>
    <xf numFmtId="0" fontId="49" fillId="0" borderId="13" xfId="0" applyFont="1" applyBorder="1" applyAlignment="1">
      <alignment vertical="center"/>
    </xf>
    <xf numFmtId="0" fontId="49" fillId="0" borderId="16" xfId="0" applyFont="1" applyBorder="1" applyAlignment="1">
      <alignment vertical="center"/>
    </xf>
    <xf numFmtId="0" fontId="17" fillId="0" borderId="59" xfId="0" applyFont="1" applyBorder="1" applyAlignment="1">
      <alignment vertical="center"/>
    </xf>
    <xf numFmtId="0" fontId="17" fillId="0" borderId="9" xfId="0" applyFont="1" applyBorder="1" applyAlignment="1">
      <alignment vertical="center"/>
    </xf>
    <xf numFmtId="0" fontId="24" fillId="0" borderId="59" xfId="0" applyFont="1" applyBorder="1" applyAlignment="1">
      <alignment vertical="center"/>
    </xf>
    <xf numFmtId="0" fontId="24" fillId="0" borderId="9" xfId="0" applyFont="1" applyBorder="1" applyAlignment="1">
      <alignment vertical="center"/>
    </xf>
    <xf numFmtId="38" fontId="9" fillId="14" borderId="85" xfId="20" applyFont="1" applyFill="1" applyBorder="1" applyAlignment="1">
      <alignment horizontal="center" vertical="center"/>
    </xf>
    <xf numFmtId="0" fontId="9" fillId="3" borderId="244" xfId="0" applyFont="1" applyFill="1" applyBorder="1" applyAlignment="1">
      <alignment horizontal="center" vertical="center"/>
    </xf>
    <xf numFmtId="0" fontId="24" fillId="0" borderId="164" xfId="61" applyFont="1" applyBorder="1" applyAlignment="1">
      <alignment vertical="center"/>
    </xf>
    <xf numFmtId="0" fontId="29" fillId="0" borderId="164" xfId="0" applyFont="1" applyBorder="1" applyAlignment="1">
      <alignment horizontal="center" vertical="center" wrapText="1"/>
    </xf>
    <xf numFmtId="177" fontId="9" fillId="0" borderId="164" xfId="0" applyNumberFormat="1" applyFont="1" applyBorder="1" applyAlignment="1">
      <alignment horizontal="center" vertical="center"/>
    </xf>
    <xf numFmtId="0" fontId="45" fillId="0" borderId="11" xfId="0" applyFont="1" applyBorder="1" applyAlignment="1">
      <alignment horizontal="center" vertical="center" wrapText="1"/>
    </xf>
    <xf numFmtId="0" fontId="45" fillId="0" borderId="59" xfId="61" applyFont="1" applyBorder="1" applyAlignment="1">
      <alignment vertical="center"/>
    </xf>
    <xf numFmtId="0" fontId="45" fillId="0" borderId="9" xfId="61" applyFont="1" applyBorder="1" applyAlignment="1">
      <alignment vertical="center"/>
    </xf>
    <xf numFmtId="0" fontId="24" fillId="0" borderId="9" xfId="61" applyFont="1" applyBorder="1" applyAlignment="1">
      <alignment vertical="center"/>
    </xf>
    <xf numFmtId="38" fontId="11" fillId="0" borderId="218" xfId="20" applyFont="1" applyFill="1" applyBorder="1" applyAlignment="1">
      <alignment horizontal="center"/>
    </xf>
    <xf numFmtId="38" fontId="11" fillId="0" borderId="213" xfId="20" applyFont="1" applyFill="1" applyBorder="1" applyAlignment="1">
      <alignment horizontal="center"/>
    </xf>
    <xf numFmtId="38" fontId="11" fillId="0" borderId="214" xfId="20" applyFont="1" applyFill="1" applyBorder="1" applyAlignment="1">
      <alignment horizontal="center"/>
    </xf>
    <xf numFmtId="38" fontId="11" fillId="0" borderId="245" xfId="20" applyFont="1" applyFill="1" applyBorder="1" applyAlignment="1">
      <alignment horizontal="center"/>
    </xf>
    <xf numFmtId="38" fontId="9" fillId="0" borderId="232" xfId="20" applyFont="1" applyFill="1" applyBorder="1" applyAlignment="1">
      <alignment horizontal="center" vertical="center"/>
    </xf>
    <xf numFmtId="38" fontId="9" fillId="0" borderId="229" xfId="20" applyFont="1" applyFill="1" applyBorder="1" applyAlignment="1">
      <alignment horizontal="center" vertical="center"/>
    </xf>
    <xf numFmtId="38" fontId="11" fillId="0" borderId="246" xfId="20" applyFont="1" applyFill="1" applyBorder="1" applyAlignment="1">
      <alignment horizontal="center"/>
    </xf>
    <xf numFmtId="38" fontId="11" fillId="14" borderId="159" xfId="20" applyFont="1" applyFill="1" applyBorder="1" applyAlignment="1">
      <alignment horizontal="center"/>
    </xf>
    <xf numFmtId="0" fontId="9" fillId="13" borderId="247" xfId="0" applyFont="1" applyFill="1" applyBorder="1" applyAlignment="1">
      <alignment horizontal="center" vertical="center"/>
    </xf>
    <xf numFmtId="0" fontId="9" fillId="3" borderId="247" xfId="0" applyFont="1" applyFill="1" applyBorder="1" applyAlignment="1">
      <alignment horizontal="center" vertical="center"/>
    </xf>
    <xf numFmtId="0" fontId="9" fillId="3" borderId="248" xfId="0" applyFont="1" applyFill="1" applyBorder="1" applyAlignment="1">
      <alignment horizontal="center" vertical="center"/>
    </xf>
    <xf numFmtId="0" fontId="24" fillId="0" borderId="13" xfId="60" applyFont="1" applyBorder="1" applyAlignment="1">
      <alignment vertical="center"/>
    </xf>
    <xf numFmtId="0" fontId="45" fillId="0" borderId="13" xfId="0" applyFont="1" applyBorder="1" applyAlignment="1">
      <alignment horizontal="center" vertical="center"/>
    </xf>
    <xf numFmtId="38" fontId="9" fillId="0" borderId="188" xfId="20" applyFont="1" applyFill="1" applyBorder="1" applyAlignment="1">
      <alignment horizontal="center" vertical="center"/>
    </xf>
    <xf numFmtId="0" fontId="9" fillId="0" borderId="16" xfId="60" applyFont="1" applyBorder="1" applyAlignment="1">
      <alignment vertical="center"/>
    </xf>
    <xf numFmtId="0" fontId="45" fillId="0" borderId="16" xfId="0" applyFont="1" applyBorder="1" applyAlignment="1">
      <alignment horizontal="center" vertical="center"/>
    </xf>
    <xf numFmtId="177" fontId="11" fillId="0" borderId="246" xfId="0" applyNumberFormat="1" applyFont="1" applyBorder="1" applyAlignment="1">
      <alignment horizontal="center"/>
    </xf>
    <xf numFmtId="0" fontId="45" fillId="0" borderId="147" xfId="0" applyFont="1" applyBorder="1" applyAlignment="1">
      <alignment horizontal="center" vertical="center"/>
    </xf>
    <xf numFmtId="0" fontId="24" fillId="0" borderId="30" xfId="0" applyFont="1" applyBorder="1" applyAlignment="1">
      <alignment vertical="center"/>
    </xf>
    <xf numFmtId="56" fontId="44" fillId="0" borderId="13" xfId="0" applyNumberFormat="1" applyFont="1" applyBorder="1" applyAlignment="1">
      <alignment horizontal="center" vertical="center"/>
    </xf>
    <xf numFmtId="0" fontId="24" fillId="0" borderId="132" xfId="0" applyFont="1" applyBorder="1" applyAlignment="1">
      <alignment vertical="center"/>
    </xf>
    <xf numFmtId="0" fontId="24" fillId="0" borderId="112" xfId="0" applyFont="1" applyBorder="1" applyAlignment="1">
      <alignment vertical="center"/>
    </xf>
    <xf numFmtId="177" fontId="11" fillId="0" borderId="213" xfId="0" applyNumberFormat="1" applyFont="1" applyBorder="1" applyAlignment="1">
      <alignment horizontal="center"/>
    </xf>
    <xf numFmtId="0" fontId="45" fillId="0" borderId="249" xfId="0" applyFont="1" applyBorder="1" applyAlignment="1">
      <alignment horizontal="center" vertical="center"/>
    </xf>
    <xf numFmtId="0" fontId="24" fillId="0" borderId="112" xfId="0" applyFont="1" applyBorder="1" applyAlignment="1">
      <alignment horizontal="center" vertical="center"/>
    </xf>
    <xf numFmtId="177" fontId="9" fillId="0" borderId="250" xfId="0" applyNumberFormat="1" applyFont="1" applyBorder="1" applyAlignment="1">
      <alignment horizontal="center" vertical="center"/>
    </xf>
    <xf numFmtId="177" fontId="9" fillId="0" borderId="237" xfId="0" applyNumberFormat="1" applyFont="1" applyBorder="1" applyAlignment="1">
      <alignment horizontal="center" vertical="center"/>
    </xf>
    <xf numFmtId="38" fontId="9" fillId="0" borderId="251" xfId="20" applyFont="1" applyFill="1" applyBorder="1" applyAlignment="1">
      <alignment horizontal="center" vertical="center"/>
    </xf>
    <xf numFmtId="38" fontId="9" fillId="0" borderId="252" xfId="20" applyFont="1" applyFill="1" applyBorder="1" applyAlignment="1">
      <alignment horizontal="center" vertical="center"/>
    </xf>
    <xf numFmtId="177" fontId="9" fillId="0" borderId="112" xfId="0" applyNumberFormat="1" applyFont="1" applyBorder="1" applyAlignment="1">
      <alignment horizontal="center" vertical="center"/>
    </xf>
    <xf numFmtId="177" fontId="9" fillId="0" borderId="253" xfId="0" applyNumberFormat="1" applyFont="1" applyBorder="1" applyAlignment="1">
      <alignment horizontal="center" vertical="center"/>
    </xf>
    <xf numFmtId="0" fontId="9" fillId="0" borderId="119" xfId="0" applyFont="1" applyBorder="1" applyAlignment="1">
      <alignment horizontal="center" vertical="center"/>
    </xf>
    <xf numFmtId="0" fontId="29" fillId="0" borderId="13" xfId="0" applyFont="1" applyBorder="1" applyAlignment="1">
      <alignment horizontal="center" vertical="center" wrapText="1"/>
    </xf>
    <xf numFmtId="177" fontId="9" fillId="0" borderId="113" xfId="0" applyNumberFormat="1" applyFont="1" applyBorder="1" applyAlignment="1">
      <alignment horizontal="center" vertical="center"/>
    </xf>
    <xf numFmtId="0" fontId="29" fillId="0" borderId="16" xfId="0" applyFont="1" applyBorder="1" applyAlignment="1">
      <alignment horizontal="center" vertical="center" wrapText="1"/>
    </xf>
    <xf numFmtId="0" fontId="9" fillId="0" borderId="13" xfId="38" applyFont="1" applyBorder="1" applyAlignment="1">
      <alignment horizontal="center" vertical="center"/>
    </xf>
    <xf numFmtId="0" fontId="9" fillId="0" borderId="16" xfId="38" applyFont="1" applyBorder="1" applyAlignment="1">
      <alignment horizontal="center" vertical="center"/>
    </xf>
    <xf numFmtId="0" fontId="9" fillId="0" borderId="27" xfId="57" applyFont="1" applyBorder="1" applyAlignment="1">
      <alignment horizontal="center" vertical="center"/>
    </xf>
    <xf numFmtId="0" fontId="9" fillId="13" borderId="204" xfId="0" applyFont="1" applyFill="1" applyBorder="1" applyAlignment="1" applyProtection="1">
      <alignment horizontal="center" vertical="center"/>
      <protection locked="0"/>
    </xf>
    <xf numFmtId="0" fontId="9" fillId="3" borderId="138" xfId="0" applyFont="1" applyFill="1" applyBorder="1" applyAlignment="1" applyProtection="1">
      <alignment horizontal="center" vertical="center"/>
      <protection locked="0"/>
    </xf>
    <xf numFmtId="0" fontId="9" fillId="13" borderId="226" xfId="0" applyFont="1" applyFill="1" applyBorder="1" applyAlignment="1" applyProtection="1">
      <alignment horizontal="center" vertical="center"/>
      <protection locked="0"/>
    </xf>
    <xf numFmtId="0" fontId="9" fillId="3" borderId="62" xfId="0" applyFont="1" applyFill="1" applyBorder="1" applyAlignment="1" applyProtection="1">
      <alignment horizontal="center" vertical="center"/>
      <protection locked="0"/>
    </xf>
    <xf numFmtId="0" fontId="9" fillId="3" borderId="156" xfId="0" applyFont="1" applyFill="1" applyBorder="1" applyAlignment="1" applyProtection="1">
      <alignment horizontal="center" vertical="center"/>
      <protection locked="0"/>
    </xf>
    <xf numFmtId="0" fontId="9" fillId="3" borderId="226" xfId="0" applyFont="1" applyFill="1" applyBorder="1" applyAlignment="1" applyProtection="1">
      <alignment horizontal="center" vertical="center"/>
      <protection locked="0"/>
    </xf>
    <xf numFmtId="0" fontId="9" fillId="14" borderId="226" xfId="0" applyFont="1" applyFill="1" applyBorder="1" applyAlignment="1" applyProtection="1">
      <alignment horizontal="center" vertical="center"/>
      <protection locked="0"/>
    </xf>
    <xf numFmtId="0" fontId="9" fillId="14" borderId="62" xfId="0" applyFont="1" applyFill="1" applyBorder="1" applyAlignment="1" applyProtection="1">
      <alignment horizontal="center" vertical="center"/>
      <protection locked="0"/>
    </xf>
    <xf numFmtId="0" fontId="24" fillId="13" borderId="204" xfId="0" applyFont="1" applyFill="1" applyBorder="1" applyAlignment="1" applyProtection="1">
      <alignment horizontal="center" vertical="center"/>
      <protection locked="0"/>
    </xf>
    <xf numFmtId="0" fontId="9" fillId="14" borderId="227" xfId="0" applyFont="1" applyFill="1" applyBorder="1" applyAlignment="1">
      <alignment horizontal="center" vertical="center"/>
    </xf>
    <xf numFmtId="0" fontId="9" fillId="14" borderId="138" xfId="0" applyFont="1" applyFill="1" applyBorder="1" applyAlignment="1" applyProtection="1">
      <alignment horizontal="center" vertical="center"/>
      <protection locked="0"/>
    </xf>
    <xf numFmtId="0" fontId="9" fillId="14" borderId="204" xfId="0" applyFont="1" applyFill="1" applyBorder="1" applyAlignment="1" applyProtection="1">
      <alignment horizontal="center" vertical="center"/>
      <protection locked="0"/>
    </xf>
    <xf numFmtId="0" fontId="9" fillId="3" borderId="238" xfId="0" applyFont="1" applyFill="1" applyBorder="1" applyAlignment="1" applyProtection="1">
      <alignment horizontal="center" vertical="center"/>
      <protection locked="0"/>
    </xf>
    <xf numFmtId="0" fontId="24" fillId="0" borderId="76" xfId="61" applyFont="1" applyBorder="1" applyAlignment="1">
      <alignment horizontal="center" vertical="center"/>
    </xf>
    <xf numFmtId="0" fontId="9" fillId="14" borderId="62" xfId="0" applyFont="1" applyFill="1" applyBorder="1" applyAlignment="1">
      <alignment horizontal="center" vertical="center"/>
    </xf>
    <xf numFmtId="0" fontId="9" fillId="0" borderId="11" xfId="51" applyFont="1" applyBorder="1" applyAlignment="1">
      <alignment horizontal="center" vertical="center" wrapText="1"/>
    </xf>
    <xf numFmtId="0" fontId="10" fillId="0" borderId="59" xfId="52" applyFont="1" applyBorder="1" applyAlignment="1">
      <alignment horizontal="center" vertical="center"/>
    </xf>
    <xf numFmtId="0" fontId="9" fillId="0" borderId="21" xfId="0" applyFont="1" applyBorder="1" applyAlignment="1">
      <alignment horizontal="center" vertical="center" wrapText="1"/>
    </xf>
    <xf numFmtId="0" fontId="9" fillId="0" borderId="9" xfId="51" applyFont="1" applyBorder="1" applyAlignment="1">
      <alignment horizontal="center" vertical="center" wrapText="1"/>
    </xf>
    <xf numFmtId="0" fontId="9" fillId="0" borderId="19" xfId="57" applyFont="1" applyBorder="1" applyAlignment="1">
      <alignment horizontal="center" vertical="center"/>
    </xf>
    <xf numFmtId="0" fontId="10" fillId="0" borderId="59" xfId="51" applyFont="1" applyBorder="1" applyAlignment="1">
      <alignment horizontal="center" vertical="center"/>
    </xf>
    <xf numFmtId="0" fontId="10" fillId="0" borderId="1" xfId="62" applyFont="1" applyAlignment="1">
      <alignment horizontal="center" vertical="center"/>
    </xf>
    <xf numFmtId="0" fontId="12" fillId="14" borderId="63" xfId="0" applyFont="1" applyFill="1" applyBorder="1" applyAlignment="1">
      <alignment horizontal="center" vertical="center"/>
    </xf>
    <xf numFmtId="0" fontId="9" fillId="14" borderId="63" xfId="0" applyFont="1" applyFill="1" applyBorder="1" applyAlignment="1">
      <alignment horizontal="center" vertical="center"/>
    </xf>
    <xf numFmtId="0" fontId="9" fillId="14" borderId="59" xfId="41" applyFont="1" applyFill="1" applyBorder="1" applyAlignment="1">
      <alignment horizontal="center" vertical="center"/>
    </xf>
    <xf numFmtId="0" fontId="21" fillId="14" borderId="59" xfId="0" applyFont="1" applyFill="1" applyBorder="1" applyAlignment="1">
      <alignment horizontal="center" vertical="center"/>
    </xf>
    <xf numFmtId="38" fontId="9" fillId="14" borderId="84" xfId="20" applyFont="1" applyFill="1" applyBorder="1" applyAlignment="1">
      <alignment horizontal="center" vertical="center"/>
    </xf>
    <xf numFmtId="0" fontId="9" fillId="14" borderId="228" xfId="0" applyFont="1" applyFill="1" applyBorder="1" applyAlignment="1">
      <alignment horizontal="center" vertical="center"/>
    </xf>
    <xf numFmtId="0" fontId="9" fillId="0" borderId="164" xfId="51" applyFont="1" applyBorder="1" applyAlignment="1">
      <alignment horizontal="center" vertical="center" wrapText="1"/>
    </xf>
    <xf numFmtId="0" fontId="9" fillId="0" borderId="59" xfId="52" applyFont="1" applyBorder="1" applyAlignment="1">
      <alignment horizontal="center" vertical="center" wrapText="1"/>
    </xf>
    <xf numFmtId="0" fontId="9" fillId="0" borderId="9" xfId="52" applyFont="1" applyBorder="1" applyAlignment="1">
      <alignment horizontal="center" vertical="center" wrapText="1"/>
    </xf>
    <xf numFmtId="0" fontId="10" fillId="0" borderId="148" xfId="41" applyFont="1" applyBorder="1" applyAlignment="1">
      <alignment horizontal="center" vertical="center"/>
    </xf>
    <xf numFmtId="0" fontId="10" fillId="0" borderId="7" xfId="41" applyFont="1" applyBorder="1" applyAlignment="1">
      <alignment horizontal="center" vertical="center"/>
    </xf>
    <xf numFmtId="0" fontId="9" fillId="14" borderId="85" xfId="0" applyFont="1" applyFill="1" applyBorder="1" applyAlignment="1">
      <alignment horizontal="center" vertical="center"/>
    </xf>
    <xf numFmtId="0" fontId="9" fillId="14" borderId="9" xfId="51" applyFont="1" applyFill="1" applyBorder="1" applyAlignment="1">
      <alignment horizontal="center" vertical="center" wrapText="1"/>
    </xf>
    <xf numFmtId="0" fontId="9" fillId="14" borderId="115" xfId="0" applyFont="1" applyFill="1" applyBorder="1" applyAlignment="1">
      <alignment horizontal="center" vertical="center"/>
    </xf>
    <xf numFmtId="176" fontId="9" fillId="14" borderId="17" xfId="0" applyNumberFormat="1" applyFont="1" applyFill="1" applyBorder="1" applyAlignment="1">
      <alignment horizontal="center" vertical="center"/>
    </xf>
    <xf numFmtId="0" fontId="9" fillId="14" borderId="17" xfId="0" applyFont="1" applyFill="1" applyBorder="1" applyAlignment="1">
      <alignment horizontal="center" vertical="center"/>
    </xf>
    <xf numFmtId="176" fontId="11" fillId="14" borderId="213" xfId="0" applyNumberFormat="1" applyFont="1" applyFill="1" applyBorder="1" applyAlignment="1">
      <alignment horizontal="center"/>
    </xf>
    <xf numFmtId="0" fontId="56" fillId="0" borderId="0" xfId="0" applyFont="1" applyAlignment="1">
      <alignment vertical="center"/>
    </xf>
    <xf numFmtId="0" fontId="45" fillId="0" borderId="63" xfId="52" applyFont="1" applyBorder="1" applyAlignment="1">
      <alignment vertical="center" wrapText="1"/>
    </xf>
    <xf numFmtId="0" fontId="9" fillId="14" borderId="9" xfId="0" applyFont="1" applyFill="1" applyBorder="1" applyAlignment="1">
      <alignment horizontal="center" vertical="center"/>
    </xf>
    <xf numFmtId="0" fontId="42" fillId="14" borderId="63" xfId="52" applyFont="1" applyFill="1" applyBorder="1" applyAlignment="1">
      <alignment horizontal="center" vertical="center" wrapText="1"/>
    </xf>
    <xf numFmtId="177" fontId="9" fillId="14" borderId="110" xfId="0" applyNumberFormat="1" applyFont="1" applyFill="1" applyBorder="1" applyAlignment="1">
      <alignment horizontal="center" vertical="center"/>
    </xf>
    <xf numFmtId="38" fontId="9" fillId="14" borderId="243" xfId="20" applyFont="1" applyFill="1" applyBorder="1" applyAlignment="1">
      <alignment horizontal="center" vertical="center"/>
    </xf>
    <xf numFmtId="0" fontId="9" fillId="14" borderId="215" xfId="0" applyFont="1" applyFill="1" applyBorder="1" applyAlignment="1">
      <alignment horizontal="center" vertical="center"/>
    </xf>
    <xf numFmtId="0" fontId="9" fillId="14" borderId="43" xfId="0" applyFont="1" applyFill="1" applyBorder="1" applyAlignment="1" applyProtection="1">
      <alignment horizontal="center" vertical="center"/>
      <protection locked="0"/>
    </xf>
    <xf numFmtId="0" fontId="42" fillId="14" borderId="10" xfId="52" applyFont="1" applyFill="1" applyBorder="1" applyAlignment="1">
      <alignment horizontal="center" vertical="center" wrapText="1"/>
    </xf>
    <xf numFmtId="177" fontId="9" fillId="14" borderId="114" xfId="0" applyNumberFormat="1" applyFont="1" applyFill="1" applyBorder="1" applyAlignment="1">
      <alignment horizontal="center" vertical="center"/>
    </xf>
    <xf numFmtId="38" fontId="9" fillId="14" borderId="187" xfId="20" applyFont="1" applyFill="1" applyBorder="1" applyAlignment="1">
      <alignment horizontal="center" vertical="center"/>
    </xf>
    <xf numFmtId="0" fontId="9" fillId="14" borderId="216" xfId="0" applyFont="1" applyFill="1" applyBorder="1" applyAlignment="1">
      <alignment horizontal="center" vertical="center"/>
    </xf>
    <xf numFmtId="0" fontId="10" fillId="0" borderId="11" xfId="51" applyFont="1" applyBorder="1" applyAlignment="1">
      <alignment horizontal="center" vertical="center"/>
    </xf>
    <xf numFmtId="0" fontId="42" fillId="0" borderId="59" xfId="61" applyFont="1" applyBorder="1" applyAlignment="1">
      <alignment horizontal="center" vertical="center"/>
    </xf>
    <xf numFmtId="0" fontId="10" fillId="0" borderId="9" xfId="52" applyFont="1" applyBorder="1" applyAlignment="1">
      <alignment horizontal="center" vertical="center"/>
    </xf>
    <xf numFmtId="0" fontId="9" fillId="0" borderId="148"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9" xfId="0" applyFont="1" applyBorder="1" applyAlignment="1">
      <alignment horizontal="center" vertical="center" wrapText="1"/>
    </xf>
    <xf numFmtId="0" fontId="12" fillId="14" borderId="61" xfId="0" applyFont="1" applyFill="1" applyBorder="1" applyAlignment="1">
      <alignment horizontal="center" vertical="center"/>
    </xf>
    <xf numFmtId="0" fontId="9" fillId="14" borderId="13" xfId="0" applyFont="1" applyFill="1" applyBorder="1" applyAlignment="1">
      <alignment horizontal="center" vertical="center"/>
    </xf>
    <xf numFmtId="0" fontId="35" fillId="14" borderId="13" xfId="41" applyFont="1" applyFill="1" applyBorder="1" applyAlignment="1">
      <alignment horizontal="center" vertical="center"/>
    </xf>
    <xf numFmtId="0" fontId="9" fillId="14" borderId="14" xfId="0" applyFont="1" applyFill="1" applyBorder="1" applyAlignment="1">
      <alignment horizontal="center" vertical="center" wrapText="1"/>
    </xf>
    <xf numFmtId="177" fontId="9" fillId="14" borderId="59" xfId="0" applyNumberFormat="1" applyFont="1" applyFill="1" applyBorder="1" applyAlignment="1">
      <alignment horizontal="center" vertical="center"/>
    </xf>
    <xf numFmtId="0" fontId="9" fillId="0" borderId="57" xfId="56" applyFont="1" applyBorder="1" applyAlignment="1">
      <alignment horizontal="center" vertical="center" wrapText="1"/>
    </xf>
    <xf numFmtId="0" fontId="12" fillId="14" borderId="95" xfId="40" applyFont="1" applyFill="1" applyBorder="1" applyAlignment="1">
      <alignment horizontal="center" vertical="center"/>
    </xf>
    <xf numFmtId="0" fontId="9" fillId="14" borderId="58" xfId="40" applyFont="1" applyFill="1" applyBorder="1" applyAlignment="1">
      <alignment horizontal="center" vertical="center"/>
    </xf>
    <xf numFmtId="6" fontId="9" fillId="14" borderId="36" xfId="40" applyNumberFormat="1" applyFont="1" applyFill="1" applyBorder="1" applyAlignment="1">
      <alignment horizontal="center" vertical="center"/>
    </xf>
    <xf numFmtId="0" fontId="9" fillId="14" borderId="170" xfId="0" applyFont="1" applyFill="1" applyBorder="1" applyAlignment="1">
      <alignment horizontal="center" vertical="center"/>
    </xf>
    <xf numFmtId="0" fontId="9" fillId="14" borderId="233" xfId="0" applyFont="1" applyFill="1" applyBorder="1" applyAlignment="1">
      <alignment horizontal="center" vertical="center"/>
    </xf>
    <xf numFmtId="176" fontId="11" fillId="14" borderId="209" xfId="0" applyNumberFormat="1" applyFont="1" applyFill="1" applyBorder="1" applyAlignment="1">
      <alignment horizontal="center"/>
    </xf>
    <xf numFmtId="0" fontId="9" fillId="14" borderId="10" xfId="58" applyFont="1" applyFill="1" applyBorder="1" applyAlignment="1">
      <alignment horizontal="center" vertical="center"/>
    </xf>
    <xf numFmtId="38" fontId="11" fillId="14" borderId="214" xfId="20" applyFont="1" applyFill="1" applyBorder="1" applyAlignment="1">
      <alignment horizontal="center"/>
    </xf>
    <xf numFmtId="0" fontId="9" fillId="14" borderId="226" xfId="0" applyFont="1" applyFill="1" applyBorder="1" applyAlignment="1">
      <alignment horizontal="center" vertical="center"/>
    </xf>
    <xf numFmtId="0" fontId="10" fillId="0" borderId="21" xfId="0" applyFont="1" applyBorder="1" applyAlignment="1">
      <alignment horizontal="center" vertical="center"/>
    </xf>
    <xf numFmtId="0" fontId="29" fillId="0" borderId="7" xfId="0" applyFont="1" applyBorder="1" applyAlignment="1">
      <alignment horizontal="center" vertical="center" wrapText="1"/>
    </xf>
    <xf numFmtId="0" fontId="35" fillId="0" borderId="10" xfId="51" applyFont="1" applyBorder="1" applyAlignment="1">
      <alignment horizontal="center" vertical="center"/>
    </xf>
    <xf numFmtId="0" fontId="9" fillId="14" borderId="8" xfId="21" applyFont="1" applyFill="1" applyBorder="1" applyAlignment="1">
      <alignment horizontal="center" vertical="center"/>
    </xf>
    <xf numFmtId="0" fontId="9" fillId="14" borderId="94" xfId="21" applyFont="1" applyFill="1" applyBorder="1" applyAlignment="1">
      <alignment horizontal="center" vertical="center"/>
    </xf>
    <xf numFmtId="0" fontId="42" fillId="14" borderId="13" xfId="57" applyFont="1" applyFill="1" applyBorder="1" applyAlignment="1">
      <alignment horizontal="center" vertical="center"/>
    </xf>
    <xf numFmtId="0" fontId="9" fillId="14" borderId="13" xfId="21" applyFont="1" applyFill="1" applyBorder="1" applyAlignment="1">
      <alignment horizontal="center" vertical="center"/>
    </xf>
    <xf numFmtId="6" fontId="9" fillId="14" borderId="14" xfId="21" applyNumberFormat="1" applyFont="1" applyFill="1" applyBorder="1" applyAlignment="1">
      <alignment horizontal="center" vertical="center"/>
    </xf>
    <xf numFmtId="38" fontId="9" fillId="14" borderId="144" xfId="20" applyFont="1" applyFill="1" applyBorder="1" applyAlignment="1" applyProtection="1">
      <alignment horizontal="center" vertical="center"/>
      <protection locked="0"/>
    </xf>
    <xf numFmtId="0" fontId="35" fillId="0" borderId="16" xfId="0" applyFont="1" applyBorder="1" applyAlignment="1">
      <alignment horizontal="center" vertical="center"/>
    </xf>
    <xf numFmtId="0" fontId="42" fillId="0" borderId="9" xfId="61" applyFont="1" applyBorder="1" applyAlignment="1">
      <alignment horizontal="center" vertical="center"/>
    </xf>
    <xf numFmtId="0" fontId="12" fillId="14" borderId="9" xfId="0" applyFont="1" applyFill="1" applyBorder="1" applyAlignment="1">
      <alignment horizontal="center" vertical="center"/>
    </xf>
    <xf numFmtId="0" fontId="7" fillId="14" borderId="63" xfId="0" applyFont="1" applyFill="1" applyBorder="1" applyAlignment="1">
      <alignment vertical="center"/>
    </xf>
    <xf numFmtId="0" fontId="9" fillId="14" borderId="11" xfId="52" applyFont="1" applyFill="1" applyBorder="1" applyAlignment="1">
      <alignment horizontal="center" vertical="center"/>
    </xf>
    <xf numFmtId="177" fontId="9" fillId="14" borderId="85" xfId="0" applyNumberFormat="1" applyFont="1" applyFill="1" applyBorder="1" applyAlignment="1">
      <alignment horizontal="center" vertical="center"/>
    </xf>
    <xf numFmtId="38" fontId="9" fillId="14" borderId="196" xfId="20" applyFont="1" applyFill="1" applyBorder="1" applyAlignment="1">
      <alignment horizontal="center" vertical="center"/>
    </xf>
    <xf numFmtId="0" fontId="9" fillId="14" borderId="213" xfId="0" applyFont="1" applyFill="1" applyBorder="1" applyAlignment="1">
      <alignment horizontal="center" vertical="center"/>
    </xf>
    <xf numFmtId="0" fontId="9" fillId="14" borderId="31" xfId="0" applyFont="1" applyFill="1" applyBorder="1" applyAlignment="1">
      <alignment horizontal="center" vertical="center"/>
    </xf>
    <xf numFmtId="0" fontId="24" fillId="14" borderId="31" xfId="0" applyFont="1" applyFill="1" applyBorder="1" applyAlignment="1">
      <alignment horizontal="center" vertical="center"/>
    </xf>
    <xf numFmtId="0" fontId="24" fillId="14" borderId="35" xfId="0" applyFont="1" applyFill="1" applyBorder="1" applyAlignment="1">
      <alignment horizontal="center" vertical="center"/>
    </xf>
    <xf numFmtId="0" fontId="42" fillId="14" borderId="31" xfId="58" applyFont="1" applyFill="1" applyBorder="1" applyAlignment="1">
      <alignment horizontal="left" vertical="center"/>
    </xf>
    <xf numFmtId="0" fontId="42" fillId="14" borderId="35" xfId="58" applyFont="1" applyFill="1" applyBorder="1" applyAlignment="1">
      <alignment horizontal="left" vertical="center"/>
    </xf>
    <xf numFmtId="0" fontId="9" fillId="14" borderId="227" xfId="0" applyFont="1" applyFill="1" applyBorder="1" applyAlignment="1" applyProtection="1">
      <alignment horizontal="center" vertical="center"/>
      <protection locked="0"/>
    </xf>
    <xf numFmtId="0" fontId="10" fillId="0" borderId="76" xfId="61" applyFont="1" applyBorder="1" applyAlignment="1">
      <alignment horizontal="center" vertical="center"/>
    </xf>
    <xf numFmtId="0" fontId="10" fillId="0" borderId="11" xfId="51" applyFont="1" applyBorder="1" applyAlignment="1">
      <alignment horizontal="center" vertical="center" wrapText="1"/>
    </xf>
    <xf numFmtId="0" fontId="9" fillId="14" borderId="147" xfId="51" applyFont="1" applyFill="1" applyBorder="1" applyAlignment="1">
      <alignment horizontal="center" vertical="center" wrapText="1"/>
    </xf>
    <xf numFmtId="176" fontId="11" fillId="14" borderId="194" xfId="0" applyNumberFormat="1" applyFont="1" applyFill="1" applyBorder="1" applyAlignment="1">
      <alignment horizontal="center"/>
    </xf>
    <xf numFmtId="0" fontId="10" fillId="0" borderId="76" xfId="0" applyFont="1" applyBorder="1" applyAlignment="1">
      <alignment horizontal="center" vertical="center"/>
    </xf>
    <xf numFmtId="0" fontId="9" fillId="14" borderId="39" xfId="0" applyFont="1" applyFill="1" applyBorder="1" applyAlignment="1">
      <alignment horizontal="center" vertical="center"/>
    </xf>
    <xf numFmtId="0" fontId="42" fillId="14" borderId="64" xfId="62" applyFont="1" applyFill="1" applyBorder="1" applyAlignment="1">
      <alignment horizontal="center" vertical="center"/>
    </xf>
    <xf numFmtId="0" fontId="45" fillId="14" borderId="100" xfId="0" applyFont="1" applyFill="1" applyBorder="1" applyAlignment="1">
      <alignment horizontal="center" vertical="center"/>
    </xf>
    <xf numFmtId="177" fontId="11" fillId="14" borderId="203" xfId="0" applyNumberFormat="1" applyFont="1" applyFill="1" applyBorder="1" applyAlignment="1">
      <alignment horizontal="center"/>
    </xf>
    <xf numFmtId="0" fontId="9" fillId="14" borderId="157" xfId="0" applyFont="1" applyFill="1" applyBorder="1" applyAlignment="1">
      <alignment horizontal="center" vertical="center"/>
    </xf>
    <xf numFmtId="0" fontId="9" fillId="0" borderId="75" xfId="61" applyFont="1" applyBorder="1" applyAlignment="1">
      <alignment horizontal="center" vertical="center"/>
    </xf>
    <xf numFmtId="0" fontId="9" fillId="14" borderId="86" xfId="0" applyFont="1" applyFill="1" applyBorder="1" applyAlignment="1">
      <alignment horizontal="center" vertical="center"/>
    </xf>
    <xf numFmtId="0" fontId="9" fillId="14" borderId="116" xfId="0" applyFont="1" applyFill="1" applyBorder="1" applyAlignment="1">
      <alignment horizontal="center" vertical="center"/>
    </xf>
    <xf numFmtId="176" fontId="9" fillId="14" borderId="22" xfId="0" applyNumberFormat="1" applyFont="1" applyFill="1" applyBorder="1" applyAlignment="1">
      <alignment horizontal="center" vertical="center"/>
    </xf>
    <xf numFmtId="0" fontId="9" fillId="14" borderId="22" xfId="0" applyFont="1" applyFill="1" applyBorder="1" applyAlignment="1">
      <alignment horizontal="center" vertical="center"/>
    </xf>
    <xf numFmtId="176" fontId="11" fillId="14" borderId="219" xfId="0" applyNumberFormat="1" applyFont="1" applyFill="1" applyBorder="1" applyAlignment="1">
      <alignment horizontal="center"/>
    </xf>
    <xf numFmtId="0" fontId="9" fillId="14" borderId="42" xfId="0" applyFont="1" applyFill="1" applyBorder="1" applyAlignment="1" applyProtection="1">
      <alignment horizontal="center" vertical="center"/>
      <protection locked="0"/>
    </xf>
    <xf numFmtId="0" fontId="9" fillId="14" borderId="27" xfId="57" applyFont="1" applyFill="1" applyBorder="1" applyAlignment="1">
      <alignment horizontal="center" vertical="center"/>
    </xf>
    <xf numFmtId="0" fontId="9" fillId="14" borderId="19" xfId="0" applyFont="1" applyFill="1" applyBorder="1" applyAlignment="1">
      <alignment horizontal="center" vertical="center"/>
    </xf>
    <xf numFmtId="0" fontId="9" fillId="14" borderId="64" xfId="0" applyFont="1" applyFill="1" applyBorder="1" applyAlignment="1">
      <alignment horizontal="center" vertical="center"/>
    </xf>
    <xf numFmtId="177" fontId="9" fillId="14" borderId="82" xfId="0" applyNumberFormat="1" applyFont="1" applyFill="1" applyBorder="1" applyAlignment="1">
      <alignment horizontal="center" vertical="center"/>
    </xf>
    <xf numFmtId="38" fontId="9" fillId="14" borderId="114" xfId="20" applyFont="1" applyFill="1" applyBorder="1" applyAlignment="1">
      <alignment horizontal="center" vertical="center"/>
    </xf>
    <xf numFmtId="0" fontId="42" fillId="14" borderId="5" xfId="57" applyFont="1" applyFill="1" applyBorder="1" applyAlignment="1">
      <alignment horizontal="center" vertical="center"/>
    </xf>
    <xf numFmtId="0" fontId="17" fillId="0" borderId="1" xfId="0" applyFont="1" applyBorder="1" applyAlignment="1">
      <alignment horizontal="center" vertical="center" wrapText="1"/>
    </xf>
    <xf numFmtId="0" fontId="6" fillId="0" borderId="1" xfId="0" applyFont="1" applyBorder="1" applyAlignment="1">
      <alignment horizontal="center" vertical="center"/>
    </xf>
    <xf numFmtId="0" fontId="12" fillId="0" borderId="45" xfId="0" applyFont="1" applyBorder="1" applyAlignment="1">
      <alignment horizontal="center" vertical="center" wrapText="1"/>
    </xf>
    <xf numFmtId="0" fontId="12" fillId="0" borderId="46" xfId="0" applyFont="1" applyBorder="1" applyAlignment="1">
      <alignment horizontal="center" vertical="center"/>
    </xf>
    <xf numFmtId="0" fontId="12" fillId="0" borderId="46" xfId="0" applyFont="1" applyBorder="1" applyAlignment="1" applyProtection="1">
      <alignment horizontal="left" vertical="center" wrapText="1"/>
      <protection locked="0"/>
    </xf>
    <xf numFmtId="0" fontId="12" fillId="0" borderId="47" xfId="0" applyFont="1" applyBorder="1" applyAlignment="1" applyProtection="1">
      <alignment horizontal="left" vertical="center" wrapText="1"/>
      <protection locked="0"/>
    </xf>
    <xf numFmtId="0" fontId="9" fillId="0" borderId="1" xfId="0" applyFont="1" applyBorder="1" applyAlignment="1">
      <alignment horizontal="left" vertical="center"/>
    </xf>
    <xf numFmtId="0" fontId="9" fillId="0" borderId="1" xfId="0" applyFont="1" applyBorder="1" applyAlignment="1" applyProtection="1">
      <alignment horizontal="left" vertical="center"/>
      <protection locked="0"/>
    </xf>
    <xf numFmtId="0" fontId="12" fillId="0" borderId="48" xfId="0" applyFont="1" applyBorder="1" applyAlignment="1" applyProtection="1">
      <alignment horizontal="left" vertical="center" wrapText="1"/>
      <protection locked="0"/>
    </xf>
    <xf numFmtId="0" fontId="12" fillId="0" borderId="49"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51"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52"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12" fillId="0" borderId="54" xfId="0" applyFont="1" applyBorder="1" applyAlignment="1" applyProtection="1">
      <alignment horizontal="left" vertical="center" wrapText="1"/>
      <protection locked="0"/>
    </xf>
    <xf numFmtId="0" fontId="12" fillId="0" borderId="55" xfId="0" applyFont="1" applyBorder="1" applyAlignment="1" applyProtection="1">
      <alignment horizontal="left" vertical="center" wrapText="1"/>
      <protection locked="0"/>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19" xfId="0" applyFont="1" applyBorder="1" applyAlignment="1">
      <alignment horizontal="center" vertical="center" wrapText="1"/>
    </xf>
    <xf numFmtId="0" fontId="36" fillId="0" borderId="75" xfId="0" applyFont="1" applyBorder="1" applyAlignment="1">
      <alignment horizontal="center" vertical="center" wrapText="1"/>
    </xf>
    <xf numFmtId="0" fontId="36" fillId="0" borderId="63" xfId="0" applyFont="1" applyBorder="1" applyAlignment="1">
      <alignment horizontal="center" vertical="center" wrapText="1"/>
    </xf>
    <xf numFmtId="0" fontId="36" fillId="0" borderId="76" xfId="0" applyFont="1" applyBorder="1" applyAlignment="1">
      <alignment horizontal="center" vertical="center" wrapText="1"/>
    </xf>
    <xf numFmtId="0" fontId="9" fillId="0" borderId="13" xfId="0" applyFont="1" applyBorder="1" applyAlignment="1">
      <alignment horizontal="center" vertical="center" wrapText="1"/>
    </xf>
    <xf numFmtId="0" fontId="21" fillId="0" borderId="16" xfId="0" applyFont="1" applyBorder="1" applyAlignment="1">
      <alignment horizontal="center" vertical="center"/>
    </xf>
    <xf numFmtId="0" fontId="21" fillId="0" borderId="19" xfId="0" applyFont="1" applyBorder="1" applyAlignment="1">
      <alignment horizontal="center" vertical="center"/>
    </xf>
    <xf numFmtId="0" fontId="14" fillId="0" borderId="1" xfId="0" applyFont="1" applyBorder="1" applyAlignment="1">
      <alignment horizontal="center" wrapText="1"/>
    </xf>
    <xf numFmtId="0" fontId="7" fillId="0" borderId="75" xfId="0" applyFont="1" applyBorder="1" applyAlignment="1">
      <alignment horizontal="center" vertical="center" wrapText="1"/>
    </xf>
    <xf numFmtId="0" fontId="7" fillId="0" borderId="76" xfId="0" applyFont="1" applyBorder="1" applyAlignment="1">
      <alignment horizontal="center" vertical="center"/>
    </xf>
    <xf numFmtId="0" fontId="9" fillId="0" borderId="5" xfId="0" applyFont="1" applyBorder="1" applyAlignment="1">
      <alignment horizontal="center" vertical="center" wrapText="1"/>
    </xf>
    <xf numFmtId="0" fontId="21" fillId="0" borderId="19" xfId="0" applyFont="1" applyBorder="1" applyAlignment="1">
      <alignment vertical="center" wrapText="1"/>
    </xf>
    <xf numFmtId="38" fontId="9" fillId="0" borderId="96" xfId="20" applyFont="1" applyBorder="1" applyAlignment="1">
      <alignment horizontal="center" vertical="center" wrapText="1"/>
    </xf>
    <xf numFmtId="38" fontId="9" fillId="0" borderId="110" xfId="20" applyFont="1" applyBorder="1" applyAlignment="1">
      <alignment horizontal="center" vertical="center" wrapText="1"/>
    </xf>
    <xf numFmtId="38" fontId="9" fillId="0" borderId="114" xfId="20" applyFont="1" applyBorder="1" applyAlignment="1">
      <alignment horizontal="center" vertical="center" wrapText="1"/>
    </xf>
    <xf numFmtId="0" fontId="36" fillId="0" borderId="5" xfId="0" applyFont="1" applyBorder="1" applyAlignment="1">
      <alignment horizontal="center" vertical="center" wrapText="1"/>
    </xf>
    <xf numFmtId="0" fontId="36" fillId="0" borderId="7" xfId="0" applyFont="1" applyBorder="1" applyAlignment="1">
      <alignment horizontal="center" vertical="center" wrapText="1"/>
    </xf>
    <xf numFmtId="0" fontId="9" fillId="0" borderId="155" xfId="0" applyFont="1" applyBorder="1" applyAlignment="1">
      <alignment horizontal="center" vertical="center" wrapText="1"/>
    </xf>
    <xf numFmtId="0" fontId="9" fillId="0" borderId="76" xfId="0" applyFont="1" applyBorder="1" applyAlignment="1">
      <alignment horizontal="center" vertical="center"/>
    </xf>
    <xf numFmtId="0" fontId="9" fillId="0" borderId="75" xfId="0" applyFont="1" applyBorder="1" applyAlignment="1">
      <alignment horizontal="center" vertical="center" wrapText="1"/>
    </xf>
    <xf numFmtId="0" fontId="9" fillId="0" borderId="63"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110" xfId="0" applyFont="1" applyBorder="1" applyAlignment="1">
      <alignment horizontal="center" vertical="center" wrapText="1"/>
    </xf>
    <xf numFmtId="0" fontId="9" fillId="0" borderId="110" xfId="0" applyFont="1" applyBorder="1" applyAlignment="1">
      <alignment horizontal="center" vertical="center"/>
    </xf>
    <xf numFmtId="0" fontId="9" fillId="0" borderId="114" xfId="0" applyFont="1" applyBorder="1" applyAlignment="1">
      <alignment horizontal="center" vertical="center"/>
    </xf>
    <xf numFmtId="177" fontId="9" fillId="3" borderId="185" xfId="0" applyNumberFormat="1" applyFont="1" applyFill="1" applyBorder="1" applyAlignment="1">
      <alignment horizontal="center" vertical="center"/>
    </xf>
    <xf numFmtId="177" fontId="9" fillId="3" borderId="186" xfId="0" applyNumberFormat="1" applyFont="1" applyFill="1" applyBorder="1" applyAlignment="1">
      <alignment horizontal="center" vertical="center"/>
    </xf>
    <xf numFmtId="0" fontId="8" fillId="0" borderId="56" xfId="0" applyFont="1" applyBorder="1" applyAlignment="1">
      <alignment horizontal="center" vertical="center" wrapText="1"/>
    </xf>
    <xf numFmtId="0" fontId="8" fillId="0" borderId="125" xfId="0" applyFont="1" applyBorder="1" applyAlignment="1">
      <alignment horizontal="center" vertical="center" wrapText="1"/>
    </xf>
    <xf numFmtId="0" fontId="8" fillId="0" borderId="135"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123" xfId="0" applyFont="1" applyBorder="1" applyAlignment="1">
      <alignment horizontal="center" vertical="center" wrapText="1"/>
    </xf>
    <xf numFmtId="0" fontId="9" fillId="0" borderId="7" xfId="0" applyFont="1" applyBorder="1" applyAlignment="1">
      <alignment horizontal="center" vertical="center" wrapText="1"/>
    </xf>
    <xf numFmtId="0" fontId="39" fillId="0" borderId="57" xfId="0" applyFont="1" applyBorder="1" applyAlignment="1">
      <alignment horizontal="center" vertical="center" wrapText="1"/>
    </xf>
    <xf numFmtId="0" fontId="41" fillId="0" borderId="5" xfId="0" applyFont="1" applyBorder="1" applyAlignment="1">
      <alignment vertical="center"/>
    </xf>
    <xf numFmtId="0" fontId="41" fillId="0" borderId="58" xfId="0" applyFont="1" applyBorder="1" applyAlignment="1">
      <alignment vertical="center"/>
    </xf>
    <xf numFmtId="0" fontId="8" fillId="0" borderId="74"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7" xfId="0" applyFont="1" applyBorder="1" applyAlignment="1">
      <alignment horizontal="center" vertical="center" wrapText="1"/>
    </xf>
    <xf numFmtId="0" fontId="9" fillId="0" borderId="78"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31" xfId="0" applyFont="1" applyBorder="1" applyAlignment="1">
      <alignment horizontal="center" vertical="center" wrapText="1"/>
    </xf>
    <xf numFmtId="0" fontId="53" fillId="0" borderId="35" xfId="0" applyFont="1" applyBorder="1" applyAlignment="1">
      <alignment vertical="center"/>
    </xf>
    <xf numFmtId="0" fontId="8" fillId="0" borderId="58" xfId="0" applyFont="1" applyBorder="1" applyAlignment="1">
      <alignment horizontal="center" vertical="center" wrapText="1"/>
    </xf>
    <xf numFmtId="0" fontId="53" fillId="0" borderId="64" xfId="0" applyFont="1" applyBorder="1" applyAlignment="1">
      <alignment vertical="center"/>
    </xf>
    <xf numFmtId="0" fontId="9" fillId="0" borderId="8" xfId="0" applyFont="1" applyBorder="1" applyAlignment="1">
      <alignment horizontal="center" vertical="center" wrapText="1"/>
    </xf>
    <xf numFmtId="0" fontId="9" fillId="0" borderId="61" xfId="0" applyFont="1" applyBorder="1" applyAlignment="1">
      <alignment horizontal="center" vertical="center" wrapText="1"/>
    </xf>
    <xf numFmtId="0" fontId="8" fillId="0" borderId="35" xfId="0" applyFont="1" applyBorder="1" applyAlignment="1">
      <alignment horizontal="center" vertical="center" wrapText="1"/>
    </xf>
    <xf numFmtId="0" fontId="7" fillId="0" borderId="35" xfId="0" applyFont="1" applyBorder="1" applyAlignment="1">
      <alignment vertical="center" wrapText="1"/>
    </xf>
    <xf numFmtId="0" fontId="7" fillId="0" borderId="39" xfId="0" applyFont="1" applyBorder="1" applyAlignment="1">
      <alignment vertical="center" wrapText="1"/>
    </xf>
    <xf numFmtId="0" fontId="8" fillId="0" borderId="5" xfId="0" applyFont="1" applyBorder="1" applyAlignment="1">
      <alignment horizontal="center" vertical="center" wrapText="1"/>
    </xf>
    <xf numFmtId="0" fontId="21" fillId="0" borderId="5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58" xfId="0" applyFont="1" applyBorder="1" applyAlignment="1">
      <alignment horizontal="center" vertical="center" wrapText="1"/>
    </xf>
    <xf numFmtId="0" fontId="21" fillId="0" borderId="63" xfId="0" applyFont="1" applyBorder="1" applyAlignment="1">
      <alignment horizontal="center" vertical="center" wrapText="1"/>
    </xf>
    <xf numFmtId="0" fontId="21" fillId="0" borderId="63" xfId="0" applyFont="1" applyBorder="1" applyAlignment="1">
      <alignment horizontal="center" vertical="center"/>
    </xf>
    <xf numFmtId="0" fontId="21" fillId="0" borderId="76" xfId="0" applyFont="1" applyBorder="1" applyAlignment="1">
      <alignment horizontal="center" vertical="center"/>
    </xf>
    <xf numFmtId="0" fontId="9" fillId="0" borderId="75" xfId="0" applyFont="1" applyBorder="1" applyAlignment="1">
      <alignment horizontal="center" vertical="center"/>
    </xf>
    <xf numFmtId="0" fontId="9" fillId="0" borderId="96" xfId="0" applyFont="1" applyBorder="1" applyAlignment="1">
      <alignment horizontal="center" vertical="center" wrapText="1"/>
    </xf>
    <xf numFmtId="0" fontId="9" fillId="0" borderId="11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9" fillId="0" borderId="21" xfId="0" applyFont="1" applyBorder="1" applyAlignment="1">
      <alignment horizontal="center" vertical="center" wrapText="1"/>
    </xf>
    <xf numFmtId="0" fontId="9" fillId="0" borderId="19" xfId="0" applyFont="1" applyBorder="1" applyAlignment="1">
      <alignment horizontal="center" vertical="center"/>
    </xf>
    <xf numFmtId="38" fontId="9" fillId="3" borderId="185" xfId="20" applyFont="1" applyFill="1" applyBorder="1" applyAlignment="1">
      <alignment horizontal="center" vertical="center"/>
    </xf>
    <xf numFmtId="38" fontId="9" fillId="3" borderId="186" xfId="20" applyFont="1" applyFill="1" applyBorder="1" applyAlignment="1">
      <alignment horizontal="center" vertical="center"/>
    </xf>
    <xf numFmtId="0" fontId="9" fillId="0" borderId="91" xfId="0" applyFont="1" applyBorder="1" applyAlignment="1">
      <alignment horizontal="center" vertical="center" wrapText="1"/>
    </xf>
    <xf numFmtId="0" fontId="9" fillId="0" borderId="92" xfId="0" applyFont="1" applyBorder="1" applyAlignment="1">
      <alignment horizontal="center" vertical="center" wrapText="1"/>
    </xf>
    <xf numFmtId="0" fontId="9" fillId="0" borderId="93" xfId="0" applyFont="1" applyBorder="1" applyAlignment="1">
      <alignment horizontal="center" vertical="center" wrapText="1"/>
    </xf>
    <xf numFmtId="0" fontId="9" fillId="0" borderId="105" xfId="0" applyFont="1" applyBorder="1" applyAlignment="1">
      <alignment horizontal="center" vertical="center" wrapText="1"/>
    </xf>
    <xf numFmtId="0" fontId="9" fillId="0" borderId="97" xfId="0" applyFont="1" applyBorder="1" applyAlignment="1">
      <alignment horizontal="center" vertical="center" wrapText="1"/>
    </xf>
    <xf numFmtId="0" fontId="9" fillId="0" borderId="10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5" xfId="0" applyFont="1" applyBorder="1" applyAlignment="1">
      <alignment horizontal="center" vertical="center"/>
    </xf>
    <xf numFmtId="0" fontId="9" fillId="0" borderId="21" xfId="0" applyFont="1" applyBorder="1" applyAlignment="1">
      <alignment horizontal="center" vertical="center"/>
    </xf>
    <xf numFmtId="0" fontId="9" fillId="0" borderId="7" xfId="0" applyFont="1" applyBorder="1" applyAlignment="1">
      <alignment horizontal="center" vertical="center"/>
    </xf>
    <xf numFmtId="0" fontId="9" fillId="0" borderId="89"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98" xfId="0" applyFont="1" applyBorder="1" applyAlignment="1">
      <alignment horizontal="center" vertical="center" wrapText="1"/>
    </xf>
    <xf numFmtId="0" fontId="9" fillId="0" borderId="8" xfId="21" applyFont="1" applyBorder="1" applyAlignment="1">
      <alignment horizontal="center" vertical="center" wrapText="1"/>
    </xf>
    <xf numFmtId="0" fontId="9" fillId="0" borderId="5" xfId="21" applyFont="1" applyBorder="1" applyAlignment="1">
      <alignment horizontal="center" vertical="center" wrapText="1"/>
    </xf>
    <xf numFmtId="0" fontId="9" fillId="0" borderId="58" xfId="21" applyFont="1" applyBorder="1" applyAlignment="1">
      <alignment horizontal="center" vertical="center" wrapText="1"/>
    </xf>
    <xf numFmtId="0" fontId="9" fillId="0" borderId="5" xfId="36" applyFont="1" applyBorder="1" applyAlignment="1">
      <alignment horizontal="center" vertical="center" wrapText="1"/>
    </xf>
    <xf numFmtId="0" fontId="9" fillId="0" borderId="28" xfId="0" applyFont="1" applyBorder="1" applyAlignment="1">
      <alignment horizontal="center" vertical="center" wrapText="1"/>
    </xf>
    <xf numFmtId="0" fontId="9" fillId="0" borderId="8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7" xfId="37" applyFont="1" applyBorder="1" applyAlignment="1">
      <alignment horizontal="center" vertical="center" wrapText="1"/>
    </xf>
    <xf numFmtId="0" fontId="9" fillId="0" borderId="5" xfId="37" applyFont="1" applyBorder="1" applyAlignment="1">
      <alignment horizontal="center" vertical="center" wrapText="1"/>
    </xf>
    <xf numFmtId="0" fontId="9" fillId="0" borderId="58" xfId="37" applyFont="1" applyBorder="1" applyAlignment="1">
      <alignment horizontal="center" vertical="center" wrapText="1"/>
    </xf>
    <xf numFmtId="0" fontId="9" fillId="0" borderId="91" xfId="38" applyFont="1" applyBorder="1" applyAlignment="1">
      <alignment horizontal="center" vertical="center" wrapText="1"/>
    </xf>
    <xf numFmtId="0" fontId="9" fillId="0" borderId="92" xfId="38" applyFont="1" applyBorder="1" applyAlignment="1">
      <alignment horizontal="center" vertical="center" wrapText="1"/>
    </xf>
    <xf numFmtId="0" fontId="9" fillId="0" borderId="93" xfId="38" applyFont="1" applyBorder="1" applyAlignment="1">
      <alignment horizontal="center" vertical="center" wrapText="1"/>
    </xf>
    <xf numFmtId="0" fontId="9" fillId="0" borderId="105" xfId="39" applyFont="1" applyBorder="1" applyAlignment="1">
      <alignment horizontal="center" vertical="center" wrapText="1"/>
    </xf>
    <xf numFmtId="0" fontId="9" fillId="0" borderId="97" xfId="39" applyFont="1" applyBorder="1" applyAlignment="1">
      <alignment horizontal="center" vertical="center" wrapText="1"/>
    </xf>
    <xf numFmtId="0" fontId="9" fillId="0" borderId="104" xfId="39" applyFont="1" applyBorder="1" applyAlignment="1">
      <alignment horizontal="center" vertical="center" wrapText="1"/>
    </xf>
    <xf numFmtId="0" fontId="9" fillId="0" borderId="105" xfId="40" applyFont="1" applyBorder="1" applyAlignment="1">
      <alignment horizontal="center" vertical="center" wrapText="1"/>
    </xf>
    <xf numFmtId="0" fontId="9" fillId="0" borderId="97" xfId="40" applyFont="1" applyBorder="1" applyAlignment="1">
      <alignment horizontal="center" vertical="center" wrapText="1"/>
    </xf>
    <xf numFmtId="0" fontId="9" fillId="0" borderId="104" xfId="40" applyFont="1" applyBorder="1" applyAlignment="1">
      <alignment horizontal="center" vertical="center" wrapText="1"/>
    </xf>
    <xf numFmtId="0" fontId="21" fillId="0" borderId="105" xfId="0" applyFont="1" applyBorder="1" applyAlignment="1">
      <alignment horizontal="center" vertical="center" wrapText="1"/>
    </xf>
    <xf numFmtId="0" fontId="7" fillId="0" borderId="97" xfId="0" applyFont="1" applyBorder="1" applyAlignment="1">
      <alignment horizontal="center" vertical="center" wrapText="1"/>
    </xf>
    <xf numFmtId="0" fontId="7" fillId="0" borderId="104"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76" xfId="0" applyFont="1" applyBorder="1" applyAlignment="1">
      <alignment horizontal="center" vertical="center" wrapText="1"/>
    </xf>
    <xf numFmtId="0" fontId="7" fillId="0" borderId="63" xfId="0" applyFont="1" applyBorder="1" applyAlignment="1">
      <alignment horizontal="center" vertical="center"/>
    </xf>
    <xf numFmtId="0" fontId="12" fillId="0" borderId="75" xfId="0" applyFont="1" applyBorder="1" applyAlignment="1">
      <alignment horizontal="center" vertical="center" wrapText="1"/>
    </xf>
    <xf numFmtId="0" fontId="9" fillId="0" borderId="63" xfId="0" applyFont="1" applyBorder="1" applyAlignment="1">
      <alignment horizontal="center" vertical="center"/>
    </xf>
    <xf numFmtId="0" fontId="7" fillId="0" borderId="64" xfId="0" applyFont="1" applyBorder="1" applyAlignment="1">
      <alignment vertical="center" wrapText="1"/>
    </xf>
    <xf numFmtId="0" fontId="12" fillId="0" borderId="48" xfId="0" applyFont="1" applyBorder="1" applyAlignment="1">
      <alignment horizontal="left" vertical="center" wrapText="1"/>
    </xf>
    <xf numFmtId="0" fontId="12" fillId="0" borderId="49" xfId="0" applyFont="1" applyBorder="1" applyAlignment="1">
      <alignment horizontal="left" vertical="center" wrapText="1"/>
    </xf>
    <xf numFmtId="0" fontId="12" fillId="0" borderId="50" xfId="0" applyFont="1" applyBorder="1" applyAlignment="1">
      <alignment horizontal="left" vertical="center" wrapText="1"/>
    </xf>
    <xf numFmtId="0" fontId="12" fillId="0" borderId="51" xfId="0" applyFont="1" applyBorder="1" applyAlignment="1">
      <alignment horizontal="left" vertical="center" wrapText="1"/>
    </xf>
    <xf numFmtId="0" fontId="12" fillId="0" borderId="1" xfId="0" applyFont="1" applyBorder="1" applyAlignment="1">
      <alignment horizontal="left" vertical="center" wrapText="1"/>
    </xf>
    <xf numFmtId="0" fontId="12" fillId="0" borderId="52" xfId="0" applyFont="1" applyBorder="1" applyAlignment="1">
      <alignment horizontal="left" vertical="center" wrapText="1"/>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55" xfId="0" applyFont="1" applyBorder="1" applyAlignment="1">
      <alignment horizontal="left" vertical="center" wrapText="1"/>
    </xf>
    <xf numFmtId="0" fontId="21" fillId="0" borderId="97" xfId="0" applyFont="1" applyBorder="1" applyAlignment="1">
      <alignment horizontal="center" vertical="center" wrapText="1"/>
    </xf>
    <xf numFmtId="0" fontId="7" fillId="0" borderId="118" xfId="0" applyFont="1" applyBorder="1" applyAlignment="1">
      <alignment horizontal="center" vertical="center" wrapText="1"/>
    </xf>
    <xf numFmtId="38" fontId="9" fillId="3" borderId="198" xfId="20" applyFont="1" applyFill="1" applyBorder="1" applyAlignment="1">
      <alignment horizontal="center" vertical="center"/>
    </xf>
    <xf numFmtId="38" fontId="9" fillId="3" borderId="199" xfId="20" applyFont="1" applyFill="1" applyBorder="1" applyAlignment="1">
      <alignment horizontal="center" vertical="center"/>
    </xf>
    <xf numFmtId="0" fontId="9" fillId="0" borderId="11" xfId="0" applyFont="1" applyBorder="1" applyAlignment="1">
      <alignment horizontal="center" vertical="center" wrapText="1"/>
    </xf>
    <xf numFmtId="0" fontId="9" fillId="0" borderId="10" xfId="0" applyFont="1" applyBorder="1" applyAlignment="1">
      <alignment horizontal="center" vertical="center"/>
    </xf>
    <xf numFmtId="0" fontId="9" fillId="0" borderId="59" xfId="0" applyFont="1" applyBorder="1" applyAlignment="1">
      <alignment horizontal="center" vertical="center" wrapText="1"/>
    </xf>
    <xf numFmtId="0" fontId="7" fillId="0" borderId="10" xfId="0" applyFont="1" applyBorder="1" applyAlignment="1">
      <alignment vertical="center"/>
    </xf>
    <xf numFmtId="0" fontId="9" fillId="0" borderId="59" xfId="0" applyFont="1" applyBorder="1" applyAlignment="1">
      <alignment horizontal="center" vertical="center"/>
    </xf>
    <xf numFmtId="0" fontId="9" fillId="0" borderId="9" xfId="0" applyFont="1" applyBorder="1" applyAlignment="1">
      <alignment horizontal="center" vertical="center"/>
    </xf>
    <xf numFmtId="0" fontId="21" fillId="0" borderId="75" xfId="0" applyFont="1" applyBorder="1" applyAlignment="1">
      <alignment horizontal="center" vertical="center"/>
    </xf>
    <xf numFmtId="177" fontId="9" fillId="3" borderId="198" xfId="0" applyNumberFormat="1" applyFont="1" applyFill="1" applyBorder="1" applyAlignment="1">
      <alignment horizontal="center" vertical="center"/>
    </xf>
    <xf numFmtId="177" fontId="9" fillId="3" borderId="199" xfId="0" applyNumberFormat="1" applyFont="1" applyFill="1" applyBorder="1" applyAlignment="1">
      <alignment horizontal="center" vertical="center"/>
    </xf>
    <xf numFmtId="0" fontId="8" fillId="0" borderId="39" xfId="0" applyFont="1" applyBorder="1" applyAlignment="1">
      <alignment horizontal="center" vertical="center" wrapText="1"/>
    </xf>
    <xf numFmtId="0" fontId="9" fillId="0" borderId="31" xfId="0" applyFont="1" applyBorder="1" applyAlignment="1">
      <alignment horizontal="center" vertical="center" wrapText="1"/>
    </xf>
    <xf numFmtId="0" fontId="0" fillId="0" borderId="5" xfId="0" applyBorder="1" applyAlignment="1">
      <alignment vertical="center"/>
    </xf>
    <xf numFmtId="0" fontId="0" fillId="0" borderId="7" xfId="0" applyBorder="1" applyAlignment="1">
      <alignment vertical="center"/>
    </xf>
    <xf numFmtId="0" fontId="9" fillId="0" borderId="34" xfId="0" applyFont="1" applyBorder="1" applyAlignment="1">
      <alignment horizontal="center" vertical="center" wrapText="1"/>
    </xf>
    <xf numFmtId="0" fontId="0" fillId="0" borderId="1" xfId="0" applyBorder="1" applyAlignment="1">
      <alignment vertical="center"/>
    </xf>
    <xf numFmtId="0" fontId="0" fillId="0" borderId="60" xfId="0" applyBorder="1" applyAlignment="1">
      <alignment vertical="center"/>
    </xf>
    <xf numFmtId="0" fontId="0" fillId="0" borderId="0" xfId="0" applyAlignment="1">
      <alignment vertical="center"/>
    </xf>
    <xf numFmtId="0" fontId="9" fillId="0" borderId="125" xfId="0" applyFont="1" applyBorder="1" applyAlignment="1">
      <alignment horizontal="center" vertical="center" wrapText="1"/>
    </xf>
    <xf numFmtId="0" fontId="9" fillId="0" borderId="125" xfId="0" applyFont="1" applyBorder="1" applyAlignment="1">
      <alignment horizontal="center" vertical="center"/>
    </xf>
    <xf numFmtId="0" fontId="9" fillId="0" borderId="127" xfId="0" applyFont="1" applyBorder="1" applyAlignment="1">
      <alignment horizontal="center" vertical="center"/>
    </xf>
    <xf numFmtId="0" fontId="9" fillId="0" borderId="4"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9" fillId="0" borderId="109" xfId="0" applyFont="1" applyBorder="1" applyAlignment="1">
      <alignment horizontal="center" vertical="center" wrapText="1"/>
    </xf>
    <xf numFmtId="0" fontId="9" fillId="0" borderId="97" xfId="0" applyFont="1" applyBorder="1" applyAlignment="1">
      <alignment horizontal="center" vertical="center"/>
    </xf>
    <xf numFmtId="0" fontId="9" fillId="0" borderId="104" xfId="0" applyFont="1" applyBorder="1" applyAlignment="1">
      <alignment horizontal="center" vertical="center"/>
    </xf>
    <xf numFmtId="0" fontId="12" fillId="0" borderId="76" xfId="0" applyFont="1" applyBorder="1" applyAlignment="1">
      <alignment horizontal="center" vertical="center"/>
    </xf>
    <xf numFmtId="0" fontId="9" fillId="0" borderId="92" xfId="0" applyFont="1" applyBorder="1" applyAlignment="1">
      <alignment horizontal="center" wrapText="1"/>
    </xf>
    <xf numFmtId="0" fontId="9" fillId="0" borderId="92" xfId="0" applyFont="1" applyBorder="1" applyAlignment="1">
      <alignment horizontal="center"/>
    </xf>
    <xf numFmtId="0" fontId="9" fillId="0" borderId="93" xfId="0" applyFont="1" applyBorder="1" applyAlignment="1">
      <alignment horizontal="center"/>
    </xf>
    <xf numFmtId="0" fontId="9" fillId="0" borderId="92" xfId="0" applyFont="1" applyBorder="1" applyAlignment="1">
      <alignment horizontal="center" vertical="center"/>
    </xf>
    <xf numFmtId="0" fontId="9" fillId="0" borderId="93" xfId="0" applyFont="1" applyBorder="1" applyAlignment="1">
      <alignment horizontal="center" vertical="center"/>
    </xf>
    <xf numFmtId="0" fontId="12" fillId="0" borderId="91" xfId="0" applyFont="1" applyBorder="1" applyAlignment="1">
      <alignment horizontal="center" vertical="center" wrapText="1"/>
    </xf>
    <xf numFmtId="0" fontId="12" fillId="0" borderId="92" xfId="0" applyFont="1" applyBorder="1" applyAlignment="1">
      <alignment horizontal="center" vertical="center" wrapText="1"/>
    </xf>
    <xf numFmtId="0" fontId="12" fillId="0" borderId="93" xfId="0" applyFont="1" applyBorder="1" applyAlignment="1">
      <alignment horizontal="center" vertical="center" wrapText="1"/>
    </xf>
    <xf numFmtId="0" fontId="9" fillId="0" borderId="118" xfId="0" applyFont="1" applyBorder="1" applyAlignment="1">
      <alignment horizontal="center" vertical="center"/>
    </xf>
    <xf numFmtId="0" fontId="11" fillId="0" borderId="75" xfId="0" applyFont="1" applyBorder="1" applyAlignment="1">
      <alignment horizontal="center" vertical="center" wrapText="1"/>
    </xf>
    <xf numFmtId="0" fontId="11" fillId="0" borderId="63" xfId="0" applyFont="1" applyBorder="1" applyAlignment="1">
      <alignment horizontal="center" vertical="center" wrapText="1"/>
    </xf>
    <xf numFmtId="0" fontId="11" fillId="0" borderId="76" xfId="0" applyFont="1" applyBorder="1" applyAlignment="1">
      <alignment horizontal="center" vertical="center" wrapText="1"/>
    </xf>
    <xf numFmtId="49" fontId="12" fillId="0" borderId="45" xfId="0" applyNumberFormat="1" applyFont="1" applyBorder="1" applyAlignment="1">
      <alignment horizontal="center" vertical="center" wrapText="1"/>
    </xf>
    <xf numFmtId="49" fontId="12" fillId="0" borderId="46" xfId="0" applyNumberFormat="1" applyFont="1" applyBorder="1" applyAlignment="1">
      <alignment horizontal="center" vertical="center"/>
    </xf>
    <xf numFmtId="0" fontId="9" fillId="0" borderId="81" xfId="0" applyFont="1" applyBorder="1" applyAlignment="1">
      <alignment horizontal="center" vertical="center" wrapText="1"/>
    </xf>
    <xf numFmtId="0" fontId="9" fillId="0" borderId="182" xfId="0" applyFont="1" applyBorder="1" applyAlignment="1">
      <alignment horizontal="center" vertical="center" wrapText="1"/>
    </xf>
    <xf numFmtId="0" fontId="9" fillId="0" borderId="10" xfId="0" applyFont="1" applyBorder="1" applyAlignment="1">
      <alignment vertical="center"/>
    </xf>
    <xf numFmtId="0" fontId="9" fillId="14" borderId="59" xfId="0" applyFont="1" applyFill="1" applyBorder="1" applyAlignment="1">
      <alignment vertical="center"/>
    </xf>
    <xf numFmtId="0" fontId="9" fillId="14" borderId="9" xfId="61" applyFont="1" applyFill="1" applyBorder="1" applyAlignment="1">
      <alignment horizontal="center" vertical="center"/>
    </xf>
    <xf numFmtId="0" fontId="9" fillId="14" borderId="9" xfId="0" applyFont="1" applyFill="1" applyBorder="1" applyAlignment="1">
      <alignment vertical="center"/>
    </xf>
    <xf numFmtId="0" fontId="9" fillId="14" borderId="43" xfId="0" applyFont="1" applyFill="1" applyBorder="1" applyAlignment="1">
      <alignment horizontal="center" vertical="center"/>
    </xf>
  </cellXfs>
  <cellStyles count="63">
    <cellStyle name="桁区切り" xfId="20" builtinId="6"/>
    <cellStyle name="桁区切り 2" xfId="35" xr:uid="{7DE79F86-06EE-4A0F-9EAA-4FB4792BB93C}"/>
    <cellStyle name="標準" xfId="0" builtinId="0"/>
    <cellStyle name="標準 10" xfId="10" xr:uid="{57938B65-A584-491C-A1C1-D12814E21917}"/>
    <cellStyle name="標準 10 2" xfId="27" xr:uid="{A275FBBA-8644-4B74-9A3B-49BEDD82D8EC}"/>
    <cellStyle name="標準 11" xfId="11" xr:uid="{AC1732E4-AE10-4BBA-887B-7594E00BB212}"/>
    <cellStyle name="標準 11 2" xfId="28" xr:uid="{5851B1DA-BD84-4074-BFB1-3777885157E4}"/>
    <cellStyle name="標準 12" xfId="12" xr:uid="{ABB70FE3-367B-4BC5-801A-47836C3DD0CB}"/>
    <cellStyle name="標準 12 2" xfId="29" xr:uid="{013017F4-EC49-4A42-86CF-580D95463EC9}"/>
    <cellStyle name="標準 13" xfId="13" xr:uid="{33F3C4E6-FB4E-4E5D-8208-E244716950CB}"/>
    <cellStyle name="標準 13 2" xfId="30" xr:uid="{AE371E9B-07BD-4789-8046-75F0B8FDA1B6}"/>
    <cellStyle name="標準 14" xfId="14" xr:uid="{C9864DB3-DB16-4FE8-B369-107E39CC5CF8}"/>
    <cellStyle name="標準 14 2" xfId="31" xr:uid="{2FEA7CE4-CD6C-478F-86A8-EC37418D2903}"/>
    <cellStyle name="標準 15" xfId="15" xr:uid="{1120DD8A-3063-4D11-9358-01606928110A}"/>
    <cellStyle name="標準 15 2" xfId="32" xr:uid="{D88D1011-E8DB-47E4-9DC0-7096464D16D4}"/>
    <cellStyle name="標準 16" xfId="16" xr:uid="{6768201C-E4FC-4730-A3E5-83EDF10FF685}"/>
    <cellStyle name="標準 16 2" xfId="33" xr:uid="{0E48BF6C-62FD-4B39-BF07-65A997F409F2}"/>
    <cellStyle name="標準 17" xfId="17" xr:uid="{5BF33FBC-16D5-4C83-94FB-4D3615020E05}"/>
    <cellStyle name="標準 17 2" xfId="34" xr:uid="{50D6CBC2-C649-4C9B-A97E-C65F35402225}"/>
    <cellStyle name="標準 18" xfId="18" xr:uid="{6E763966-B09F-4235-AC21-1246561EB3B5}"/>
    <cellStyle name="標準 19" xfId="19" xr:uid="{4FEE672D-20A8-485A-86F9-226EBAEDD6AC}"/>
    <cellStyle name="標準 19 2" xfId="43" xr:uid="{89875FA6-B3D0-4058-818A-3BC999B02342}"/>
    <cellStyle name="標準 19 3" xfId="54" xr:uid="{A45A90FE-1313-4F96-BBA7-3576D6FB7F58}"/>
    <cellStyle name="標準 2" xfId="2" xr:uid="{87B12D99-488B-4234-BF06-D62AE0C2E9C2}"/>
    <cellStyle name="標準 20" xfId="21" xr:uid="{957F51D7-DAB6-4526-8D7F-86B2F75FAED0}"/>
    <cellStyle name="標準 20 2" xfId="44" xr:uid="{FD3B5D8C-E118-4134-926F-59C8C332B84F}"/>
    <cellStyle name="標準 21" xfId="36" xr:uid="{EFA37396-0C49-487F-8C39-441D72704BD9}"/>
    <cellStyle name="標準 21 2" xfId="46" xr:uid="{CEE95112-A69B-4FDF-8560-9E3E3746F62B}"/>
    <cellStyle name="標準 22" xfId="37" xr:uid="{11E9B720-DF9D-448C-B909-56DA6D53D309}"/>
    <cellStyle name="標準 22 2" xfId="47" xr:uid="{22ED0CC6-E722-449D-A4C6-35EB2B6D546D}"/>
    <cellStyle name="標準 23" xfId="38" xr:uid="{E9C7AD93-1FCF-4B7E-9747-656E4C57DD5A}"/>
    <cellStyle name="標準 23 2" xfId="48" xr:uid="{40399CF7-E7E2-4A31-A418-856BF45D63EB}"/>
    <cellStyle name="標準 24" xfId="39" xr:uid="{E50D2575-FDB5-4493-862B-2CBF64A57671}"/>
    <cellStyle name="標準 24 2" xfId="49" xr:uid="{A31499EE-21D6-4111-AF3F-019F34D549F1}"/>
    <cellStyle name="標準 25" xfId="40" xr:uid="{D17276FB-33C1-404F-ADD0-0ED301CAF83C}"/>
    <cellStyle name="標準 25 2" xfId="50" xr:uid="{D5866A01-4E26-4A8B-A6AA-60793426745C}"/>
    <cellStyle name="標準 26" xfId="41" xr:uid="{4177BBAF-51B5-4606-AC2D-AFE3DE74B7FD}"/>
    <cellStyle name="標準 27" xfId="51" xr:uid="{89722A07-FFE0-4288-857C-05A7DF2F3F70}"/>
    <cellStyle name="標準 28" xfId="52" xr:uid="{48F3179A-7978-492A-A495-63F08F9EBF2B}"/>
    <cellStyle name="標準 29" xfId="56" xr:uid="{FE718CD0-2911-4C15-A180-C6FDC8500F91}"/>
    <cellStyle name="標準 3" xfId="3" xr:uid="{20A255EE-8D8D-4DA4-8209-040BC975EA61}"/>
    <cellStyle name="標準 3 2" xfId="5" xr:uid="{80CAEBCC-43BF-4540-B128-2C99D66DB538}"/>
    <cellStyle name="標準 30" xfId="57" xr:uid="{4804F613-3920-4355-A2B9-58EF272E6AA1}"/>
    <cellStyle name="標準 31" xfId="58" xr:uid="{0D6CAF0F-B0F3-4B29-986E-02439EBA9BD1}"/>
    <cellStyle name="標準 32" xfId="59" xr:uid="{DAD5BFE0-6354-4F63-A5F7-9D503396C476}"/>
    <cellStyle name="標準 33" xfId="61" xr:uid="{E7B7B105-617F-494F-AC79-F5B3347501AE}"/>
    <cellStyle name="標準 34" xfId="60" xr:uid="{9CEE9091-D27C-457E-A8D6-133FBBF7033E}"/>
    <cellStyle name="標準 35" xfId="62" xr:uid="{95FD6AEE-8565-4496-BFAD-047C4321B7A4}"/>
    <cellStyle name="標準 4" xfId="1" xr:uid="{177052F8-C283-40DE-A9DC-F7EF58C18A7E}"/>
    <cellStyle name="標準 5" xfId="4" xr:uid="{00B89BE5-7AB5-44DC-AB26-F3E69960EEAD}"/>
    <cellStyle name="標準 5 2" xfId="22" xr:uid="{9F747FE9-9964-4A97-B239-56344CDE220E}"/>
    <cellStyle name="標準 5 2 2" xfId="45" xr:uid="{94859272-BF24-4F3C-AB8A-9EDE76ABE6EE}"/>
    <cellStyle name="標準 5 2 3" xfId="55" xr:uid="{F143C980-3A75-4B60-8F5C-10CBEF7448A8}"/>
    <cellStyle name="標準 5 3" xfId="42" xr:uid="{9CE246EE-EA35-4AA4-89A1-E57E618DD9E4}"/>
    <cellStyle name="標準 5 4" xfId="53" xr:uid="{14A46126-F662-480F-9D26-A5D42E5B122E}"/>
    <cellStyle name="標準 6" xfId="6" xr:uid="{2925D73E-5F86-4647-86D5-7B3993F32004}"/>
    <cellStyle name="標準 6 2" xfId="23" xr:uid="{DEE5199B-76A9-4D3A-90BB-32DC507F5199}"/>
    <cellStyle name="標準 7" xfId="7" xr:uid="{95238593-0624-4023-86CC-11B953AAD205}"/>
    <cellStyle name="標準 7 2" xfId="24" xr:uid="{39CB0CD4-5970-480D-8E17-218EF1A6B9CC}"/>
    <cellStyle name="標準 8" xfId="8" xr:uid="{B0EE99A6-4637-4FAB-995D-62741AA98634}"/>
    <cellStyle name="標準 8 2" xfId="25" xr:uid="{E295D9E6-6544-4DBA-83A2-5804A5B9A4FE}"/>
    <cellStyle name="標準 9" xfId="9" xr:uid="{343EA386-6E4D-407D-8369-67474D98181B}"/>
    <cellStyle name="標準 9 2" xfId="26" xr:uid="{D24CF56E-BB20-4496-9957-EBD7B3F1DEA2}"/>
  </cellStyles>
  <dxfs count="0"/>
  <tableStyles count="0" defaultTableStyle="TableStyleMedium2" defaultPivotStyle="PivotStyleLight16"/>
  <colors>
    <mruColors>
      <color rgb="FF000000"/>
      <color rgb="FFCCCCFF"/>
      <color rgb="FFAFFC9A"/>
      <color rgb="FFE4D7A6"/>
      <color rgb="FFC4E9EE"/>
      <color rgb="FFFFFF99"/>
      <color rgb="FFD6FD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0629-F8DF-4F89-AE80-ABC3B84384BB}">
  <sheetPr codeName="Sheet1">
    <tabColor theme="0"/>
    <pageSetUpPr fitToPage="1"/>
  </sheetPr>
  <dimension ref="A1:S61"/>
  <sheetViews>
    <sheetView tabSelected="1" zoomScaleNormal="100" workbookViewId="0">
      <pane ySplit="6" topLeftCell="A7" activePane="bottomLeft" state="frozen"/>
      <selection pane="bottomLeft" activeCell="B2" sqref="B2"/>
    </sheetView>
  </sheetViews>
  <sheetFormatPr defaultColWidth="9.125" defaultRowHeight="13.5"/>
  <cols>
    <col min="1" max="1" width="5.5" customWidth="1"/>
    <col min="2" max="2" width="6.5" customWidth="1"/>
    <col min="3" max="3" width="6.5" bestFit="1" customWidth="1"/>
    <col min="4" max="4" width="7.125" bestFit="1" customWidth="1"/>
    <col min="5" max="5" width="19.12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6.625" customWidth="1"/>
    <col min="13" max="13" width="4" style="543" customWidth="1"/>
    <col min="14" max="14" width="10.625" customWidth="1"/>
    <col min="15" max="15" width="11.125" customWidth="1"/>
    <col min="16" max="16" width="10.75" customWidth="1"/>
    <col min="17" max="17" width="7.25" customWidth="1"/>
    <col min="18" max="18" width="11" bestFit="1" customWidth="1"/>
  </cols>
  <sheetData>
    <row r="1" spans="1:19" ht="53.25" customHeight="1" thickBot="1">
      <c r="A1" s="1"/>
      <c r="B1" s="1303" t="s">
        <v>0</v>
      </c>
      <c r="C1" s="1303"/>
      <c r="D1" s="1303"/>
      <c r="E1" s="1303"/>
      <c r="F1" s="1303"/>
      <c r="G1" s="1303"/>
      <c r="H1" s="1303"/>
      <c r="I1" s="1303"/>
      <c r="J1" s="1303"/>
      <c r="K1" s="1303"/>
      <c r="L1" s="671"/>
      <c r="M1" s="532"/>
      <c r="N1" s="311" t="s">
        <v>1307</v>
      </c>
      <c r="O1" s="1"/>
      <c r="P1" s="1302"/>
      <c r="Q1" s="1302"/>
      <c r="R1" s="1302"/>
    </row>
    <row r="2" spans="1:19" ht="49.5" customHeight="1" thickBot="1">
      <c r="A2" s="1"/>
      <c r="B2" s="671"/>
      <c r="C2" s="1304" t="s">
        <v>1</v>
      </c>
      <c r="D2" s="1305"/>
      <c r="E2" s="1306"/>
      <c r="F2" s="1307"/>
      <c r="G2" s="521" t="s">
        <v>2</v>
      </c>
      <c r="H2" s="521" t="s">
        <v>3</v>
      </c>
      <c r="I2" s="522"/>
      <c r="J2" s="4" t="s">
        <v>4</v>
      </c>
      <c r="K2" s="571"/>
      <c r="L2" s="1309" t="s">
        <v>5</v>
      </c>
      <c r="M2" s="1309"/>
      <c r="N2" s="572"/>
      <c r="O2" s="672" t="s">
        <v>6</v>
      </c>
      <c r="Q2" s="694"/>
      <c r="R2" s="694"/>
      <c r="S2" s="138"/>
    </row>
    <row r="3" spans="1:19" ht="26.25" customHeight="1">
      <c r="A3" s="1"/>
      <c r="B3" s="1308" t="s">
        <v>7</v>
      </c>
      <c r="C3" s="1308"/>
      <c r="D3" s="1308"/>
      <c r="E3" s="1308"/>
      <c r="F3" s="1308"/>
      <c r="G3" s="1308"/>
      <c r="H3" s="1308"/>
      <c r="I3" s="1308"/>
      <c r="J3" s="1308"/>
      <c r="K3" s="1308"/>
      <c r="L3" s="1308"/>
      <c r="M3" s="1308"/>
      <c r="N3" s="1308"/>
      <c r="O3" s="240"/>
      <c r="P3" s="1"/>
    </row>
    <row r="4" spans="1:19" ht="43.5" customHeight="1">
      <c r="A4" s="1"/>
      <c r="B4" s="4"/>
      <c r="C4" s="1319" t="s">
        <v>8</v>
      </c>
      <c r="D4" s="1319"/>
      <c r="E4" s="1319"/>
      <c r="F4" s="1319"/>
      <c r="G4" s="1319"/>
      <c r="H4" s="1319"/>
      <c r="I4" s="1319"/>
      <c r="J4" s="1319"/>
      <c r="K4" s="1319"/>
      <c r="L4" s="673"/>
      <c r="M4" s="533"/>
      <c r="N4" s="1330"/>
      <c r="O4" s="1330"/>
      <c r="P4" s="1"/>
    </row>
    <row r="5" spans="1:19" ht="24" customHeight="1" thickBot="1">
      <c r="A5" s="1"/>
      <c r="B5" s="5"/>
      <c r="C5" s="1320"/>
      <c r="D5" s="1320"/>
      <c r="E5" s="1320"/>
      <c r="F5" s="1320"/>
      <c r="G5" s="1320"/>
      <c r="H5" s="1320"/>
      <c r="I5" s="1320"/>
      <c r="J5" s="1320"/>
      <c r="K5" s="1320"/>
      <c r="L5" s="673"/>
      <c r="M5" s="533"/>
      <c r="N5" s="46"/>
      <c r="O5" s="1"/>
      <c r="P5" s="1"/>
    </row>
    <row r="6" spans="1:19" ht="27" customHeight="1" thickBot="1">
      <c r="A6" s="2"/>
      <c r="B6" s="36" t="s">
        <v>9</v>
      </c>
      <c r="C6" s="37" t="s">
        <v>10</v>
      </c>
      <c r="D6" s="37" t="s">
        <v>11</v>
      </c>
      <c r="E6" s="36" t="s">
        <v>12</v>
      </c>
      <c r="F6" s="36" t="s">
        <v>13</v>
      </c>
      <c r="G6" s="38" t="s">
        <v>14</v>
      </c>
      <c r="H6" s="36" t="s">
        <v>15</v>
      </c>
      <c r="I6" s="40" t="s">
        <v>16</v>
      </c>
      <c r="J6" s="703" t="s">
        <v>17</v>
      </c>
      <c r="K6" s="39" t="s">
        <v>18</v>
      </c>
      <c r="L6" s="1348" t="s">
        <v>19</v>
      </c>
      <c r="M6" s="1349"/>
      <c r="N6" s="8" t="s">
        <v>20</v>
      </c>
      <c r="R6" s="45"/>
    </row>
    <row r="7" spans="1:19" ht="17.25" customHeight="1" thickTop="1">
      <c r="A7" s="2"/>
      <c r="B7" s="352">
        <v>3406</v>
      </c>
      <c r="C7" s="355" t="s">
        <v>21</v>
      </c>
      <c r="D7" s="356" t="s">
        <v>22</v>
      </c>
      <c r="E7" s="359">
        <v>4589750332495</v>
      </c>
      <c r="F7" s="1340" t="s">
        <v>23</v>
      </c>
      <c r="G7" s="520" t="s">
        <v>24</v>
      </c>
      <c r="H7" s="280"/>
      <c r="I7" s="1215"/>
      <c r="J7" s="353">
        <v>1</v>
      </c>
      <c r="K7" s="1042">
        <v>6000</v>
      </c>
      <c r="L7" s="707" t="str">
        <f>IFERROR(IF(N7=0,"",N7),"")</f>
        <v/>
      </c>
      <c r="M7" s="540" t="s">
        <v>25</v>
      </c>
      <c r="N7" s="621"/>
      <c r="O7" s="587"/>
      <c r="R7" s="45"/>
    </row>
    <row r="8" spans="1:19" ht="17.25" customHeight="1">
      <c r="A8" s="2"/>
      <c r="B8" s="675">
        <v>3406</v>
      </c>
      <c r="C8" s="358" t="s">
        <v>26</v>
      </c>
      <c r="D8" s="197" t="s">
        <v>22</v>
      </c>
      <c r="E8" s="361">
        <v>4589750332501</v>
      </c>
      <c r="F8" s="1341"/>
      <c r="G8" s="354" t="s">
        <v>27</v>
      </c>
      <c r="H8" s="687"/>
      <c r="I8" s="1216"/>
      <c r="J8" s="278">
        <v>1</v>
      </c>
      <c r="K8" s="148">
        <v>6000</v>
      </c>
      <c r="L8" s="708" t="str">
        <f t="shared" ref="L8:L47" si="0">IFERROR(IF(N8=0,"",N8),"")</f>
        <v/>
      </c>
      <c r="M8" s="534" t="s">
        <v>28</v>
      </c>
      <c r="N8" s="622"/>
      <c r="O8" s="587"/>
      <c r="R8" s="45"/>
    </row>
    <row r="9" spans="1:19" ht="17.25" customHeight="1">
      <c r="A9" s="2"/>
      <c r="B9" s="692">
        <v>3404</v>
      </c>
      <c r="C9" s="256" t="s">
        <v>29</v>
      </c>
      <c r="D9" s="95" t="s">
        <v>30</v>
      </c>
      <c r="E9" s="104" t="s">
        <v>31</v>
      </c>
      <c r="F9" s="1342" t="s">
        <v>32</v>
      </c>
      <c r="G9" s="1044" t="s">
        <v>33</v>
      </c>
      <c r="H9" s="15" t="s">
        <v>34</v>
      </c>
      <c r="I9" s="1045"/>
      <c r="J9" s="515">
        <v>1</v>
      </c>
      <c r="K9" s="14">
        <v>3900</v>
      </c>
      <c r="L9" s="709" t="str">
        <f t="shared" si="0"/>
        <v/>
      </c>
      <c r="M9" s="535" t="s">
        <v>25</v>
      </c>
      <c r="N9" s="1038"/>
      <c r="O9" s="587"/>
      <c r="R9" s="45"/>
    </row>
    <row r="10" spans="1:19" ht="17.25" customHeight="1">
      <c r="A10" s="2"/>
      <c r="B10" s="693">
        <v>3404</v>
      </c>
      <c r="C10" s="357" t="s">
        <v>29</v>
      </c>
      <c r="D10" s="106" t="s">
        <v>35</v>
      </c>
      <c r="E10" s="166" t="s">
        <v>36</v>
      </c>
      <c r="F10" s="1343"/>
      <c r="G10" s="1043" t="s">
        <v>33</v>
      </c>
      <c r="H10" s="686" t="s">
        <v>37</v>
      </c>
      <c r="I10" s="1046"/>
      <c r="J10" s="192">
        <v>1</v>
      </c>
      <c r="K10" s="382">
        <v>3900</v>
      </c>
      <c r="L10" s="710" t="str">
        <f t="shared" si="0"/>
        <v/>
      </c>
      <c r="M10" s="536" t="s">
        <v>25</v>
      </c>
      <c r="N10" s="1040"/>
      <c r="O10" s="587"/>
      <c r="P10" s="587"/>
      <c r="R10" s="45"/>
    </row>
    <row r="11" spans="1:19" ht="17.25" customHeight="1">
      <c r="A11" s="2"/>
      <c r="B11" s="693">
        <v>3404</v>
      </c>
      <c r="C11" s="357" t="s">
        <v>26</v>
      </c>
      <c r="D11" s="106" t="s">
        <v>30</v>
      </c>
      <c r="E11" s="100" t="s">
        <v>38</v>
      </c>
      <c r="F11" s="1343"/>
      <c r="G11" s="517" t="s">
        <v>39</v>
      </c>
      <c r="H11" s="9" t="s">
        <v>34</v>
      </c>
      <c r="I11" s="1047"/>
      <c r="J11" s="348">
        <v>1</v>
      </c>
      <c r="K11" s="11">
        <v>3900</v>
      </c>
      <c r="L11" s="711" t="str">
        <f t="shared" si="0"/>
        <v/>
      </c>
      <c r="M11" s="536" t="s">
        <v>25</v>
      </c>
      <c r="N11" s="1038"/>
      <c r="O11" s="587"/>
      <c r="R11" s="45"/>
    </row>
    <row r="12" spans="1:19" ht="17.25" customHeight="1">
      <c r="A12" s="2"/>
      <c r="B12" s="693">
        <v>3404</v>
      </c>
      <c r="C12" s="516" t="s">
        <v>26</v>
      </c>
      <c r="D12" s="106" t="s">
        <v>35</v>
      </c>
      <c r="E12" s="166" t="s">
        <v>40</v>
      </c>
      <c r="F12" s="1343"/>
      <c r="G12" s="517" t="s">
        <v>39</v>
      </c>
      <c r="H12" s="9" t="s">
        <v>37</v>
      </c>
      <c r="I12" s="1047"/>
      <c r="J12" s="348">
        <v>1</v>
      </c>
      <c r="K12" s="11">
        <v>3900</v>
      </c>
      <c r="L12" s="711" t="str">
        <f t="shared" si="0"/>
        <v/>
      </c>
      <c r="M12" s="536" t="s">
        <v>25</v>
      </c>
      <c r="N12" s="1041"/>
      <c r="O12" s="587"/>
      <c r="R12" s="45"/>
    </row>
    <row r="13" spans="1:19" ht="17.25" customHeight="1">
      <c r="A13" s="2"/>
      <c r="B13" s="693">
        <v>3404</v>
      </c>
      <c r="C13" s="357" t="s">
        <v>41</v>
      </c>
      <c r="D13" s="106" t="s">
        <v>30</v>
      </c>
      <c r="E13" s="166" t="s">
        <v>42</v>
      </c>
      <c r="F13" s="1343"/>
      <c r="G13" s="517" t="s">
        <v>43</v>
      </c>
      <c r="H13" s="9" t="s">
        <v>34</v>
      </c>
      <c r="I13" s="1046"/>
      <c r="J13" s="192">
        <v>1</v>
      </c>
      <c r="K13" s="11">
        <v>3900</v>
      </c>
      <c r="L13" s="711" t="str">
        <f t="shared" si="0"/>
        <v/>
      </c>
      <c r="M13" s="536" t="s">
        <v>25</v>
      </c>
      <c r="N13" s="1040"/>
      <c r="O13" s="587"/>
      <c r="R13" s="45"/>
    </row>
    <row r="14" spans="1:19" ht="17.25" customHeight="1">
      <c r="A14" s="2"/>
      <c r="B14" s="693">
        <v>3404</v>
      </c>
      <c r="C14" s="357" t="s">
        <v>41</v>
      </c>
      <c r="D14" s="106" t="s">
        <v>35</v>
      </c>
      <c r="E14" s="166" t="s">
        <v>44</v>
      </c>
      <c r="F14" s="1343"/>
      <c r="G14" s="517" t="s">
        <v>43</v>
      </c>
      <c r="H14" s="9" t="s">
        <v>37</v>
      </c>
      <c r="I14" s="1046"/>
      <c r="J14" s="348">
        <v>1</v>
      </c>
      <c r="K14" s="11">
        <v>3900</v>
      </c>
      <c r="L14" s="711" t="str">
        <f t="shared" si="0"/>
        <v/>
      </c>
      <c r="M14" s="536" t="s">
        <v>25</v>
      </c>
      <c r="N14" s="1038"/>
      <c r="O14" s="587"/>
      <c r="R14" s="45"/>
    </row>
    <row r="15" spans="1:19" ht="17.25" customHeight="1">
      <c r="A15" s="2"/>
      <c r="B15" s="693">
        <v>3404</v>
      </c>
      <c r="C15" s="357" t="s">
        <v>45</v>
      </c>
      <c r="D15" s="106" t="s">
        <v>30</v>
      </c>
      <c r="E15" s="166" t="s">
        <v>46</v>
      </c>
      <c r="F15" s="1343"/>
      <c r="G15" s="518" t="s">
        <v>47</v>
      </c>
      <c r="H15" s="9" t="s">
        <v>34</v>
      </c>
      <c r="I15" s="1046"/>
      <c r="J15" s="348">
        <v>1</v>
      </c>
      <c r="K15" s="11">
        <v>3900</v>
      </c>
      <c r="L15" s="711" t="str">
        <f t="shared" si="0"/>
        <v/>
      </c>
      <c r="M15" s="536" t="s">
        <v>25</v>
      </c>
      <c r="N15" s="1041"/>
      <c r="O15" s="587"/>
      <c r="R15" s="45"/>
    </row>
    <row r="16" spans="1:19" ht="17.25" customHeight="1">
      <c r="A16" s="2"/>
      <c r="B16" s="693">
        <v>3404</v>
      </c>
      <c r="C16" s="357" t="s">
        <v>45</v>
      </c>
      <c r="D16" s="106" t="s">
        <v>35</v>
      </c>
      <c r="E16" s="166" t="s">
        <v>48</v>
      </c>
      <c r="F16" s="1343"/>
      <c r="G16" s="518" t="s">
        <v>47</v>
      </c>
      <c r="H16" s="9" t="s">
        <v>37</v>
      </c>
      <c r="I16" s="1046"/>
      <c r="J16" s="348">
        <v>1</v>
      </c>
      <c r="K16" s="11">
        <v>3900</v>
      </c>
      <c r="L16" s="711" t="str">
        <f t="shared" si="0"/>
        <v/>
      </c>
      <c r="M16" s="536" t="s">
        <v>25</v>
      </c>
      <c r="N16" s="1041"/>
      <c r="O16" s="587"/>
      <c r="R16" s="45"/>
    </row>
    <row r="17" spans="1:18" ht="17.25" customHeight="1">
      <c r="A17" s="2"/>
      <c r="B17" s="693">
        <v>3404</v>
      </c>
      <c r="C17" s="357" t="s">
        <v>49</v>
      </c>
      <c r="D17" s="106" t="s">
        <v>30</v>
      </c>
      <c r="E17" s="166" t="s">
        <v>50</v>
      </c>
      <c r="F17" s="1343"/>
      <c r="G17" s="517" t="s">
        <v>51</v>
      </c>
      <c r="H17" s="9" t="s">
        <v>34</v>
      </c>
      <c r="I17" s="1046"/>
      <c r="J17" s="348">
        <v>1</v>
      </c>
      <c r="K17" s="11">
        <v>3900</v>
      </c>
      <c r="L17" s="711" t="str">
        <f t="shared" si="0"/>
        <v/>
      </c>
      <c r="M17" s="536" t="s">
        <v>25</v>
      </c>
      <c r="N17" s="1040"/>
      <c r="O17" s="587"/>
      <c r="R17" s="45"/>
    </row>
    <row r="18" spans="1:18" ht="17.25" customHeight="1">
      <c r="A18" s="2"/>
      <c r="B18" s="693">
        <v>3404</v>
      </c>
      <c r="C18" s="357" t="s">
        <v>49</v>
      </c>
      <c r="D18" s="106" t="s">
        <v>35</v>
      </c>
      <c r="E18" s="166" t="s">
        <v>52</v>
      </c>
      <c r="F18" s="1343"/>
      <c r="G18" s="517" t="s">
        <v>51</v>
      </c>
      <c r="H18" s="9" t="s">
        <v>37</v>
      </c>
      <c r="I18" s="1046"/>
      <c r="J18" s="348">
        <v>1</v>
      </c>
      <c r="K18" s="11">
        <v>3900</v>
      </c>
      <c r="L18" s="711" t="str">
        <f t="shared" si="0"/>
        <v/>
      </c>
      <c r="M18" s="536" t="s">
        <v>25</v>
      </c>
      <c r="N18" s="1040"/>
      <c r="O18" s="587"/>
      <c r="R18" s="45"/>
    </row>
    <row r="19" spans="1:18" ht="17.25" customHeight="1">
      <c r="A19" s="695"/>
      <c r="B19" s="693">
        <v>3404</v>
      </c>
      <c r="C19" s="357" t="s">
        <v>53</v>
      </c>
      <c r="D19" s="516" t="s">
        <v>30</v>
      </c>
      <c r="E19" s="100" t="s">
        <v>54</v>
      </c>
      <c r="F19" s="1343"/>
      <c r="G19" s="94" t="s">
        <v>55</v>
      </c>
      <c r="H19" s="9" t="s">
        <v>34</v>
      </c>
      <c r="I19" s="1048"/>
      <c r="J19" s="500">
        <v>1</v>
      </c>
      <c r="K19" s="11">
        <v>3900</v>
      </c>
      <c r="L19" s="711" t="str">
        <f t="shared" si="0"/>
        <v/>
      </c>
      <c r="M19" s="536" t="s">
        <v>25</v>
      </c>
      <c r="N19" s="1040"/>
      <c r="O19" s="587"/>
      <c r="R19" s="45"/>
    </row>
    <row r="20" spans="1:18" ht="17.25" customHeight="1">
      <c r="A20" s="2"/>
      <c r="B20" s="670">
        <v>3404</v>
      </c>
      <c r="C20" s="242" t="s">
        <v>53</v>
      </c>
      <c r="D20" s="197" t="s">
        <v>35</v>
      </c>
      <c r="E20" s="273" t="s">
        <v>56</v>
      </c>
      <c r="F20" s="1344"/>
      <c r="G20" s="362" t="s">
        <v>55</v>
      </c>
      <c r="H20" s="687" t="s">
        <v>37</v>
      </c>
      <c r="I20" s="747"/>
      <c r="J20" s="278">
        <v>1</v>
      </c>
      <c r="K20" s="148">
        <v>3900</v>
      </c>
      <c r="L20" s="708" t="str">
        <f t="shared" si="0"/>
        <v/>
      </c>
      <c r="M20" s="589" t="s">
        <v>25</v>
      </c>
      <c r="N20" s="622"/>
      <c r="O20" s="587"/>
      <c r="R20" s="45"/>
    </row>
    <row r="21" spans="1:18" ht="17.25" customHeight="1">
      <c r="A21" s="2"/>
      <c r="B21" s="691">
        <v>3405</v>
      </c>
      <c r="C21" s="284" t="s">
        <v>29</v>
      </c>
      <c r="D21" s="117" t="s">
        <v>22</v>
      </c>
      <c r="E21" s="519">
        <v>4582325285615</v>
      </c>
      <c r="F21" s="1345" t="s">
        <v>57</v>
      </c>
      <c r="G21" s="351" t="s">
        <v>58</v>
      </c>
      <c r="H21" s="686"/>
      <c r="I21" s="1045"/>
      <c r="J21" s="515">
        <v>1</v>
      </c>
      <c r="K21" s="14">
        <v>17000</v>
      </c>
      <c r="L21" s="709" t="str">
        <f t="shared" si="0"/>
        <v/>
      </c>
      <c r="M21" s="535" t="s">
        <v>25</v>
      </c>
      <c r="N21" s="1049"/>
      <c r="O21" s="587"/>
      <c r="R21" s="45"/>
    </row>
    <row r="22" spans="1:18" ht="17.25" customHeight="1">
      <c r="A22" s="2"/>
      <c r="B22" s="693">
        <v>3405</v>
      </c>
      <c r="C22" s="357" t="s">
        <v>59</v>
      </c>
      <c r="D22" s="106" t="s">
        <v>22</v>
      </c>
      <c r="E22" s="360">
        <v>4582325285622</v>
      </c>
      <c r="F22" s="1346"/>
      <c r="G22" s="42" t="s">
        <v>60</v>
      </c>
      <c r="H22" s="9"/>
      <c r="I22" s="1046"/>
      <c r="J22" s="348">
        <v>1</v>
      </c>
      <c r="K22" s="11">
        <v>17000</v>
      </c>
      <c r="L22" s="711" t="str">
        <f t="shared" si="0"/>
        <v/>
      </c>
      <c r="M22" s="945" t="s">
        <v>25</v>
      </c>
      <c r="N22" s="1040"/>
      <c r="O22" s="587"/>
      <c r="R22" s="45"/>
    </row>
    <row r="23" spans="1:18" ht="17.25" customHeight="1">
      <c r="A23" s="2"/>
      <c r="B23" s="675">
        <v>3405</v>
      </c>
      <c r="C23" s="358" t="s">
        <v>61</v>
      </c>
      <c r="D23" s="197" t="s">
        <v>22</v>
      </c>
      <c r="E23" s="361">
        <v>4582325285639</v>
      </c>
      <c r="F23" s="1347"/>
      <c r="G23" s="258" t="s">
        <v>62</v>
      </c>
      <c r="H23" s="687"/>
      <c r="I23" s="738"/>
      <c r="J23" s="278">
        <v>1</v>
      </c>
      <c r="K23" s="148">
        <v>17000</v>
      </c>
      <c r="L23" s="708" t="str">
        <f t="shared" si="0"/>
        <v/>
      </c>
      <c r="M23" s="534" t="s">
        <v>25</v>
      </c>
      <c r="N23" s="622"/>
      <c r="O23" s="587"/>
      <c r="R23" s="45"/>
    </row>
    <row r="24" spans="1:18" ht="17.25" customHeight="1">
      <c r="A24" s="2"/>
      <c r="B24" s="692">
        <v>3303</v>
      </c>
      <c r="C24" s="256" t="s">
        <v>61</v>
      </c>
      <c r="D24" s="104" t="s">
        <v>22</v>
      </c>
      <c r="E24" s="179" t="s">
        <v>63</v>
      </c>
      <c r="F24" s="1335" t="s">
        <v>64</v>
      </c>
      <c r="G24" s="44" t="s">
        <v>62</v>
      </c>
      <c r="H24" s="692"/>
      <c r="I24" s="742"/>
      <c r="J24" s="285">
        <v>1</v>
      </c>
      <c r="K24" s="60">
        <v>8000</v>
      </c>
      <c r="L24" s="698" t="str">
        <f t="shared" si="0"/>
        <v/>
      </c>
      <c r="M24" s="536" t="s">
        <v>25</v>
      </c>
      <c r="N24" s="1050"/>
      <c r="O24" s="587"/>
      <c r="R24" s="45"/>
    </row>
    <row r="25" spans="1:18" ht="17.25" customHeight="1">
      <c r="A25" s="2"/>
      <c r="B25" s="691">
        <v>3303</v>
      </c>
      <c r="C25" s="284" t="s">
        <v>29</v>
      </c>
      <c r="D25" s="99" t="s">
        <v>22</v>
      </c>
      <c r="E25" s="182" t="s">
        <v>65</v>
      </c>
      <c r="F25" s="1336"/>
      <c r="G25" s="41" t="s">
        <v>33</v>
      </c>
      <c r="H25" s="691"/>
      <c r="I25" s="737"/>
      <c r="J25" s="674">
        <v>1</v>
      </c>
      <c r="K25" s="60">
        <v>8000</v>
      </c>
      <c r="L25" s="698" t="str">
        <f t="shared" si="0"/>
        <v/>
      </c>
      <c r="M25" s="536" t="s">
        <v>25</v>
      </c>
      <c r="N25" s="1051"/>
      <c r="O25" s="587"/>
      <c r="R25" s="45"/>
    </row>
    <row r="26" spans="1:18" ht="17.25" customHeight="1">
      <c r="A26" s="2"/>
      <c r="B26" s="690">
        <v>3303</v>
      </c>
      <c r="C26" s="257" t="s">
        <v>66</v>
      </c>
      <c r="D26" s="102" t="s">
        <v>22</v>
      </c>
      <c r="E26" s="173" t="s">
        <v>67</v>
      </c>
      <c r="F26" s="1337"/>
      <c r="G26" s="258" t="s">
        <v>1289</v>
      </c>
      <c r="H26" s="690"/>
      <c r="I26" s="740"/>
      <c r="J26" s="679">
        <v>1</v>
      </c>
      <c r="K26" s="57">
        <v>8000</v>
      </c>
      <c r="L26" s="700" t="str">
        <f t="shared" si="0"/>
        <v/>
      </c>
      <c r="M26" s="589" t="s">
        <v>25</v>
      </c>
      <c r="N26" s="985"/>
      <c r="O26" s="587"/>
      <c r="R26" s="45"/>
    </row>
    <row r="27" spans="1:18" ht="17.25" customHeight="1">
      <c r="A27" s="2"/>
      <c r="B27" s="73">
        <v>3305</v>
      </c>
      <c r="C27" s="119" t="s">
        <v>29</v>
      </c>
      <c r="D27" s="119" t="s">
        <v>22</v>
      </c>
      <c r="E27" s="128">
        <v>4589750322748</v>
      </c>
      <c r="F27" s="1338" t="s">
        <v>69</v>
      </c>
      <c r="G27" s="1241" t="s">
        <v>33</v>
      </c>
      <c r="H27" s="1242"/>
      <c r="I27" s="1243" t="s">
        <v>313</v>
      </c>
      <c r="J27" s="1244">
        <v>1</v>
      </c>
      <c r="K27" s="1245">
        <v>27000</v>
      </c>
      <c r="L27" s="852" t="str">
        <f t="shared" si="0"/>
        <v/>
      </c>
      <c r="M27" s="721" t="s">
        <v>25</v>
      </c>
      <c r="N27" s="1198"/>
      <c r="O27" s="587"/>
      <c r="R27" s="45"/>
    </row>
    <row r="28" spans="1:18" ht="17.25" customHeight="1">
      <c r="A28" s="2"/>
      <c r="B28" s="685">
        <v>3305</v>
      </c>
      <c r="C28" s="149" t="s">
        <v>61</v>
      </c>
      <c r="D28" s="149" t="s">
        <v>22</v>
      </c>
      <c r="E28" s="150">
        <v>4589750322755</v>
      </c>
      <c r="F28" s="1339"/>
      <c r="G28" s="195" t="s">
        <v>70</v>
      </c>
      <c r="H28" s="685"/>
      <c r="I28" s="745"/>
      <c r="J28" s="1052">
        <v>1</v>
      </c>
      <c r="K28" s="950">
        <v>27000</v>
      </c>
      <c r="L28" s="713" t="str">
        <f t="shared" si="0"/>
        <v/>
      </c>
      <c r="M28" s="589" t="s">
        <v>25</v>
      </c>
      <c r="N28" s="838"/>
      <c r="O28" s="587"/>
      <c r="R28" s="45"/>
    </row>
    <row r="29" spans="1:18" ht="17.25" customHeight="1">
      <c r="A29" s="2"/>
      <c r="B29" s="682">
        <v>3302</v>
      </c>
      <c r="C29" s="682">
        <v>10</v>
      </c>
      <c r="D29" s="144" t="s">
        <v>22</v>
      </c>
      <c r="E29" s="168" t="s">
        <v>71</v>
      </c>
      <c r="F29" s="1324" t="s">
        <v>72</v>
      </c>
      <c r="G29" s="41" t="s">
        <v>33</v>
      </c>
      <c r="H29" s="682"/>
      <c r="I29" s="752"/>
      <c r="J29" s="676">
        <v>1</v>
      </c>
      <c r="K29" s="531">
        <v>11500</v>
      </c>
      <c r="L29" s="714" t="str">
        <f t="shared" si="0"/>
        <v/>
      </c>
      <c r="M29" s="536" t="s">
        <v>25</v>
      </c>
      <c r="N29" s="1053"/>
      <c r="O29" s="587"/>
      <c r="R29" s="45"/>
    </row>
    <row r="30" spans="1:18" ht="17.25" customHeight="1">
      <c r="A30" s="2"/>
      <c r="B30" s="693">
        <v>3302</v>
      </c>
      <c r="C30" s="693">
        <v>56</v>
      </c>
      <c r="D30" s="100" t="s">
        <v>22</v>
      </c>
      <c r="E30" s="178" t="s">
        <v>73</v>
      </c>
      <c r="F30" s="1325"/>
      <c r="G30" s="94" t="s">
        <v>62</v>
      </c>
      <c r="H30" s="693"/>
      <c r="I30" s="743"/>
      <c r="J30" s="141">
        <v>1</v>
      </c>
      <c r="K30" s="350">
        <v>11500</v>
      </c>
      <c r="L30" s="699" t="str">
        <f t="shared" si="0"/>
        <v/>
      </c>
      <c r="M30" s="536" t="s">
        <v>25</v>
      </c>
      <c r="N30" s="1051"/>
      <c r="O30" s="587" t="s">
        <v>74</v>
      </c>
      <c r="R30" s="45"/>
    </row>
    <row r="31" spans="1:18" ht="17.25" customHeight="1">
      <c r="A31" s="2"/>
      <c r="B31" s="675">
        <v>3302</v>
      </c>
      <c r="C31" s="194" t="s">
        <v>66</v>
      </c>
      <c r="D31" s="194" t="s">
        <v>22</v>
      </c>
      <c r="E31" s="180" t="s">
        <v>75</v>
      </c>
      <c r="F31" s="1326"/>
      <c r="G31" s="43" t="s">
        <v>1289</v>
      </c>
      <c r="H31" s="675"/>
      <c r="I31" s="741"/>
      <c r="J31" s="677">
        <v>1</v>
      </c>
      <c r="K31" s="188">
        <v>11500</v>
      </c>
      <c r="L31" s="702" t="str">
        <f t="shared" si="0"/>
        <v/>
      </c>
      <c r="M31" s="589" t="s">
        <v>25</v>
      </c>
      <c r="N31" s="985"/>
      <c r="O31" s="587"/>
      <c r="R31" s="45"/>
    </row>
    <row r="32" spans="1:18" ht="17.25" customHeight="1">
      <c r="A32" s="2"/>
      <c r="B32" s="15">
        <v>3101</v>
      </c>
      <c r="C32" s="95" t="s">
        <v>29</v>
      </c>
      <c r="D32" s="95" t="s">
        <v>30</v>
      </c>
      <c r="E32" s="96">
        <v>4589750310653</v>
      </c>
      <c r="F32" s="1327" t="s">
        <v>76</v>
      </c>
      <c r="G32" s="44" t="s">
        <v>58</v>
      </c>
      <c r="H32" s="686" t="s">
        <v>77</v>
      </c>
      <c r="I32" s="739"/>
      <c r="J32" s="13">
        <v>1</v>
      </c>
      <c r="K32" s="14">
        <v>15000</v>
      </c>
      <c r="L32" s="709" t="str">
        <f t="shared" si="0"/>
        <v/>
      </c>
      <c r="M32" s="536" t="s">
        <v>25</v>
      </c>
      <c r="N32" s="1050"/>
      <c r="O32" s="587"/>
      <c r="R32" s="45"/>
    </row>
    <row r="33" spans="1:18" ht="17.25" customHeight="1">
      <c r="A33" s="2"/>
      <c r="B33" s="9">
        <v>3101</v>
      </c>
      <c r="C33" s="106" t="s">
        <v>29</v>
      </c>
      <c r="D33" s="106" t="s">
        <v>35</v>
      </c>
      <c r="E33" s="113">
        <v>4589750310660</v>
      </c>
      <c r="F33" s="1328"/>
      <c r="G33" s="42" t="s">
        <v>58</v>
      </c>
      <c r="H33" s="9" t="s">
        <v>78</v>
      </c>
      <c r="I33" s="739"/>
      <c r="J33" s="10">
        <v>1</v>
      </c>
      <c r="K33" s="11">
        <v>18000</v>
      </c>
      <c r="L33" s="711" t="str">
        <f t="shared" si="0"/>
        <v/>
      </c>
      <c r="M33" s="536" t="s">
        <v>25</v>
      </c>
      <c r="N33" s="1054"/>
      <c r="O33" s="587"/>
      <c r="R33" s="45"/>
    </row>
    <row r="34" spans="1:18" ht="17.25" customHeight="1">
      <c r="A34" s="2"/>
      <c r="B34" s="9">
        <v>3101</v>
      </c>
      <c r="C34" s="106" t="s">
        <v>66</v>
      </c>
      <c r="D34" s="106" t="s">
        <v>30</v>
      </c>
      <c r="E34" s="113">
        <v>4589750310677</v>
      </c>
      <c r="F34" s="1328"/>
      <c r="G34" s="42" t="s">
        <v>79</v>
      </c>
      <c r="H34" s="9" t="s">
        <v>77</v>
      </c>
      <c r="I34" s="732"/>
      <c r="J34" s="10">
        <v>1</v>
      </c>
      <c r="K34" s="11">
        <v>15000</v>
      </c>
      <c r="L34" s="711" t="str">
        <f t="shared" si="0"/>
        <v/>
      </c>
      <c r="M34" s="536" t="s">
        <v>25</v>
      </c>
      <c r="N34" s="1054"/>
      <c r="O34" s="587"/>
      <c r="R34" s="45"/>
    </row>
    <row r="35" spans="1:18" ht="17.25" customHeight="1">
      <c r="A35" s="4"/>
      <c r="B35" s="684">
        <v>3101</v>
      </c>
      <c r="C35" s="97" t="s">
        <v>66</v>
      </c>
      <c r="D35" s="97" t="s">
        <v>35</v>
      </c>
      <c r="E35" s="98">
        <v>4589750310684</v>
      </c>
      <c r="F35" s="1329"/>
      <c r="G35" s="43" t="s">
        <v>79</v>
      </c>
      <c r="H35" s="684" t="s">
        <v>78</v>
      </c>
      <c r="I35" s="749"/>
      <c r="J35" s="12">
        <v>1</v>
      </c>
      <c r="K35" s="503">
        <v>18000</v>
      </c>
      <c r="L35" s="715" t="str">
        <f t="shared" si="0"/>
        <v/>
      </c>
      <c r="M35" s="589" t="s">
        <v>25</v>
      </c>
      <c r="N35" s="838"/>
      <c r="O35" s="587"/>
      <c r="R35" s="45"/>
    </row>
    <row r="36" spans="1:18" ht="17.25" customHeight="1">
      <c r="A36" s="1"/>
      <c r="B36" s="15">
        <v>3206</v>
      </c>
      <c r="C36" s="95" t="s">
        <v>29</v>
      </c>
      <c r="D36" s="95" t="s">
        <v>22</v>
      </c>
      <c r="E36" s="96">
        <v>4589750319038</v>
      </c>
      <c r="F36" s="1327" t="s">
        <v>80</v>
      </c>
      <c r="G36" s="41" t="s">
        <v>33</v>
      </c>
      <c r="H36" s="147"/>
      <c r="I36" s="736"/>
      <c r="J36" s="686">
        <v>1</v>
      </c>
      <c r="K36" s="382">
        <v>12000</v>
      </c>
      <c r="L36" s="710" t="str">
        <f t="shared" si="0"/>
        <v/>
      </c>
      <c r="M36" s="536" t="s">
        <v>25</v>
      </c>
      <c r="N36" s="1050"/>
      <c r="O36" s="587"/>
      <c r="P36" s="1"/>
    </row>
    <row r="37" spans="1:18" ht="17.25" customHeight="1">
      <c r="A37" s="1"/>
      <c r="B37" s="685">
        <v>3206</v>
      </c>
      <c r="C37" s="149" t="s">
        <v>61</v>
      </c>
      <c r="D37" s="149" t="s">
        <v>22</v>
      </c>
      <c r="E37" s="150">
        <v>4589750319045</v>
      </c>
      <c r="F37" s="1333"/>
      <c r="G37" s="248" t="s">
        <v>62</v>
      </c>
      <c r="H37" s="249"/>
      <c r="I37" s="734"/>
      <c r="J37" s="685">
        <v>1</v>
      </c>
      <c r="K37" s="146">
        <v>12000</v>
      </c>
      <c r="L37" s="716" t="str">
        <f t="shared" si="0"/>
        <v/>
      </c>
      <c r="M37" s="536" t="s">
        <v>25</v>
      </c>
      <c r="N37" s="1054"/>
      <c r="O37" s="587"/>
      <c r="P37" s="1"/>
    </row>
    <row r="38" spans="1:18" ht="17.25" customHeight="1">
      <c r="A38" s="1"/>
      <c r="B38" s="684">
        <v>3206</v>
      </c>
      <c r="C38" s="97" t="s">
        <v>66</v>
      </c>
      <c r="D38" s="97" t="s">
        <v>22</v>
      </c>
      <c r="E38" s="98">
        <v>4589750320928</v>
      </c>
      <c r="F38" s="1334"/>
      <c r="G38" s="43" t="s">
        <v>68</v>
      </c>
      <c r="H38" s="243"/>
      <c r="I38" s="744"/>
      <c r="J38" s="684">
        <v>1</v>
      </c>
      <c r="K38" s="503">
        <v>12000</v>
      </c>
      <c r="L38" s="715" t="str">
        <f t="shared" si="0"/>
        <v/>
      </c>
      <c r="M38" s="589" t="s">
        <v>25</v>
      </c>
      <c r="N38" s="838"/>
      <c r="O38" s="587"/>
      <c r="P38" s="1"/>
      <c r="Q38" s="530"/>
    </row>
    <row r="39" spans="1:18" ht="17.25" customHeight="1">
      <c r="A39" s="1"/>
      <c r="B39" s="692">
        <v>3403</v>
      </c>
      <c r="C39" s="104" t="s">
        <v>29</v>
      </c>
      <c r="D39" s="104" t="s">
        <v>22</v>
      </c>
      <c r="E39" s="179" t="s">
        <v>81</v>
      </c>
      <c r="F39" s="1331" t="s">
        <v>82</v>
      </c>
      <c r="G39" s="1206" t="s">
        <v>33</v>
      </c>
      <c r="H39" s="1207" t="s">
        <v>83</v>
      </c>
      <c r="I39" s="1208" t="s">
        <v>313</v>
      </c>
      <c r="J39" s="1209">
        <v>1</v>
      </c>
      <c r="K39" s="635">
        <v>3400</v>
      </c>
      <c r="L39" s="1210" t="str">
        <f t="shared" si="0"/>
        <v/>
      </c>
      <c r="M39" s="721" t="s">
        <v>25</v>
      </c>
      <c r="N39" s="1211"/>
      <c r="O39" s="587"/>
      <c r="P39" s="1"/>
      <c r="Q39" s="530"/>
    </row>
    <row r="40" spans="1:18" ht="17.25" customHeight="1">
      <c r="A40" s="1"/>
      <c r="B40" s="675">
        <v>3403</v>
      </c>
      <c r="C40" s="194" t="s">
        <v>61</v>
      </c>
      <c r="D40" s="194" t="s">
        <v>22</v>
      </c>
      <c r="E40" s="173" t="s">
        <v>84</v>
      </c>
      <c r="F40" s="1332"/>
      <c r="G40" s="258" t="s">
        <v>62</v>
      </c>
      <c r="H40" s="690" t="s">
        <v>83</v>
      </c>
      <c r="I40" s="746"/>
      <c r="J40" s="681">
        <v>1</v>
      </c>
      <c r="K40" s="189">
        <v>3400</v>
      </c>
      <c r="L40" s="702" t="str">
        <f t="shared" si="0"/>
        <v/>
      </c>
      <c r="M40" s="589" t="s">
        <v>25</v>
      </c>
      <c r="N40" s="985"/>
      <c r="O40" s="587"/>
      <c r="P40" s="1"/>
      <c r="Q40" s="530"/>
    </row>
    <row r="41" spans="1:18" ht="17.25" customHeight="1">
      <c r="A41" s="1"/>
      <c r="B41" s="692">
        <v>3202</v>
      </c>
      <c r="C41" s="104">
        <v>10</v>
      </c>
      <c r="D41" s="104" t="s">
        <v>30</v>
      </c>
      <c r="E41" s="105">
        <v>4589750313418</v>
      </c>
      <c r="F41" s="1321" t="s">
        <v>85</v>
      </c>
      <c r="G41" s="44" t="s">
        <v>33</v>
      </c>
      <c r="H41" s="15" t="s">
        <v>77</v>
      </c>
      <c r="I41" s="751"/>
      <c r="J41" s="13">
        <v>1</v>
      </c>
      <c r="K41" s="14">
        <v>5800</v>
      </c>
      <c r="L41" s="709" t="str">
        <f t="shared" si="0"/>
        <v/>
      </c>
      <c r="M41" s="536" t="s">
        <v>25</v>
      </c>
      <c r="N41" s="1050"/>
      <c r="O41" s="587"/>
      <c r="P41" s="1"/>
    </row>
    <row r="42" spans="1:18" ht="17.25" customHeight="1">
      <c r="A42" s="1"/>
      <c r="B42" s="693">
        <v>3202</v>
      </c>
      <c r="C42" s="100">
        <v>10</v>
      </c>
      <c r="D42" s="100" t="s">
        <v>35</v>
      </c>
      <c r="E42" s="101">
        <v>4589750313425</v>
      </c>
      <c r="F42" s="1322"/>
      <c r="G42" s="42" t="s">
        <v>33</v>
      </c>
      <c r="H42" s="9" t="s">
        <v>78</v>
      </c>
      <c r="I42" s="748"/>
      <c r="J42" s="10">
        <v>1</v>
      </c>
      <c r="K42" s="11">
        <v>5800</v>
      </c>
      <c r="L42" s="711" t="str">
        <f t="shared" si="0"/>
        <v/>
      </c>
      <c r="M42" s="536" t="s">
        <v>25</v>
      </c>
      <c r="N42" s="1054"/>
      <c r="O42" s="587"/>
      <c r="P42" s="1"/>
    </row>
    <row r="43" spans="1:18" ht="17.25" customHeight="1">
      <c r="A43" s="1"/>
      <c r="B43" s="693">
        <v>3202</v>
      </c>
      <c r="C43" s="100">
        <v>56</v>
      </c>
      <c r="D43" s="100" t="s">
        <v>30</v>
      </c>
      <c r="E43" s="101">
        <v>4589750313395</v>
      </c>
      <c r="F43" s="1322"/>
      <c r="G43" s="42" t="s">
        <v>62</v>
      </c>
      <c r="H43" s="9" t="s">
        <v>77</v>
      </c>
      <c r="I43" s="732" t="s">
        <v>1282</v>
      </c>
      <c r="J43" s="10">
        <v>1</v>
      </c>
      <c r="K43" s="11">
        <v>5800</v>
      </c>
      <c r="L43" s="711" t="str">
        <f t="shared" si="0"/>
        <v/>
      </c>
      <c r="M43" s="536" t="s">
        <v>25</v>
      </c>
      <c r="N43" s="1051"/>
      <c r="O43" s="587"/>
    </row>
    <row r="44" spans="1:18" ht="17.25" customHeight="1">
      <c r="A44" s="1"/>
      <c r="B44" s="690">
        <v>3202</v>
      </c>
      <c r="C44" s="102">
        <v>56</v>
      </c>
      <c r="D44" s="102" t="s">
        <v>35</v>
      </c>
      <c r="E44" s="103">
        <v>4589750313401</v>
      </c>
      <c r="F44" s="1323"/>
      <c r="G44" s="43" t="s">
        <v>62</v>
      </c>
      <c r="H44" s="684" t="s">
        <v>78</v>
      </c>
      <c r="I44" s="750"/>
      <c r="J44" s="12">
        <v>1</v>
      </c>
      <c r="K44" s="503">
        <v>5800</v>
      </c>
      <c r="L44" s="715" t="str">
        <f t="shared" si="0"/>
        <v/>
      </c>
      <c r="M44" s="589" t="s">
        <v>25</v>
      </c>
      <c r="N44" s="985"/>
      <c r="O44" s="587"/>
      <c r="P44" s="1"/>
    </row>
    <row r="45" spans="1:18" ht="17.25" customHeight="1">
      <c r="A45" s="1"/>
      <c r="B45" s="111">
        <v>3204</v>
      </c>
      <c r="C45" s="95" t="s">
        <v>86</v>
      </c>
      <c r="D45" s="95" t="s">
        <v>22</v>
      </c>
      <c r="E45" s="96" t="s">
        <v>87</v>
      </c>
      <c r="F45" s="1321" t="s">
        <v>88</v>
      </c>
      <c r="G45" s="44" t="s">
        <v>89</v>
      </c>
      <c r="H45" s="53"/>
      <c r="I45" s="735"/>
      <c r="J45" s="13">
        <v>1</v>
      </c>
      <c r="K45" s="14">
        <v>6800</v>
      </c>
      <c r="L45" s="709" t="str">
        <f t="shared" si="0"/>
        <v/>
      </c>
      <c r="M45" s="536" t="s">
        <v>25</v>
      </c>
      <c r="N45" s="1050"/>
      <c r="O45" s="587"/>
      <c r="P45" s="1"/>
    </row>
    <row r="46" spans="1:18" ht="17.25" customHeight="1">
      <c r="A46" s="1"/>
      <c r="B46" s="112">
        <v>3204</v>
      </c>
      <c r="C46" s="106">
        <v>70</v>
      </c>
      <c r="D46" s="106" t="s">
        <v>22</v>
      </c>
      <c r="E46" s="113" t="s">
        <v>90</v>
      </c>
      <c r="F46" s="1322"/>
      <c r="G46" s="728" t="s">
        <v>79</v>
      </c>
      <c r="H46" s="723"/>
      <c r="I46" s="753" t="s">
        <v>313</v>
      </c>
      <c r="J46" s="727">
        <v>1</v>
      </c>
      <c r="K46" s="722">
        <v>6800</v>
      </c>
      <c r="L46" s="726" t="str">
        <f t="shared" si="0"/>
        <v/>
      </c>
      <c r="M46" s="721" t="s">
        <v>25</v>
      </c>
      <c r="N46" s="1193"/>
      <c r="O46" s="587"/>
      <c r="P46" s="1"/>
    </row>
    <row r="47" spans="1:18" ht="17.25" customHeight="1">
      <c r="A47" s="1"/>
      <c r="B47" s="114">
        <v>3204</v>
      </c>
      <c r="C47" s="97">
        <v>80</v>
      </c>
      <c r="D47" s="97" t="s">
        <v>22</v>
      </c>
      <c r="E47" s="98" t="s">
        <v>91</v>
      </c>
      <c r="F47" s="1323"/>
      <c r="G47" s="43" t="s">
        <v>92</v>
      </c>
      <c r="H47" s="54"/>
      <c r="I47" s="733"/>
      <c r="J47" s="12">
        <v>1</v>
      </c>
      <c r="K47" s="503">
        <v>6800</v>
      </c>
      <c r="L47" s="715" t="str">
        <f t="shared" si="0"/>
        <v/>
      </c>
      <c r="M47" s="589" t="s">
        <v>25</v>
      </c>
      <c r="N47" s="985"/>
      <c r="O47" s="587"/>
      <c r="P47" s="1"/>
    </row>
    <row r="48" spans="1:18" ht="16.5" thickBot="1">
      <c r="A48" s="1"/>
      <c r="B48" s="1"/>
      <c r="C48" s="23"/>
      <c r="D48" s="23"/>
      <c r="E48" s="1"/>
      <c r="F48" s="1"/>
      <c r="G48" s="1"/>
      <c r="H48" s="24"/>
      <c r="I48" s="1"/>
      <c r="J48" s="1"/>
      <c r="K48" s="1"/>
      <c r="L48" s="1"/>
      <c r="M48" s="541"/>
      <c r="N48" s="627">
        <f>SUM(N7:N47)</f>
        <v>0</v>
      </c>
      <c r="O48" s="1"/>
      <c r="P48" s="1"/>
    </row>
    <row r="49" spans="1:16" ht="17.25" thickTop="1" thickBot="1">
      <c r="A49" s="1"/>
      <c r="B49" s="1" t="s">
        <v>93</v>
      </c>
      <c r="C49" s="23"/>
      <c r="D49" s="23"/>
      <c r="E49" s="1"/>
      <c r="F49" s="1"/>
      <c r="G49" s="1"/>
      <c r="H49" s="24"/>
      <c r="I49" s="1"/>
      <c r="J49" s="1"/>
      <c r="K49" s="25"/>
      <c r="L49" s="25"/>
      <c r="M49" s="542"/>
      <c r="N49" s="2"/>
      <c r="O49" s="1"/>
      <c r="P49" s="1"/>
    </row>
    <row r="50" spans="1:16" ht="15.75">
      <c r="A50" s="1"/>
      <c r="B50" s="1310"/>
      <c r="C50" s="1311"/>
      <c r="D50" s="1311"/>
      <c r="E50" s="1311"/>
      <c r="F50" s="1311"/>
      <c r="G50" s="1311"/>
      <c r="H50" s="1311"/>
      <c r="I50" s="1311"/>
      <c r="J50" s="1311"/>
      <c r="K50" s="1311"/>
      <c r="L50" s="1311"/>
      <c r="M50" s="1311"/>
      <c r="N50" s="1312"/>
      <c r="O50" s="1"/>
      <c r="P50" s="1"/>
    </row>
    <row r="51" spans="1:16" ht="15.75">
      <c r="A51" s="1"/>
      <c r="B51" s="1313"/>
      <c r="C51" s="1314"/>
      <c r="D51" s="1314"/>
      <c r="E51" s="1314"/>
      <c r="F51" s="1314"/>
      <c r="G51" s="1314"/>
      <c r="H51" s="1314"/>
      <c r="I51" s="1314"/>
      <c r="J51" s="1314"/>
      <c r="K51" s="1314"/>
      <c r="L51" s="1314"/>
      <c r="M51" s="1314"/>
      <c r="N51" s="1315"/>
      <c r="O51" s="1"/>
      <c r="P51" s="1"/>
    </row>
    <row r="52" spans="1:16" ht="23.25" customHeight="1" thickBot="1">
      <c r="A52" s="1"/>
      <c r="B52" s="1316"/>
      <c r="C52" s="1317"/>
      <c r="D52" s="1317"/>
      <c r="E52" s="1317"/>
      <c r="F52" s="1317"/>
      <c r="G52" s="1317"/>
      <c r="H52" s="1317"/>
      <c r="I52" s="1317"/>
      <c r="J52" s="1317"/>
      <c r="K52" s="1317"/>
      <c r="L52" s="1317"/>
      <c r="M52" s="1317"/>
      <c r="N52" s="1318"/>
      <c r="O52" s="1"/>
      <c r="P52" s="1"/>
    </row>
    <row r="53" spans="1:16" ht="15.75">
      <c r="A53" s="1"/>
      <c r="B53" s="1"/>
      <c r="C53" s="23"/>
      <c r="D53" s="23"/>
      <c r="E53" s="1"/>
      <c r="F53" s="1"/>
      <c r="G53" s="1"/>
      <c r="H53" s="24"/>
      <c r="I53" s="1"/>
      <c r="J53" s="1"/>
      <c r="K53" s="25"/>
      <c r="L53" s="25"/>
      <c r="M53" s="542"/>
      <c r="N53" s="2"/>
      <c r="O53" s="1"/>
      <c r="P53" s="1"/>
    </row>
    <row r="54" spans="1:16" ht="15.75">
      <c r="A54" s="1"/>
      <c r="B54" s="26" t="s">
        <v>94</v>
      </c>
      <c r="C54" s="26"/>
      <c r="D54" s="26"/>
      <c r="E54" s="26"/>
      <c r="F54" s="26"/>
      <c r="G54" s="26"/>
      <c r="H54" s="26"/>
      <c r="I54" s="26"/>
      <c r="J54" s="26"/>
      <c r="K54" s="25"/>
      <c r="L54" s="25"/>
      <c r="M54" s="542"/>
      <c r="N54" s="2"/>
      <c r="O54" s="1"/>
      <c r="P54" s="1"/>
    </row>
    <row r="55" spans="1:16" ht="15.75">
      <c r="A55" s="1"/>
      <c r="B55" s="26" t="s">
        <v>95</v>
      </c>
      <c r="C55" s="26"/>
      <c r="D55" s="26"/>
      <c r="E55" s="26"/>
      <c r="F55" s="26"/>
      <c r="G55" s="26"/>
      <c r="H55" s="26"/>
      <c r="I55" s="26"/>
      <c r="J55" s="26"/>
      <c r="K55" s="25"/>
      <c r="L55" s="25"/>
      <c r="M55" s="542"/>
      <c r="N55" s="2"/>
      <c r="O55" s="1"/>
      <c r="P55" s="1"/>
    </row>
    <row r="56" spans="1:16" ht="15.75">
      <c r="A56" s="1"/>
      <c r="B56" s="26" t="s">
        <v>96</v>
      </c>
      <c r="C56" s="26"/>
      <c r="D56" s="26"/>
      <c r="E56" s="26"/>
      <c r="F56" s="26"/>
      <c r="G56" s="26"/>
      <c r="H56" s="26"/>
      <c r="I56" s="26"/>
      <c r="J56" s="26"/>
      <c r="K56" s="25"/>
      <c r="L56" s="25"/>
      <c r="M56" s="542"/>
      <c r="N56" s="2"/>
      <c r="O56" s="1"/>
      <c r="P56" s="1"/>
    </row>
    <row r="57" spans="1:16" ht="15.75">
      <c r="A57" s="1"/>
      <c r="B57" s="1"/>
      <c r="C57" s="23"/>
      <c r="D57" s="23"/>
      <c r="E57" s="1"/>
      <c r="F57" s="1"/>
      <c r="G57" s="1"/>
      <c r="H57" s="24"/>
      <c r="I57" s="1"/>
      <c r="J57" s="1"/>
      <c r="K57" s="25"/>
      <c r="L57" s="25"/>
      <c r="M57" s="542"/>
      <c r="N57" s="2"/>
      <c r="O57" s="1"/>
      <c r="P57" s="1"/>
    </row>
    <row r="58" spans="1:16" ht="19.5">
      <c r="A58" s="6"/>
      <c r="D58" s="27" t="s">
        <v>97</v>
      </c>
      <c r="E58" s="694"/>
      <c r="F58" s="694"/>
      <c r="J58" s="694"/>
      <c r="N58" s="4"/>
      <c r="O58" s="6"/>
      <c r="P58" s="6"/>
    </row>
    <row r="59" spans="1:16" ht="15.75">
      <c r="A59" s="6"/>
      <c r="D59" s="28" t="s">
        <v>98</v>
      </c>
      <c r="E59" s="29"/>
      <c r="F59" s="29"/>
      <c r="H59" s="47" t="s">
        <v>99</v>
      </c>
      <c r="I59" s="67"/>
      <c r="J59" s="29"/>
      <c r="N59" s="4"/>
      <c r="O59" s="6"/>
      <c r="P59" s="6"/>
    </row>
    <row r="60" spans="1:16" ht="15.75" customHeight="1">
      <c r="A60" s="6"/>
      <c r="D60" s="30"/>
      <c r="E60" s="694"/>
      <c r="F60" s="694"/>
      <c r="G60" s="694"/>
      <c r="H60" s="694"/>
      <c r="I60" s="7"/>
      <c r="J60" s="6"/>
      <c r="K60" s="6"/>
      <c r="L60" s="6"/>
      <c r="M60" s="532"/>
      <c r="N60" s="6"/>
      <c r="O60" s="6"/>
    </row>
    <row r="61" spans="1:16" ht="18">
      <c r="A61" s="6"/>
      <c r="D61" s="31"/>
      <c r="E61" s="694"/>
      <c r="F61" s="48" t="s">
        <v>100</v>
      </c>
      <c r="G61" s="694"/>
      <c r="H61" s="694"/>
      <c r="I61" s="7"/>
      <c r="J61" s="6"/>
      <c r="K61" s="6"/>
      <c r="L61" s="6"/>
      <c r="M61" s="532"/>
      <c r="N61" s="6"/>
      <c r="O61" s="6"/>
    </row>
  </sheetData>
  <sheetProtection selectLockedCells="1"/>
  <autoFilter ref="N6:O6" xr:uid="{26870629-F8DF-4F89-AE80-ABC3B84384BB}"/>
  <mergeCells count="21">
    <mergeCell ref="B50:N52"/>
    <mergeCell ref="C4:K5"/>
    <mergeCell ref="F45:F47"/>
    <mergeCell ref="F29:F31"/>
    <mergeCell ref="F32:F35"/>
    <mergeCell ref="N4:O4"/>
    <mergeCell ref="F39:F40"/>
    <mergeCell ref="F41:F44"/>
    <mergeCell ref="F36:F38"/>
    <mergeCell ref="F24:F26"/>
    <mergeCell ref="F27:F28"/>
    <mergeCell ref="F7:F8"/>
    <mergeCell ref="F9:F20"/>
    <mergeCell ref="F21:F23"/>
    <mergeCell ref="L6:M6"/>
    <mergeCell ref="P1:R1"/>
    <mergeCell ref="B1:K1"/>
    <mergeCell ref="C2:D2"/>
    <mergeCell ref="E2:F2"/>
    <mergeCell ref="B3:N3"/>
    <mergeCell ref="L2:M2"/>
  </mergeCells>
  <phoneticPr fontId="18"/>
  <pageMargins left="0.2" right="0.22" top="0.5" bottom="0.24" header="0.3" footer="0.3"/>
  <pageSetup paperSize="9" scale="51" orientation="portrait" r:id="rId1"/>
  <ignoredErrors>
    <ignoredError sqref="E45:E47 D29:D30 E29:E31 C27:D28 C24:E26 E9:E20 C8:D23 C41:D47 C31:D38 C39:E40 C7:D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R310"/>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customWidth="1"/>
    <col min="3" max="3" width="6.5" bestFit="1" customWidth="1"/>
    <col min="4" max="4" width="7.125" bestFit="1" customWidth="1"/>
    <col min="5" max="5" width="18" bestFit="1" customWidth="1"/>
    <col min="6" max="6" width="27.125" customWidth="1"/>
    <col min="7" max="7" width="17.5" customWidth="1"/>
    <col min="8" max="8" width="5.125" bestFit="1" customWidth="1"/>
    <col min="9" max="9" width="20.625" customWidth="1"/>
    <col min="10" max="10" width="7.125" customWidth="1"/>
    <col min="11" max="11" width="10.125" customWidth="1"/>
    <col min="12" max="12" width="7.25" customWidth="1"/>
    <col min="13" max="13" width="3.75" style="538" customWidth="1"/>
    <col min="14" max="14" width="10.625" customWidth="1"/>
    <col min="15" max="15" width="12.875" customWidth="1"/>
    <col min="16" max="16" width="12.625" customWidth="1"/>
    <col min="16114" max="16384" width="4.5" customWidth="1"/>
  </cols>
  <sheetData>
    <row r="1" spans="1:18" ht="53.25" customHeight="1" thickBot="1">
      <c r="A1" s="1"/>
      <c r="B1" s="1303" t="s">
        <v>101</v>
      </c>
      <c r="C1" s="1303"/>
      <c r="D1" s="1303"/>
      <c r="E1" s="1303"/>
      <c r="F1" s="1303"/>
      <c r="G1" s="1303"/>
      <c r="H1" s="1303"/>
      <c r="I1" s="1303"/>
      <c r="J1" s="1303"/>
      <c r="K1" s="1303"/>
      <c r="L1" s="671"/>
      <c r="M1" s="532"/>
      <c r="N1" s="310" t="str">
        <f>ドッグキャリー!N1</f>
        <v>2024/10/21 更新</v>
      </c>
      <c r="O1" s="310"/>
      <c r="P1" s="1"/>
    </row>
    <row r="2" spans="1:18" ht="49.5" customHeight="1" thickBot="1">
      <c r="A2" s="1"/>
      <c r="B2" s="671"/>
      <c r="C2" s="1304" t="s">
        <v>1</v>
      </c>
      <c r="D2" s="1305"/>
      <c r="E2" s="1306"/>
      <c r="F2" s="1307"/>
      <c r="G2" s="521" t="s">
        <v>2</v>
      </c>
      <c r="H2" s="3" t="s">
        <v>102</v>
      </c>
      <c r="I2" s="522"/>
      <c r="J2" s="4" t="s">
        <v>4</v>
      </c>
      <c r="K2" s="571"/>
      <c r="L2" s="1309" t="s">
        <v>5</v>
      </c>
      <c r="M2" s="1309"/>
      <c r="N2" s="572"/>
      <c r="O2" s="672" t="s">
        <v>6</v>
      </c>
      <c r="P2" s="6"/>
      <c r="Q2" s="694"/>
    </row>
    <row r="3" spans="1:18" ht="26.25" customHeight="1">
      <c r="A3" s="1"/>
      <c r="B3" s="1308" t="s">
        <v>7</v>
      </c>
      <c r="C3" s="1308"/>
      <c r="D3" s="1308"/>
      <c r="E3" s="1308"/>
      <c r="F3" s="1308"/>
      <c r="G3" s="1308"/>
      <c r="H3" s="1308"/>
      <c r="I3" s="1308"/>
      <c r="J3" s="1308"/>
      <c r="K3" s="1308"/>
      <c r="L3" s="1308"/>
      <c r="M3" s="1308"/>
      <c r="N3" s="1308"/>
      <c r="O3" s="240"/>
      <c r="P3" s="1"/>
    </row>
    <row r="4" spans="1:18" ht="43.5" customHeight="1">
      <c r="A4" s="1"/>
      <c r="B4" s="4"/>
      <c r="C4" s="1319" t="s">
        <v>8</v>
      </c>
      <c r="D4" s="1319"/>
      <c r="E4" s="1319"/>
      <c r="F4" s="1319"/>
      <c r="G4" s="1319"/>
      <c r="H4" s="1319"/>
      <c r="I4" s="1319"/>
      <c r="J4" s="1319"/>
      <c r="K4" s="1319"/>
      <c r="L4" s="673"/>
      <c r="M4" s="533"/>
      <c r="N4" s="1330"/>
      <c r="O4" s="1330"/>
      <c r="P4" s="1"/>
    </row>
    <row r="5" spans="1:18" ht="24" customHeight="1" thickBot="1">
      <c r="A5" s="1"/>
      <c r="B5" s="5"/>
      <c r="C5" s="1320"/>
      <c r="D5" s="1320"/>
      <c r="E5" s="1320"/>
      <c r="F5" s="1320"/>
      <c r="G5" s="1320"/>
      <c r="H5" s="1320"/>
      <c r="I5" s="1320"/>
      <c r="J5" s="1320"/>
      <c r="K5" s="1320"/>
      <c r="L5" s="673"/>
      <c r="M5" s="533"/>
      <c r="N5" s="46"/>
      <c r="O5" s="1"/>
      <c r="P5" s="1"/>
    </row>
    <row r="6" spans="1:18" ht="27" customHeight="1" thickBot="1">
      <c r="A6" s="2"/>
      <c r="B6" s="36" t="s">
        <v>9</v>
      </c>
      <c r="C6" s="37" t="s">
        <v>10</v>
      </c>
      <c r="D6" s="37" t="s">
        <v>11</v>
      </c>
      <c r="E6" s="36" t="s">
        <v>12</v>
      </c>
      <c r="F6" s="36" t="s">
        <v>13</v>
      </c>
      <c r="G6" s="38" t="s">
        <v>14</v>
      </c>
      <c r="H6" s="36" t="s">
        <v>15</v>
      </c>
      <c r="I6" s="40" t="s">
        <v>16</v>
      </c>
      <c r="J6" s="704" t="s">
        <v>17</v>
      </c>
      <c r="K6" s="619" t="s">
        <v>18</v>
      </c>
      <c r="L6" s="1348" t="s">
        <v>19</v>
      </c>
      <c r="M6" s="1349"/>
      <c r="N6" s="8" t="s">
        <v>20</v>
      </c>
      <c r="R6" s="45"/>
    </row>
    <row r="7" spans="1:18" ht="15.75" customHeight="1" thickTop="1">
      <c r="A7" s="2"/>
      <c r="B7" s="253">
        <v>1410</v>
      </c>
      <c r="C7" s="268" t="s">
        <v>103</v>
      </c>
      <c r="D7" s="377" t="s">
        <v>104</v>
      </c>
      <c r="E7" s="182" t="s">
        <v>105</v>
      </c>
      <c r="F7" s="1353" t="s">
        <v>106</v>
      </c>
      <c r="G7" s="199" t="s">
        <v>107</v>
      </c>
      <c r="H7" s="268" t="s">
        <v>108</v>
      </c>
      <c r="I7" s="1212" t="s">
        <v>286</v>
      </c>
      <c r="J7" s="378">
        <v>1</v>
      </c>
      <c r="K7" s="263">
        <v>3300</v>
      </c>
      <c r="L7" s="718" t="str">
        <f>IFERROR(IF(N7=0,"",N7),"")</f>
        <v/>
      </c>
      <c r="M7" s="596" t="s">
        <v>25</v>
      </c>
      <c r="N7" s="624"/>
      <c r="R7" s="45"/>
    </row>
    <row r="8" spans="1:18" ht="15.75" customHeight="1">
      <c r="A8" s="2"/>
      <c r="B8" s="259">
        <v>1410</v>
      </c>
      <c r="C8" s="268" t="s">
        <v>103</v>
      </c>
      <c r="D8" s="269" t="s">
        <v>86</v>
      </c>
      <c r="E8" s="178" t="s">
        <v>109</v>
      </c>
      <c r="F8" s="1353"/>
      <c r="G8" s="199" t="s">
        <v>107</v>
      </c>
      <c r="H8" s="261" t="s">
        <v>110</v>
      </c>
      <c r="I8" s="770"/>
      <c r="J8" s="374">
        <v>1</v>
      </c>
      <c r="K8" s="364">
        <v>3300</v>
      </c>
      <c r="L8" s="261" t="str">
        <f t="shared" ref="L8:L71" si="0">IFERROR(IF(N8=0,"",N8),"")</f>
        <v/>
      </c>
      <c r="M8" s="591" t="s">
        <v>25</v>
      </c>
      <c r="N8" s="624"/>
      <c r="R8" s="45"/>
    </row>
    <row r="9" spans="1:18" ht="15.75" customHeight="1">
      <c r="A9" s="2"/>
      <c r="B9" s="259">
        <v>1410</v>
      </c>
      <c r="C9" s="268" t="s">
        <v>103</v>
      </c>
      <c r="D9" s="269" t="s">
        <v>30</v>
      </c>
      <c r="E9" s="171" t="s">
        <v>111</v>
      </c>
      <c r="F9" s="1353"/>
      <c r="G9" s="199" t="s">
        <v>107</v>
      </c>
      <c r="H9" s="261" t="s">
        <v>34</v>
      </c>
      <c r="I9" s="1055"/>
      <c r="J9" s="374">
        <v>1</v>
      </c>
      <c r="K9" s="364">
        <v>3800</v>
      </c>
      <c r="L9" s="261" t="str">
        <f t="shared" si="0"/>
        <v/>
      </c>
      <c r="M9" s="591" t="s">
        <v>25</v>
      </c>
      <c r="N9" s="624"/>
      <c r="R9" s="45"/>
    </row>
    <row r="10" spans="1:18" ht="15.75" customHeight="1">
      <c r="A10" s="2"/>
      <c r="B10" s="259">
        <v>1410</v>
      </c>
      <c r="C10" s="268" t="s">
        <v>103</v>
      </c>
      <c r="D10" s="269" t="s">
        <v>112</v>
      </c>
      <c r="E10" s="178" t="s">
        <v>113</v>
      </c>
      <c r="F10" s="1353"/>
      <c r="G10" s="199" t="s">
        <v>107</v>
      </c>
      <c r="H10" s="261" t="s">
        <v>114</v>
      </c>
      <c r="I10" s="770"/>
      <c r="J10" s="374">
        <v>1</v>
      </c>
      <c r="K10" s="364">
        <v>3800</v>
      </c>
      <c r="L10" s="261" t="str">
        <f t="shared" si="0"/>
        <v/>
      </c>
      <c r="M10" s="591" t="s">
        <v>25</v>
      </c>
      <c r="N10" s="624"/>
      <c r="R10" s="45"/>
    </row>
    <row r="11" spans="1:18" ht="15.75" customHeight="1">
      <c r="A11" s="2"/>
      <c r="B11" s="259">
        <v>1410</v>
      </c>
      <c r="C11" s="268" t="s">
        <v>103</v>
      </c>
      <c r="D11" s="269" t="s">
        <v>35</v>
      </c>
      <c r="E11" s="171" t="s">
        <v>115</v>
      </c>
      <c r="F11" s="1353"/>
      <c r="G11" s="199" t="s">
        <v>107</v>
      </c>
      <c r="H11" s="261" t="s">
        <v>37</v>
      </c>
      <c r="I11" s="1055"/>
      <c r="J11" s="374">
        <v>1</v>
      </c>
      <c r="K11" s="364">
        <v>3800</v>
      </c>
      <c r="L11" s="261" t="str">
        <f t="shared" si="0"/>
        <v/>
      </c>
      <c r="M11" s="591" t="s">
        <v>25</v>
      </c>
      <c r="N11" s="624"/>
      <c r="R11" s="45"/>
    </row>
    <row r="12" spans="1:18" ht="15.75" customHeight="1">
      <c r="A12" s="2"/>
      <c r="B12" s="259">
        <v>1410</v>
      </c>
      <c r="C12" s="268" t="s">
        <v>103</v>
      </c>
      <c r="D12" s="269" t="s">
        <v>116</v>
      </c>
      <c r="E12" s="178" t="s">
        <v>117</v>
      </c>
      <c r="F12" s="1353"/>
      <c r="G12" s="199" t="s">
        <v>107</v>
      </c>
      <c r="H12" s="261" t="s">
        <v>118</v>
      </c>
      <c r="I12" s="770"/>
      <c r="J12" s="374">
        <v>1</v>
      </c>
      <c r="K12" s="364">
        <v>4300</v>
      </c>
      <c r="L12" s="261" t="str">
        <f t="shared" si="0"/>
        <v/>
      </c>
      <c r="M12" s="591" t="s">
        <v>25</v>
      </c>
      <c r="N12" s="624"/>
      <c r="R12" s="45"/>
    </row>
    <row r="13" spans="1:18" ht="15.75" customHeight="1">
      <c r="A13" s="2"/>
      <c r="B13" s="259">
        <v>1410</v>
      </c>
      <c r="C13" s="268" t="s">
        <v>103</v>
      </c>
      <c r="D13" s="269" t="s">
        <v>119</v>
      </c>
      <c r="E13" s="171" t="s">
        <v>120</v>
      </c>
      <c r="F13" s="1353"/>
      <c r="G13" s="199" t="s">
        <v>107</v>
      </c>
      <c r="H13" s="261" t="s">
        <v>121</v>
      </c>
      <c r="I13" s="1100" t="s">
        <v>371</v>
      </c>
      <c r="J13" s="374">
        <v>1</v>
      </c>
      <c r="K13" s="364">
        <v>4300</v>
      </c>
      <c r="L13" s="261" t="str">
        <f t="shared" si="0"/>
        <v/>
      </c>
      <c r="M13" s="591" t="s">
        <v>25</v>
      </c>
      <c r="N13" s="624"/>
      <c r="R13" s="45"/>
    </row>
    <row r="14" spans="1:18" ht="15.75" customHeight="1">
      <c r="A14" s="2"/>
      <c r="B14" s="259">
        <v>1410</v>
      </c>
      <c r="C14" s="268" t="s">
        <v>103</v>
      </c>
      <c r="D14" s="269" t="s">
        <v>29</v>
      </c>
      <c r="E14" s="177" t="s">
        <v>122</v>
      </c>
      <c r="F14" s="1353"/>
      <c r="G14" s="199" t="s">
        <v>107</v>
      </c>
      <c r="H14" s="261" t="s">
        <v>123</v>
      </c>
      <c r="I14" s="1100" t="s">
        <v>371</v>
      </c>
      <c r="J14" s="374">
        <v>1</v>
      </c>
      <c r="K14" s="364">
        <v>4300</v>
      </c>
      <c r="L14" s="261" t="str">
        <f t="shared" si="0"/>
        <v/>
      </c>
      <c r="M14" s="591" t="s">
        <v>25</v>
      </c>
      <c r="N14" s="624"/>
      <c r="R14" s="45"/>
    </row>
    <row r="15" spans="1:18" ht="15.75" customHeight="1">
      <c r="A15" s="2"/>
      <c r="B15" s="259">
        <v>1410</v>
      </c>
      <c r="C15" s="268" t="s">
        <v>103</v>
      </c>
      <c r="D15" s="269" t="s">
        <v>124</v>
      </c>
      <c r="E15" s="177" t="s">
        <v>125</v>
      </c>
      <c r="F15" s="1353"/>
      <c r="G15" s="199" t="s">
        <v>107</v>
      </c>
      <c r="H15" s="261" t="s">
        <v>126</v>
      </c>
      <c r="I15" s="1100" t="s">
        <v>371</v>
      </c>
      <c r="J15" s="374">
        <v>1</v>
      </c>
      <c r="K15" s="364">
        <v>5000</v>
      </c>
      <c r="L15" s="261" t="str">
        <f t="shared" si="0"/>
        <v/>
      </c>
      <c r="M15" s="591" t="s">
        <v>25</v>
      </c>
      <c r="N15" s="624"/>
      <c r="R15" s="45"/>
    </row>
    <row r="16" spans="1:18" ht="15.75" customHeight="1">
      <c r="A16" s="2"/>
      <c r="B16" s="259">
        <v>1410</v>
      </c>
      <c r="C16" s="268" t="s">
        <v>103</v>
      </c>
      <c r="D16" s="269" t="s">
        <v>26</v>
      </c>
      <c r="E16" s="177" t="s">
        <v>127</v>
      </c>
      <c r="F16" s="1353"/>
      <c r="G16" s="199" t="s">
        <v>107</v>
      </c>
      <c r="H16" s="261" t="s">
        <v>128</v>
      </c>
      <c r="I16" s="1055"/>
      <c r="J16" s="374">
        <v>1</v>
      </c>
      <c r="K16" s="364">
        <v>5000</v>
      </c>
      <c r="L16" s="261" t="str">
        <f t="shared" si="0"/>
        <v/>
      </c>
      <c r="M16" s="591" t="s">
        <v>25</v>
      </c>
      <c r="N16" s="624"/>
      <c r="R16" s="45"/>
    </row>
    <row r="17" spans="1:18" ht="15.75" customHeight="1">
      <c r="A17" s="2"/>
      <c r="B17" s="590">
        <v>1410</v>
      </c>
      <c r="C17" s="268" t="s">
        <v>103</v>
      </c>
      <c r="D17" s="269" t="s">
        <v>129</v>
      </c>
      <c r="E17" s="340" t="s">
        <v>130</v>
      </c>
      <c r="F17" s="1355"/>
      <c r="G17" s="199" t="s">
        <v>107</v>
      </c>
      <c r="H17" s="261" t="s">
        <v>131</v>
      </c>
      <c r="I17" s="1100" t="s">
        <v>371</v>
      </c>
      <c r="J17" s="374">
        <v>1</v>
      </c>
      <c r="K17" s="364">
        <v>5000</v>
      </c>
      <c r="L17" s="261" t="str">
        <f t="shared" si="0"/>
        <v/>
      </c>
      <c r="M17" s="591" t="s">
        <v>25</v>
      </c>
      <c r="N17" s="624"/>
      <c r="R17" s="45"/>
    </row>
    <row r="18" spans="1:18" ht="15.75" customHeight="1">
      <c r="A18" s="2"/>
      <c r="B18" s="253">
        <v>1410</v>
      </c>
      <c r="C18" s="268" t="s">
        <v>132</v>
      </c>
      <c r="D18" s="377" t="s">
        <v>104</v>
      </c>
      <c r="E18" s="171" t="s">
        <v>133</v>
      </c>
      <c r="F18" s="1353" t="s">
        <v>106</v>
      </c>
      <c r="G18" s="199" t="s">
        <v>134</v>
      </c>
      <c r="H18" s="268" t="s">
        <v>108</v>
      </c>
      <c r="I18" s="1100" t="s">
        <v>371</v>
      </c>
      <c r="J18" s="378">
        <v>1</v>
      </c>
      <c r="K18" s="263">
        <v>3300</v>
      </c>
      <c r="L18" s="122" t="str">
        <f t="shared" si="0"/>
        <v/>
      </c>
      <c r="M18" s="593" t="s">
        <v>25</v>
      </c>
      <c r="N18" s="624"/>
      <c r="R18" s="45"/>
    </row>
    <row r="19" spans="1:18" ht="15.75" customHeight="1">
      <c r="A19" s="2"/>
      <c r="B19" s="259">
        <v>1410</v>
      </c>
      <c r="C19" s="268" t="s">
        <v>132</v>
      </c>
      <c r="D19" s="269" t="s">
        <v>86</v>
      </c>
      <c r="E19" s="178" t="s">
        <v>135</v>
      </c>
      <c r="F19" s="1353"/>
      <c r="G19" s="199" t="s">
        <v>134</v>
      </c>
      <c r="H19" s="261" t="s">
        <v>110</v>
      </c>
      <c r="I19" s="770"/>
      <c r="J19" s="374">
        <v>1</v>
      </c>
      <c r="K19" s="364">
        <v>3300</v>
      </c>
      <c r="L19" s="122" t="str">
        <f t="shared" si="0"/>
        <v/>
      </c>
      <c r="M19" s="591" t="s">
        <v>25</v>
      </c>
      <c r="N19" s="624"/>
      <c r="R19" s="45"/>
    </row>
    <row r="20" spans="1:18" ht="15.75" customHeight="1">
      <c r="A20" s="2"/>
      <c r="B20" s="259">
        <v>1410</v>
      </c>
      <c r="C20" s="268" t="s">
        <v>132</v>
      </c>
      <c r="D20" s="269" t="s">
        <v>30</v>
      </c>
      <c r="E20" s="171" t="s">
        <v>136</v>
      </c>
      <c r="F20" s="1353"/>
      <c r="G20" s="199" t="s">
        <v>134</v>
      </c>
      <c r="H20" s="261" t="s">
        <v>34</v>
      </c>
      <c r="I20" s="1055"/>
      <c r="J20" s="374">
        <v>1</v>
      </c>
      <c r="K20" s="364">
        <v>3800</v>
      </c>
      <c r="L20" s="122" t="str">
        <f t="shared" si="0"/>
        <v/>
      </c>
      <c r="M20" s="591" t="s">
        <v>25</v>
      </c>
      <c r="N20" s="624"/>
      <c r="R20" s="45"/>
    </row>
    <row r="21" spans="1:18" ht="15.75" customHeight="1">
      <c r="A21" s="2"/>
      <c r="B21" s="259">
        <v>1410</v>
      </c>
      <c r="C21" s="268" t="s">
        <v>132</v>
      </c>
      <c r="D21" s="269" t="s">
        <v>112</v>
      </c>
      <c r="E21" s="178" t="s">
        <v>137</v>
      </c>
      <c r="F21" s="1353"/>
      <c r="G21" s="199" t="s">
        <v>134</v>
      </c>
      <c r="H21" s="261" t="s">
        <v>114</v>
      </c>
      <c r="I21" s="770"/>
      <c r="J21" s="374">
        <v>1</v>
      </c>
      <c r="K21" s="364">
        <v>3800</v>
      </c>
      <c r="L21" s="122" t="str">
        <f t="shared" si="0"/>
        <v/>
      </c>
      <c r="M21" s="591" t="s">
        <v>25</v>
      </c>
      <c r="N21" s="624"/>
      <c r="R21" s="45"/>
    </row>
    <row r="22" spans="1:18" ht="15.75" customHeight="1">
      <c r="A22" s="2"/>
      <c r="B22" s="259">
        <v>1410</v>
      </c>
      <c r="C22" s="268" t="s">
        <v>132</v>
      </c>
      <c r="D22" s="269" t="s">
        <v>35</v>
      </c>
      <c r="E22" s="178" t="s">
        <v>138</v>
      </c>
      <c r="F22" s="1353"/>
      <c r="G22" s="199" t="s">
        <v>134</v>
      </c>
      <c r="H22" s="261" t="s">
        <v>37</v>
      </c>
      <c r="I22" s="759"/>
      <c r="J22" s="374">
        <v>1</v>
      </c>
      <c r="K22" s="364">
        <v>3800</v>
      </c>
      <c r="L22" s="122" t="str">
        <f t="shared" si="0"/>
        <v/>
      </c>
      <c r="M22" s="591" t="s">
        <v>25</v>
      </c>
      <c r="N22" s="624"/>
      <c r="R22" s="45"/>
    </row>
    <row r="23" spans="1:18" ht="15.75" customHeight="1">
      <c r="A23" s="2"/>
      <c r="B23" s="259">
        <v>1410</v>
      </c>
      <c r="C23" s="268" t="s">
        <v>132</v>
      </c>
      <c r="D23" s="269" t="s">
        <v>116</v>
      </c>
      <c r="E23" s="178" t="s">
        <v>139</v>
      </c>
      <c r="F23" s="1353"/>
      <c r="G23" s="199" t="s">
        <v>134</v>
      </c>
      <c r="H23" s="261" t="s">
        <v>118</v>
      </c>
      <c r="I23" s="759"/>
      <c r="J23" s="374">
        <v>1</v>
      </c>
      <c r="K23" s="364">
        <v>4300</v>
      </c>
      <c r="L23" s="122" t="str">
        <f t="shared" si="0"/>
        <v/>
      </c>
      <c r="M23" s="591" t="s">
        <v>25</v>
      </c>
      <c r="N23" s="624"/>
      <c r="R23" s="45"/>
    </row>
    <row r="24" spans="1:18" ht="15.75" customHeight="1">
      <c r="A24" s="2"/>
      <c r="B24" s="259">
        <v>1410</v>
      </c>
      <c r="C24" s="268" t="s">
        <v>132</v>
      </c>
      <c r="D24" s="269" t="s">
        <v>119</v>
      </c>
      <c r="E24" s="171" t="s">
        <v>140</v>
      </c>
      <c r="F24" s="1353"/>
      <c r="G24" s="199" t="s">
        <v>134</v>
      </c>
      <c r="H24" s="261" t="s">
        <v>121</v>
      </c>
      <c r="I24" s="1100" t="s">
        <v>371</v>
      </c>
      <c r="J24" s="374">
        <v>1</v>
      </c>
      <c r="K24" s="364">
        <v>4300</v>
      </c>
      <c r="L24" s="122" t="str">
        <f t="shared" si="0"/>
        <v/>
      </c>
      <c r="M24" s="591" t="s">
        <v>25</v>
      </c>
      <c r="N24" s="624"/>
      <c r="R24" s="45"/>
    </row>
    <row r="25" spans="1:18" ht="15.75" customHeight="1">
      <c r="A25" s="2"/>
      <c r="B25" s="259">
        <v>1410</v>
      </c>
      <c r="C25" s="268" t="s">
        <v>132</v>
      </c>
      <c r="D25" s="269" t="s">
        <v>29</v>
      </c>
      <c r="E25" s="177" t="s">
        <v>141</v>
      </c>
      <c r="F25" s="1353"/>
      <c r="G25" s="199" t="s">
        <v>134</v>
      </c>
      <c r="H25" s="261" t="s">
        <v>123</v>
      </c>
      <c r="I25" s="1055"/>
      <c r="J25" s="374">
        <v>1</v>
      </c>
      <c r="K25" s="364">
        <v>4300</v>
      </c>
      <c r="L25" s="122" t="str">
        <f t="shared" si="0"/>
        <v/>
      </c>
      <c r="M25" s="591" t="s">
        <v>25</v>
      </c>
      <c r="N25" s="624"/>
      <c r="R25" s="45"/>
    </row>
    <row r="26" spans="1:18" ht="15.75" customHeight="1">
      <c r="A26" s="2"/>
      <c r="B26" s="259">
        <v>1410</v>
      </c>
      <c r="C26" s="268" t="s">
        <v>132</v>
      </c>
      <c r="D26" s="269" t="s">
        <v>124</v>
      </c>
      <c r="E26" s="178" t="s">
        <v>142</v>
      </c>
      <c r="F26" s="1353"/>
      <c r="G26" s="199" t="s">
        <v>134</v>
      </c>
      <c r="H26" s="261" t="s">
        <v>126</v>
      </c>
      <c r="I26" s="1055"/>
      <c r="J26" s="374">
        <v>1</v>
      </c>
      <c r="K26" s="364">
        <v>5000</v>
      </c>
      <c r="L26" s="122" t="str">
        <f t="shared" si="0"/>
        <v/>
      </c>
      <c r="M26" s="591" t="s">
        <v>25</v>
      </c>
      <c r="N26" s="624"/>
      <c r="R26" s="45"/>
    </row>
    <row r="27" spans="1:18" ht="15.75" customHeight="1">
      <c r="A27" s="2"/>
      <c r="B27" s="259">
        <v>1410</v>
      </c>
      <c r="C27" s="268" t="s">
        <v>132</v>
      </c>
      <c r="D27" s="269" t="s">
        <v>26</v>
      </c>
      <c r="E27" s="182" t="s">
        <v>143</v>
      </c>
      <c r="F27" s="1353"/>
      <c r="G27" s="199" t="s">
        <v>134</v>
      </c>
      <c r="H27" s="261" t="s">
        <v>128</v>
      </c>
      <c r="I27" s="770"/>
      <c r="J27" s="374">
        <v>1</v>
      </c>
      <c r="K27" s="364">
        <v>5000</v>
      </c>
      <c r="L27" s="122" t="str">
        <f t="shared" si="0"/>
        <v/>
      </c>
      <c r="M27" s="591" t="s">
        <v>25</v>
      </c>
      <c r="N27" s="624"/>
      <c r="R27" s="45"/>
    </row>
    <row r="28" spans="1:18" ht="15.75" customHeight="1">
      <c r="A28" s="2"/>
      <c r="B28" s="259">
        <v>1410</v>
      </c>
      <c r="C28" s="268" t="s">
        <v>132</v>
      </c>
      <c r="D28" s="270" t="s">
        <v>129</v>
      </c>
      <c r="E28" s="173" t="s">
        <v>144</v>
      </c>
      <c r="F28" s="1353"/>
      <c r="G28" s="199" t="s">
        <v>134</v>
      </c>
      <c r="H28" s="373" t="s">
        <v>131</v>
      </c>
      <c r="I28" s="1055"/>
      <c r="J28" s="374">
        <v>1</v>
      </c>
      <c r="K28" s="364">
        <v>5000</v>
      </c>
      <c r="L28" s="122" t="str">
        <f t="shared" si="0"/>
        <v/>
      </c>
      <c r="M28" s="591" t="s">
        <v>25</v>
      </c>
      <c r="N28" s="624"/>
      <c r="R28" s="45"/>
    </row>
    <row r="29" spans="1:18" ht="15.75" customHeight="1">
      <c r="A29" s="2"/>
      <c r="B29" s="259">
        <v>1410</v>
      </c>
      <c r="C29" s="268" t="s">
        <v>145</v>
      </c>
      <c r="D29" s="269" t="s">
        <v>104</v>
      </c>
      <c r="E29" s="179" t="s">
        <v>146</v>
      </c>
      <c r="F29" s="1319" t="s">
        <v>106</v>
      </c>
      <c r="G29" s="81" t="s">
        <v>147</v>
      </c>
      <c r="H29" s="371" t="s">
        <v>108</v>
      </c>
      <c r="I29" s="1100" t="s">
        <v>371</v>
      </c>
      <c r="J29" s="374">
        <v>1</v>
      </c>
      <c r="K29" s="364">
        <v>3300</v>
      </c>
      <c r="L29" s="122" t="str">
        <f t="shared" si="0"/>
        <v/>
      </c>
      <c r="M29" s="591" t="s">
        <v>25</v>
      </c>
      <c r="N29" s="624"/>
      <c r="R29" s="45"/>
    </row>
    <row r="30" spans="1:18" ht="15.75" customHeight="1">
      <c r="A30" s="2"/>
      <c r="B30" s="259">
        <v>1410</v>
      </c>
      <c r="C30" s="268" t="s">
        <v>145</v>
      </c>
      <c r="D30" s="269" t="s">
        <v>86</v>
      </c>
      <c r="E30" s="171" t="s">
        <v>148</v>
      </c>
      <c r="F30" s="1319"/>
      <c r="G30" s="81" t="s">
        <v>147</v>
      </c>
      <c r="H30" s="261" t="s">
        <v>110</v>
      </c>
      <c r="I30" s="1055"/>
      <c r="J30" s="374">
        <v>1</v>
      </c>
      <c r="K30" s="364">
        <v>3300</v>
      </c>
      <c r="L30" s="122" t="str">
        <f t="shared" si="0"/>
        <v/>
      </c>
      <c r="M30" s="591" t="s">
        <v>25</v>
      </c>
      <c r="N30" s="624"/>
      <c r="R30" s="45"/>
    </row>
    <row r="31" spans="1:18" ht="15.75" customHeight="1">
      <c r="A31" s="2"/>
      <c r="B31" s="259">
        <v>1410</v>
      </c>
      <c r="C31" s="268" t="s">
        <v>145</v>
      </c>
      <c r="D31" s="269" t="s">
        <v>30</v>
      </c>
      <c r="E31" s="178" t="s">
        <v>149</v>
      </c>
      <c r="F31" s="1319"/>
      <c r="G31" s="81" t="s">
        <v>147</v>
      </c>
      <c r="H31" s="261" t="s">
        <v>34</v>
      </c>
      <c r="I31" s="770"/>
      <c r="J31" s="374">
        <v>1</v>
      </c>
      <c r="K31" s="364">
        <v>3800</v>
      </c>
      <c r="L31" s="122" t="str">
        <f t="shared" si="0"/>
        <v/>
      </c>
      <c r="M31" s="591" t="s">
        <v>25</v>
      </c>
      <c r="N31" s="624"/>
      <c r="R31" s="45"/>
    </row>
    <row r="32" spans="1:18" ht="15.75" customHeight="1">
      <c r="A32" s="2"/>
      <c r="B32" s="259">
        <v>1410</v>
      </c>
      <c r="C32" s="268" t="s">
        <v>145</v>
      </c>
      <c r="D32" s="269" t="s">
        <v>112</v>
      </c>
      <c r="E32" s="178" t="s">
        <v>150</v>
      </c>
      <c r="F32" s="1319"/>
      <c r="G32" s="81" t="s">
        <v>147</v>
      </c>
      <c r="H32" s="261" t="s">
        <v>114</v>
      </c>
      <c r="I32" s="759"/>
      <c r="J32" s="374">
        <v>1</v>
      </c>
      <c r="K32" s="364">
        <v>3800</v>
      </c>
      <c r="L32" s="122" t="str">
        <f t="shared" si="0"/>
        <v/>
      </c>
      <c r="M32" s="591" t="s">
        <v>25</v>
      </c>
      <c r="N32" s="624"/>
      <c r="R32" s="45"/>
    </row>
    <row r="33" spans="1:18" ht="15.75" customHeight="1">
      <c r="A33" s="2"/>
      <c r="B33" s="259">
        <v>1410</v>
      </c>
      <c r="C33" s="268" t="s">
        <v>145</v>
      </c>
      <c r="D33" s="269" t="s">
        <v>35</v>
      </c>
      <c r="E33" s="171" t="s">
        <v>151</v>
      </c>
      <c r="F33" s="1319"/>
      <c r="G33" s="81" t="s">
        <v>147</v>
      </c>
      <c r="H33" s="261" t="s">
        <v>37</v>
      </c>
      <c r="I33" s="759"/>
      <c r="J33" s="374">
        <v>1</v>
      </c>
      <c r="K33" s="364">
        <v>3800</v>
      </c>
      <c r="L33" s="122" t="str">
        <f t="shared" si="0"/>
        <v/>
      </c>
      <c r="M33" s="591" t="s">
        <v>25</v>
      </c>
      <c r="N33" s="624"/>
      <c r="R33" s="45"/>
    </row>
    <row r="34" spans="1:18" ht="15.75" customHeight="1">
      <c r="A34" s="2"/>
      <c r="B34" s="259">
        <v>1410</v>
      </c>
      <c r="C34" s="268" t="s">
        <v>145</v>
      </c>
      <c r="D34" s="269" t="s">
        <v>116</v>
      </c>
      <c r="E34" s="177" t="s">
        <v>152</v>
      </c>
      <c r="F34" s="1319"/>
      <c r="G34" s="81" t="s">
        <v>147</v>
      </c>
      <c r="H34" s="261" t="s">
        <v>118</v>
      </c>
      <c r="I34" s="759"/>
      <c r="J34" s="374">
        <v>1</v>
      </c>
      <c r="K34" s="364">
        <v>4300</v>
      </c>
      <c r="L34" s="122" t="str">
        <f t="shared" si="0"/>
        <v/>
      </c>
      <c r="M34" s="591" t="s">
        <v>25</v>
      </c>
      <c r="N34" s="624"/>
      <c r="R34" s="45"/>
    </row>
    <row r="35" spans="1:18" ht="15.75" customHeight="1">
      <c r="A35" s="2"/>
      <c r="B35" s="259">
        <v>1410</v>
      </c>
      <c r="C35" s="268" t="s">
        <v>145</v>
      </c>
      <c r="D35" s="269" t="s">
        <v>119</v>
      </c>
      <c r="E35" s="177" t="s">
        <v>153</v>
      </c>
      <c r="F35" s="1319"/>
      <c r="G35" s="81" t="s">
        <v>147</v>
      </c>
      <c r="H35" s="261" t="s">
        <v>121</v>
      </c>
      <c r="I35" s="759"/>
      <c r="J35" s="374">
        <v>1</v>
      </c>
      <c r="K35" s="364">
        <v>4300</v>
      </c>
      <c r="L35" s="122" t="str">
        <f t="shared" si="0"/>
        <v/>
      </c>
      <c r="M35" s="591" t="s">
        <v>25</v>
      </c>
      <c r="N35" s="624"/>
      <c r="R35" s="45"/>
    </row>
    <row r="36" spans="1:18" ht="15.75" customHeight="1">
      <c r="A36" s="2"/>
      <c r="B36" s="259">
        <v>1410</v>
      </c>
      <c r="C36" s="268" t="s">
        <v>145</v>
      </c>
      <c r="D36" s="269" t="s">
        <v>29</v>
      </c>
      <c r="E36" s="177" t="s">
        <v>154</v>
      </c>
      <c r="F36" s="1319"/>
      <c r="G36" s="81" t="s">
        <v>147</v>
      </c>
      <c r="H36" s="261" t="s">
        <v>123</v>
      </c>
      <c r="I36" s="759"/>
      <c r="J36" s="374">
        <v>1</v>
      </c>
      <c r="K36" s="364">
        <v>4300</v>
      </c>
      <c r="L36" s="122" t="str">
        <f t="shared" si="0"/>
        <v/>
      </c>
      <c r="M36" s="591" t="s">
        <v>25</v>
      </c>
      <c r="N36" s="624"/>
      <c r="R36" s="45"/>
    </row>
    <row r="37" spans="1:18" ht="15.75" customHeight="1">
      <c r="A37" s="2"/>
      <c r="B37" s="259">
        <v>1410</v>
      </c>
      <c r="C37" s="268" t="s">
        <v>145</v>
      </c>
      <c r="D37" s="269" t="s">
        <v>124</v>
      </c>
      <c r="E37" s="178" t="s">
        <v>155</v>
      </c>
      <c r="F37" s="1319"/>
      <c r="G37" s="81" t="s">
        <v>147</v>
      </c>
      <c r="H37" s="261" t="s">
        <v>126</v>
      </c>
      <c r="I37" s="1100" t="s">
        <v>371</v>
      </c>
      <c r="J37" s="374">
        <v>1</v>
      </c>
      <c r="K37" s="364">
        <v>5000</v>
      </c>
      <c r="L37" s="122" t="str">
        <f t="shared" si="0"/>
        <v/>
      </c>
      <c r="M37" s="591" t="s">
        <v>25</v>
      </c>
      <c r="N37" s="624"/>
      <c r="R37" s="45"/>
    </row>
    <row r="38" spans="1:18" ht="15.75" customHeight="1">
      <c r="A38" s="2"/>
      <c r="B38" s="259">
        <v>1410</v>
      </c>
      <c r="C38" s="268" t="s">
        <v>145</v>
      </c>
      <c r="D38" s="269" t="s">
        <v>26</v>
      </c>
      <c r="E38" s="178" t="s">
        <v>156</v>
      </c>
      <c r="F38" s="1319"/>
      <c r="G38" s="81" t="s">
        <v>147</v>
      </c>
      <c r="H38" s="261" t="s">
        <v>128</v>
      </c>
      <c r="I38" s="1055"/>
      <c r="J38" s="374">
        <v>1</v>
      </c>
      <c r="K38" s="364">
        <v>5000</v>
      </c>
      <c r="L38" s="122" t="str">
        <f t="shared" si="0"/>
        <v/>
      </c>
      <c r="M38" s="591" t="s">
        <v>25</v>
      </c>
      <c r="N38" s="624"/>
      <c r="R38" s="45"/>
    </row>
    <row r="39" spans="1:18" ht="15.75" customHeight="1">
      <c r="A39" s="2"/>
      <c r="B39" s="379">
        <v>1410</v>
      </c>
      <c r="C39" s="670" t="s">
        <v>145</v>
      </c>
      <c r="D39" s="270" t="s">
        <v>129</v>
      </c>
      <c r="E39" s="173" t="s">
        <v>157</v>
      </c>
      <c r="F39" s="1354"/>
      <c r="G39" s="231" t="s">
        <v>147</v>
      </c>
      <c r="H39" s="373" t="s">
        <v>131</v>
      </c>
      <c r="I39" s="1100" t="s">
        <v>371</v>
      </c>
      <c r="J39" s="375">
        <v>1</v>
      </c>
      <c r="K39" s="380">
        <v>5000</v>
      </c>
      <c r="L39" s="719" t="str">
        <f t="shared" si="0"/>
        <v/>
      </c>
      <c r="M39" s="592" t="s">
        <v>25</v>
      </c>
      <c r="N39" s="1184"/>
      <c r="R39" s="45"/>
    </row>
    <row r="40" spans="1:18" ht="15.75" customHeight="1">
      <c r="B40" s="253">
        <v>1411</v>
      </c>
      <c r="C40" s="260" t="s">
        <v>26</v>
      </c>
      <c r="D40" s="377" t="s">
        <v>104</v>
      </c>
      <c r="E40" s="193" t="s">
        <v>158</v>
      </c>
      <c r="F40" s="1351" t="s">
        <v>159</v>
      </c>
      <c r="G40" s="199" t="s">
        <v>160</v>
      </c>
      <c r="H40" s="268" t="s">
        <v>108</v>
      </c>
      <c r="I40" s="1056" t="s">
        <v>1271</v>
      </c>
      <c r="J40" s="1057">
        <v>1</v>
      </c>
      <c r="K40" s="1058">
        <v>3900</v>
      </c>
      <c r="L40" s="1059" t="str">
        <f t="shared" si="0"/>
        <v/>
      </c>
      <c r="M40" s="593" t="s">
        <v>25</v>
      </c>
      <c r="N40" s="625"/>
      <c r="O40" s="290"/>
    </row>
    <row r="41" spans="1:18" ht="15.75" customHeight="1">
      <c r="B41" s="259">
        <v>1411</v>
      </c>
      <c r="C41" s="267" t="s">
        <v>26</v>
      </c>
      <c r="D41" s="269" t="s">
        <v>86</v>
      </c>
      <c r="E41" s="193" t="s">
        <v>161</v>
      </c>
      <c r="F41" s="1351"/>
      <c r="G41" s="81" t="s">
        <v>160</v>
      </c>
      <c r="H41" s="261" t="s">
        <v>110</v>
      </c>
      <c r="I41" s="1060"/>
      <c r="J41" s="1061">
        <v>1</v>
      </c>
      <c r="K41" s="1062">
        <v>3900</v>
      </c>
      <c r="L41" s="1063" t="str">
        <f t="shared" si="0"/>
        <v/>
      </c>
      <c r="M41" s="591" t="s">
        <v>25</v>
      </c>
      <c r="N41" s="624"/>
    </row>
    <row r="42" spans="1:18" ht="15.75" customHeight="1">
      <c r="B42" s="259">
        <v>1411</v>
      </c>
      <c r="C42" s="267" t="s">
        <v>26</v>
      </c>
      <c r="D42" s="269" t="s">
        <v>30</v>
      </c>
      <c r="E42" s="193" t="s">
        <v>162</v>
      </c>
      <c r="F42" s="1351"/>
      <c r="G42" s="81" t="s">
        <v>160</v>
      </c>
      <c r="H42" s="261" t="s">
        <v>34</v>
      </c>
      <c r="I42" s="1060"/>
      <c r="J42" s="378">
        <v>1</v>
      </c>
      <c r="K42" s="263">
        <v>4300</v>
      </c>
      <c r="L42" s="244" t="str">
        <f t="shared" si="0"/>
        <v/>
      </c>
      <c r="M42" s="591" t="s">
        <v>25</v>
      </c>
      <c r="N42" s="624"/>
    </row>
    <row r="43" spans="1:18" ht="15.75" customHeight="1">
      <c r="B43" s="259">
        <v>1411</v>
      </c>
      <c r="C43" s="267" t="s">
        <v>26</v>
      </c>
      <c r="D43" s="269" t="s">
        <v>112</v>
      </c>
      <c r="E43" s="193" t="s">
        <v>163</v>
      </c>
      <c r="F43" s="1351"/>
      <c r="G43" s="81" t="s">
        <v>160</v>
      </c>
      <c r="H43" s="261" t="s">
        <v>114</v>
      </c>
      <c r="I43" s="1060"/>
      <c r="J43" s="374">
        <v>1</v>
      </c>
      <c r="K43" s="364">
        <v>4300</v>
      </c>
      <c r="L43" s="122" t="str">
        <f t="shared" si="0"/>
        <v/>
      </c>
      <c r="M43" s="591" t="s">
        <v>25</v>
      </c>
      <c r="N43" s="624"/>
    </row>
    <row r="44" spans="1:18" ht="15.75" customHeight="1">
      <c r="B44" s="259">
        <v>1411</v>
      </c>
      <c r="C44" s="267" t="s">
        <v>26</v>
      </c>
      <c r="D44" s="269" t="s">
        <v>35</v>
      </c>
      <c r="E44" s="193" t="s">
        <v>164</v>
      </c>
      <c r="F44" s="1351"/>
      <c r="G44" s="81" t="s">
        <v>160</v>
      </c>
      <c r="H44" s="261" t="s">
        <v>37</v>
      </c>
      <c r="I44" s="1060"/>
      <c r="J44" s="374">
        <v>1</v>
      </c>
      <c r="K44" s="364">
        <v>4300</v>
      </c>
      <c r="L44" s="122" t="str">
        <f t="shared" si="0"/>
        <v/>
      </c>
      <c r="M44" s="591" t="s">
        <v>25</v>
      </c>
      <c r="N44" s="624"/>
    </row>
    <row r="45" spans="1:18" ht="15.75" customHeight="1">
      <c r="B45" s="259">
        <v>1411</v>
      </c>
      <c r="C45" s="267" t="s">
        <v>26</v>
      </c>
      <c r="D45" s="269" t="s">
        <v>116</v>
      </c>
      <c r="E45" s="193" t="s">
        <v>165</v>
      </c>
      <c r="F45" s="1351"/>
      <c r="G45" s="81" t="s">
        <v>160</v>
      </c>
      <c r="H45" s="261" t="s">
        <v>118</v>
      </c>
      <c r="I45" s="1060"/>
      <c r="J45" s="374">
        <v>1</v>
      </c>
      <c r="K45" s="364">
        <v>4900</v>
      </c>
      <c r="L45" s="122" t="str">
        <f t="shared" si="0"/>
        <v/>
      </c>
      <c r="M45" s="591" t="s">
        <v>25</v>
      </c>
      <c r="N45" s="624"/>
    </row>
    <row r="46" spans="1:18" ht="15.75" customHeight="1">
      <c r="B46" s="259">
        <v>1411</v>
      </c>
      <c r="C46" s="267" t="s">
        <v>26</v>
      </c>
      <c r="D46" s="269" t="s">
        <v>119</v>
      </c>
      <c r="E46" s="193" t="s">
        <v>166</v>
      </c>
      <c r="F46" s="1351"/>
      <c r="G46" s="81" t="s">
        <v>160</v>
      </c>
      <c r="H46" s="261" t="s">
        <v>121</v>
      </c>
      <c r="I46" s="1060"/>
      <c r="J46" s="374">
        <v>1</v>
      </c>
      <c r="K46" s="364">
        <v>4900</v>
      </c>
      <c r="L46" s="122" t="str">
        <f t="shared" si="0"/>
        <v/>
      </c>
      <c r="M46" s="591" t="s">
        <v>25</v>
      </c>
      <c r="N46" s="624"/>
    </row>
    <row r="47" spans="1:18" ht="15.75" customHeight="1">
      <c r="B47" s="259">
        <v>1411</v>
      </c>
      <c r="C47" s="267" t="s">
        <v>26</v>
      </c>
      <c r="D47" s="269" t="s">
        <v>29</v>
      </c>
      <c r="E47" s="193" t="s">
        <v>167</v>
      </c>
      <c r="F47" s="1351"/>
      <c r="G47" s="81" t="s">
        <v>160</v>
      </c>
      <c r="H47" s="261" t="s">
        <v>123</v>
      </c>
      <c r="I47" s="1060"/>
      <c r="J47" s="374">
        <v>1</v>
      </c>
      <c r="K47" s="364">
        <v>4900</v>
      </c>
      <c r="L47" s="122" t="str">
        <f t="shared" si="0"/>
        <v/>
      </c>
      <c r="M47" s="591" t="s">
        <v>25</v>
      </c>
      <c r="N47" s="624"/>
    </row>
    <row r="48" spans="1:18" ht="15.75" customHeight="1">
      <c r="B48" s="259">
        <v>1411</v>
      </c>
      <c r="C48" s="267" t="s">
        <v>26</v>
      </c>
      <c r="D48" s="269" t="s">
        <v>124</v>
      </c>
      <c r="E48" s="193" t="s">
        <v>168</v>
      </c>
      <c r="F48" s="1351"/>
      <c r="G48" s="81" t="s">
        <v>160</v>
      </c>
      <c r="H48" s="261" t="s">
        <v>126</v>
      </c>
      <c r="I48" s="1060"/>
      <c r="J48" s="374">
        <v>1</v>
      </c>
      <c r="K48" s="364">
        <v>5300</v>
      </c>
      <c r="L48" s="122" t="str">
        <f t="shared" si="0"/>
        <v/>
      </c>
      <c r="M48" s="591" t="s">
        <v>25</v>
      </c>
      <c r="N48" s="624"/>
      <c r="O48" s="587"/>
    </row>
    <row r="49" spans="2:15" ht="15.75" customHeight="1">
      <c r="B49" s="259">
        <v>1411</v>
      </c>
      <c r="C49" s="267" t="s">
        <v>26</v>
      </c>
      <c r="D49" s="269" t="s">
        <v>26</v>
      </c>
      <c r="E49" s="193" t="s">
        <v>169</v>
      </c>
      <c r="F49" s="1351"/>
      <c r="G49" s="81" t="s">
        <v>160</v>
      </c>
      <c r="H49" s="261" t="s">
        <v>128</v>
      </c>
      <c r="I49" s="1060"/>
      <c r="J49" s="374">
        <v>1</v>
      </c>
      <c r="K49" s="364">
        <v>5300</v>
      </c>
      <c r="L49" s="122" t="str">
        <f t="shared" si="0"/>
        <v/>
      </c>
      <c r="M49" s="591" t="s">
        <v>25</v>
      </c>
      <c r="N49" s="624"/>
      <c r="O49" s="587"/>
    </row>
    <row r="50" spans="2:15" ht="15.75" customHeight="1">
      <c r="B50" s="259">
        <v>1411</v>
      </c>
      <c r="C50" s="267" t="s">
        <v>26</v>
      </c>
      <c r="D50" s="270" t="s">
        <v>129</v>
      </c>
      <c r="E50" s="194" t="s">
        <v>170</v>
      </c>
      <c r="F50" s="1352"/>
      <c r="G50" s="81" t="s">
        <v>160</v>
      </c>
      <c r="H50" s="370" t="s">
        <v>131</v>
      </c>
      <c r="I50" s="1199" t="s">
        <v>294</v>
      </c>
      <c r="J50" s="374">
        <v>1</v>
      </c>
      <c r="K50" s="731">
        <v>5300</v>
      </c>
      <c r="L50" s="122" t="str">
        <f t="shared" si="0"/>
        <v/>
      </c>
      <c r="M50" s="591" t="s">
        <v>25</v>
      </c>
      <c r="N50" s="624"/>
      <c r="O50" s="587"/>
    </row>
    <row r="51" spans="2:15" ht="15.75" customHeight="1">
      <c r="B51" s="259">
        <v>1411</v>
      </c>
      <c r="C51" s="261">
        <v>53</v>
      </c>
      <c r="D51" s="269" t="s">
        <v>104</v>
      </c>
      <c r="E51" s="275" t="s">
        <v>171</v>
      </c>
      <c r="F51" s="1350" t="s">
        <v>159</v>
      </c>
      <c r="G51" s="81" t="s">
        <v>172</v>
      </c>
      <c r="H51" s="371" t="s">
        <v>108</v>
      </c>
      <c r="I51" s="1199" t="s">
        <v>1290</v>
      </c>
      <c r="J51" s="374">
        <v>1</v>
      </c>
      <c r="K51" s="263">
        <v>3900</v>
      </c>
      <c r="L51" s="122" t="str">
        <f t="shared" si="0"/>
        <v/>
      </c>
      <c r="M51" s="591" t="s">
        <v>25</v>
      </c>
      <c r="N51" s="624"/>
      <c r="O51" s="587"/>
    </row>
    <row r="52" spans="2:15" ht="15.75" customHeight="1">
      <c r="B52" s="259">
        <v>1411</v>
      </c>
      <c r="C52" s="261">
        <v>53</v>
      </c>
      <c r="D52" s="269" t="s">
        <v>86</v>
      </c>
      <c r="E52" s="193" t="s">
        <v>173</v>
      </c>
      <c r="F52" s="1350"/>
      <c r="G52" s="81" t="s">
        <v>172</v>
      </c>
      <c r="H52" s="261" t="s">
        <v>110</v>
      </c>
      <c r="I52" s="1031"/>
      <c r="J52" s="374">
        <v>1</v>
      </c>
      <c r="K52" s="364">
        <v>3900</v>
      </c>
      <c r="L52" s="122" t="str">
        <f t="shared" si="0"/>
        <v/>
      </c>
      <c r="M52" s="591" t="s">
        <v>25</v>
      </c>
      <c r="N52" s="624"/>
      <c r="O52" s="587"/>
    </row>
    <row r="53" spans="2:15" ht="15.75" customHeight="1">
      <c r="B53" s="259">
        <v>1411</v>
      </c>
      <c r="C53" s="261">
        <v>53</v>
      </c>
      <c r="D53" s="269" t="s">
        <v>30</v>
      </c>
      <c r="E53" s="276" t="s">
        <v>174</v>
      </c>
      <c r="F53" s="1350"/>
      <c r="G53" s="81" t="s">
        <v>172</v>
      </c>
      <c r="H53" s="261" t="s">
        <v>34</v>
      </c>
      <c r="I53" s="1031"/>
      <c r="J53" s="374">
        <v>1</v>
      </c>
      <c r="K53" s="364">
        <v>4300</v>
      </c>
      <c r="L53" s="122" t="str">
        <f t="shared" si="0"/>
        <v/>
      </c>
      <c r="M53" s="591" t="s">
        <v>25</v>
      </c>
      <c r="N53" s="624"/>
      <c r="O53" s="587"/>
    </row>
    <row r="54" spans="2:15" ht="15.75" customHeight="1">
      <c r="B54" s="259">
        <v>1411</v>
      </c>
      <c r="C54" s="261">
        <v>53</v>
      </c>
      <c r="D54" s="269" t="s">
        <v>112</v>
      </c>
      <c r="E54" s="276" t="s">
        <v>175</v>
      </c>
      <c r="F54" s="1350"/>
      <c r="G54" s="81" t="s">
        <v>172</v>
      </c>
      <c r="H54" s="261" t="s">
        <v>114</v>
      </c>
      <c r="I54" s="1031"/>
      <c r="J54" s="374">
        <v>1</v>
      </c>
      <c r="K54" s="364">
        <v>4300</v>
      </c>
      <c r="L54" s="122" t="str">
        <f t="shared" si="0"/>
        <v/>
      </c>
      <c r="M54" s="591" t="s">
        <v>25</v>
      </c>
      <c r="N54" s="624"/>
      <c r="O54" s="587"/>
    </row>
    <row r="55" spans="2:15" ht="15.75" customHeight="1">
      <c r="B55" s="259">
        <v>1411</v>
      </c>
      <c r="C55" s="261">
        <v>53</v>
      </c>
      <c r="D55" s="269" t="s">
        <v>35</v>
      </c>
      <c r="E55" s="276" t="s">
        <v>176</v>
      </c>
      <c r="F55" s="1350"/>
      <c r="G55" s="81" t="s">
        <v>172</v>
      </c>
      <c r="H55" s="261" t="s">
        <v>37</v>
      </c>
      <c r="I55" s="1031"/>
      <c r="J55" s="374">
        <v>1</v>
      </c>
      <c r="K55" s="364">
        <v>4300</v>
      </c>
      <c r="L55" s="122" t="str">
        <f t="shared" si="0"/>
        <v/>
      </c>
      <c r="M55" s="591" t="s">
        <v>25</v>
      </c>
      <c r="N55" s="624"/>
      <c r="O55" s="587"/>
    </row>
    <row r="56" spans="2:15" ht="15.75" customHeight="1">
      <c r="B56" s="259">
        <v>1411</v>
      </c>
      <c r="C56" s="261">
        <v>53</v>
      </c>
      <c r="D56" s="269" t="s">
        <v>116</v>
      </c>
      <c r="E56" s="193" t="s">
        <v>177</v>
      </c>
      <c r="F56" s="1350"/>
      <c r="G56" s="81" t="s">
        <v>172</v>
      </c>
      <c r="H56" s="261" t="s">
        <v>118</v>
      </c>
      <c r="I56" s="1031"/>
      <c r="J56" s="374">
        <v>1</v>
      </c>
      <c r="K56" s="364">
        <v>4900</v>
      </c>
      <c r="L56" s="122" t="str">
        <f t="shared" si="0"/>
        <v/>
      </c>
      <c r="M56" s="591" t="s">
        <v>25</v>
      </c>
      <c r="N56" s="624"/>
      <c r="O56" s="587"/>
    </row>
    <row r="57" spans="2:15" ht="15.75" customHeight="1">
      <c r="B57" s="259">
        <v>1411</v>
      </c>
      <c r="C57" s="261">
        <v>53</v>
      </c>
      <c r="D57" s="269" t="s">
        <v>119</v>
      </c>
      <c r="E57" s="276" t="s">
        <v>178</v>
      </c>
      <c r="F57" s="1350"/>
      <c r="G57" s="81" t="s">
        <v>172</v>
      </c>
      <c r="H57" s="261" t="s">
        <v>121</v>
      </c>
      <c r="I57" s="1199" t="s">
        <v>1290</v>
      </c>
      <c r="J57" s="374">
        <v>1</v>
      </c>
      <c r="K57" s="364">
        <v>4900</v>
      </c>
      <c r="L57" s="122" t="str">
        <f t="shared" si="0"/>
        <v/>
      </c>
      <c r="M57" s="591" t="s">
        <v>25</v>
      </c>
      <c r="N57" s="624"/>
      <c r="O57" s="587"/>
    </row>
    <row r="58" spans="2:15" ht="15.75" customHeight="1">
      <c r="B58" s="259">
        <v>1411</v>
      </c>
      <c r="C58" s="261">
        <v>53</v>
      </c>
      <c r="D58" s="269" t="s">
        <v>29</v>
      </c>
      <c r="E58" s="276" t="s">
        <v>179</v>
      </c>
      <c r="F58" s="1350"/>
      <c r="G58" s="81" t="s">
        <v>172</v>
      </c>
      <c r="H58" s="261" t="s">
        <v>123</v>
      </c>
      <c r="I58" s="1280" t="s">
        <v>1302</v>
      </c>
      <c r="J58" s="374">
        <v>1</v>
      </c>
      <c r="K58" s="364">
        <v>4900</v>
      </c>
      <c r="L58" s="122" t="str">
        <f t="shared" si="0"/>
        <v/>
      </c>
      <c r="M58" s="591" t="s">
        <v>25</v>
      </c>
      <c r="N58" s="624"/>
      <c r="O58" s="587"/>
    </row>
    <row r="59" spans="2:15" ht="15.75" customHeight="1">
      <c r="B59" s="259">
        <v>1411</v>
      </c>
      <c r="C59" s="261">
        <v>53</v>
      </c>
      <c r="D59" s="269" t="s">
        <v>124</v>
      </c>
      <c r="E59" s="276" t="s">
        <v>180</v>
      </c>
      <c r="F59" s="1350"/>
      <c r="G59" s="81" t="s">
        <v>172</v>
      </c>
      <c r="H59" s="261" t="s">
        <v>126</v>
      </c>
      <c r="I59" s="1031"/>
      <c r="J59" s="374">
        <v>1</v>
      </c>
      <c r="K59" s="364">
        <v>5300</v>
      </c>
      <c r="L59" s="122" t="str">
        <f t="shared" si="0"/>
        <v/>
      </c>
      <c r="M59" s="591" t="s">
        <v>25</v>
      </c>
      <c r="N59" s="624"/>
      <c r="O59" s="587"/>
    </row>
    <row r="60" spans="2:15" ht="15.75" customHeight="1">
      <c r="B60" s="259">
        <v>1411</v>
      </c>
      <c r="C60" s="261">
        <v>53</v>
      </c>
      <c r="D60" s="269" t="s">
        <v>26</v>
      </c>
      <c r="E60" s="276" t="s">
        <v>181</v>
      </c>
      <c r="F60" s="1350"/>
      <c r="G60" s="81" t="s">
        <v>172</v>
      </c>
      <c r="H60" s="261" t="s">
        <v>128</v>
      </c>
      <c r="I60" s="1031"/>
      <c r="J60" s="374">
        <v>1</v>
      </c>
      <c r="K60" s="364">
        <v>5300</v>
      </c>
      <c r="L60" s="122" t="str">
        <f t="shared" si="0"/>
        <v/>
      </c>
      <c r="M60" s="591" t="s">
        <v>25</v>
      </c>
      <c r="N60" s="624"/>
      <c r="O60" s="587"/>
    </row>
    <row r="61" spans="2:15" ht="15.75" customHeight="1">
      <c r="B61" s="259">
        <v>1411</v>
      </c>
      <c r="C61" s="261">
        <v>53</v>
      </c>
      <c r="D61" s="270" t="s">
        <v>129</v>
      </c>
      <c r="E61" s="194" t="s">
        <v>182</v>
      </c>
      <c r="F61" s="1350"/>
      <c r="G61" s="81" t="s">
        <v>172</v>
      </c>
      <c r="H61" s="372" t="s">
        <v>131</v>
      </c>
      <c r="I61" s="1199" t="s">
        <v>1290</v>
      </c>
      <c r="J61" s="374">
        <v>1</v>
      </c>
      <c r="K61" s="364">
        <v>5300</v>
      </c>
      <c r="L61" s="122" t="str">
        <f t="shared" si="0"/>
        <v/>
      </c>
      <c r="M61" s="591" t="s">
        <v>25</v>
      </c>
      <c r="N61" s="624"/>
      <c r="O61" s="587"/>
    </row>
    <row r="62" spans="2:15" ht="15.75" customHeight="1">
      <c r="B62" s="259">
        <v>1411</v>
      </c>
      <c r="C62" s="268">
        <v>67</v>
      </c>
      <c r="D62" s="269" t="s">
        <v>104</v>
      </c>
      <c r="E62" s="144" t="s">
        <v>183</v>
      </c>
      <c r="F62" s="1360" t="s">
        <v>159</v>
      </c>
      <c r="G62" s="199" t="s">
        <v>184</v>
      </c>
      <c r="H62" s="268" t="s">
        <v>108</v>
      </c>
      <c r="I62" s="1064" t="s">
        <v>1291</v>
      </c>
      <c r="J62" s="1065">
        <v>1</v>
      </c>
      <c r="K62" s="1066">
        <v>3900</v>
      </c>
      <c r="L62" s="730" t="str">
        <f t="shared" si="0"/>
        <v/>
      </c>
      <c r="M62" s="1067" t="s">
        <v>25</v>
      </c>
      <c r="N62" s="624"/>
      <c r="O62" s="587"/>
    </row>
    <row r="63" spans="2:15" ht="15.75" customHeight="1">
      <c r="B63" s="259">
        <v>1411</v>
      </c>
      <c r="C63" s="268">
        <v>67</v>
      </c>
      <c r="D63" s="269" t="s">
        <v>86</v>
      </c>
      <c r="E63" s="193" t="s">
        <v>185</v>
      </c>
      <c r="F63" s="1353"/>
      <c r="G63" s="199" t="s">
        <v>184</v>
      </c>
      <c r="H63" s="261" t="s">
        <v>110</v>
      </c>
      <c r="I63" s="1060"/>
      <c r="J63" s="1061">
        <v>1</v>
      </c>
      <c r="K63" s="1062">
        <v>3900</v>
      </c>
      <c r="L63" s="271" t="str">
        <f t="shared" si="0"/>
        <v/>
      </c>
      <c r="M63" s="1068" t="s">
        <v>25</v>
      </c>
      <c r="N63" s="624"/>
      <c r="O63" s="587"/>
    </row>
    <row r="64" spans="2:15" ht="15.75" customHeight="1">
      <c r="B64" s="259">
        <v>1411</v>
      </c>
      <c r="C64" s="268">
        <v>67</v>
      </c>
      <c r="D64" s="269" t="s">
        <v>30</v>
      </c>
      <c r="E64" s="193" t="s">
        <v>186</v>
      </c>
      <c r="F64" s="1353"/>
      <c r="G64" s="199" t="s">
        <v>184</v>
      </c>
      <c r="H64" s="261" t="s">
        <v>34</v>
      </c>
      <c r="I64" s="1060"/>
      <c r="J64" s="378">
        <v>1</v>
      </c>
      <c r="K64" s="263">
        <v>4300</v>
      </c>
      <c r="L64" s="244" t="str">
        <f t="shared" si="0"/>
        <v/>
      </c>
      <c r="M64" s="593" t="s">
        <v>25</v>
      </c>
      <c r="N64" s="624"/>
      <c r="O64" s="587"/>
    </row>
    <row r="65" spans="2:15" ht="15.75" customHeight="1">
      <c r="B65" s="259">
        <v>1411</v>
      </c>
      <c r="C65" s="268">
        <v>67</v>
      </c>
      <c r="D65" s="269" t="s">
        <v>112</v>
      </c>
      <c r="E65" s="193" t="s">
        <v>187</v>
      </c>
      <c r="F65" s="1353"/>
      <c r="G65" s="199" t="s">
        <v>184</v>
      </c>
      <c r="H65" s="261" t="s">
        <v>114</v>
      </c>
      <c r="I65" s="1060"/>
      <c r="J65" s="374">
        <v>1</v>
      </c>
      <c r="K65" s="364">
        <v>4300</v>
      </c>
      <c r="L65" s="122" t="str">
        <f t="shared" si="0"/>
        <v/>
      </c>
      <c r="M65" s="591" t="s">
        <v>25</v>
      </c>
      <c r="N65" s="624"/>
      <c r="O65" s="587"/>
    </row>
    <row r="66" spans="2:15" ht="15.75" customHeight="1">
      <c r="B66" s="259">
        <v>1411</v>
      </c>
      <c r="C66" s="268">
        <v>67</v>
      </c>
      <c r="D66" s="269" t="s">
        <v>35</v>
      </c>
      <c r="E66" s="193" t="s">
        <v>188</v>
      </c>
      <c r="F66" s="1353"/>
      <c r="G66" s="199" t="s">
        <v>184</v>
      </c>
      <c r="H66" s="261" t="s">
        <v>37</v>
      </c>
      <c r="I66" s="1060"/>
      <c r="J66" s="374">
        <v>1</v>
      </c>
      <c r="K66" s="364">
        <v>4300</v>
      </c>
      <c r="L66" s="122" t="str">
        <f t="shared" si="0"/>
        <v/>
      </c>
      <c r="M66" s="591" t="s">
        <v>25</v>
      </c>
      <c r="N66" s="624"/>
      <c r="O66" s="587"/>
    </row>
    <row r="67" spans="2:15" ht="15.75" customHeight="1">
      <c r="B67" s="259">
        <v>1411</v>
      </c>
      <c r="C67" s="268">
        <v>67</v>
      </c>
      <c r="D67" s="269" t="s">
        <v>116</v>
      </c>
      <c r="E67" s="193" t="s">
        <v>189</v>
      </c>
      <c r="F67" s="1353"/>
      <c r="G67" s="199" t="s">
        <v>184</v>
      </c>
      <c r="H67" s="261" t="s">
        <v>118</v>
      </c>
      <c r="I67" s="1060"/>
      <c r="J67" s="374">
        <v>1</v>
      </c>
      <c r="K67" s="364">
        <v>4900</v>
      </c>
      <c r="L67" s="122" t="str">
        <f t="shared" si="0"/>
        <v/>
      </c>
      <c r="M67" s="591" t="s">
        <v>25</v>
      </c>
      <c r="N67" s="624"/>
      <c r="O67" s="587"/>
    </row>
    <row r="68" spans="2:15" ht="15.75" customHeight="1">
      <c r="B68" s="259">
        <v>1411</v>
      </c>
      <c r="C68" s="268">
        <v>67</v>
      </c>
      <c r="D68" s="269" t="s">
        <v>119</v>
      </c>
      <c r="E68" s="193" t="s">
        <v>190</v>
      </c>
      <c r="F68" s="1353"/>
      <c r="G68" s="199" t="s">
        <v>184</v>
      </c>
      <c r="H68" s="261" t="s">
        <v>121</v>
      </c>
      <c r="I68" s="1199" t="s">
        <v>1290</v>
      </c>
      <c r="J68" s="374">
        <v>1</v>
      </c>
      <c r="K68" s="364">
        <v>4900</v>
      </c>
      <c r="L68" s="122" t="str">
        <f t="shared" si="0"/>
        <v/>
      </c>
      <c r="M68" s="591" t="s">
        <v>25</v>
      </c>
      <c r="N68" s="624"/>
      <c r="O68" s="587"/>
    </row>
    <row r="69" spans="2:15" ht="15.75" customHeight="1">
      <c r="B69" s="259">
        <v>1411</v>
      </c>
      <c r="C69" s="268">
        <v>67</v>
      </c>
      <c r="D69" s="269" t="s">
        <v>29</v>
      </c>
      <c r="E69" s="193" t="s">
        <v>191</v>
      </c>
      <c r="F69" s="1353"/>
      <c r="G69" s="199" t="s">
        <v>184</v>
      </c>
      <c r="H69" s="261" t="s">
        <v>123</v>
      </c>
      <c r="I69" s="1199" t="s">
        <v>1290</v>
      </c>
      <c r="J69" s="374">
        <v>1</v>
      </c>
      <c r="K69" s="364">
        <v>4900</v>
      </c>
      <c r="L69" s="122" t="str">
        <f t="shared" si="0"/>
        <v/>
      </c>
      <c r="M69" s="591" t="s">
        <v>25</v>
      </c>
      <c r="N69" s="624"/>
      <c r="O69" s="587"/>
    </row>
    <row r="70" spans="2:15" ht="15.75" customHeight="1">
      <c r="B70" s="259">
        <v>1411</v>
      </c>
      <c r="C70" s="268">
        <v>67</v>
      </c>
      <c r="D70" s="269" t="s">
        <v>124</v>
      </c>
      <c r="E70" s="193" t="s">
        <v>192</v>
      </c>
      <c r="F70" s="1353"/>
      <c r="G70" s="199" t="s">
        <v>184</v>
      </c>
      <c r="H70" s="261" t="s">
        <v>126</v>
      </c>
      <c r="I70" s="1060"/>
      <c r="J70" s="374">
        <v>1</v>
      </c>
      <c r="K70" s="364">
        <v>5300</v>
      </c>
      <c r="L70" s="122" t="str">
        <f t="shared" si="0"/>
        <v/>
      </c>
      <c r="M70" s="591" t="s">
        <v>25</v>
      </c>
      <c r="N70" s="624"/>
      <c r="O70" s="587"/>
    </row>
    <row r="71" spans="2:15" ht="15.75" customHeight="1">
      <c r="B71" s="259">
        <v>1411</v>
      </c>
      <c r="C71" s="268">
        <v>67</v>
      </c>
      <c r="D71" s="269" t="s">
        <v>26</v>
      </c>
      <c r="E71" s="193" t="s">
        <v>193</v>
      </c>
      <c r="F71" s="1353"/>
      <c r="G71" s="199" t="s">
        <v>184</v>
      </c>
      <c r="H71" s="261" t="s">
        <v>128</v>
      </c>
      <c r="I71" s="1199"/>
      <c r="J71" s="374">
        <v>1</v>
      </c>
      <c r="K71" s="364">
        <v>5300</v>
      </c>
      <c r="L71" s="122" t="str">
        <f t="shared" si="0"/>
        <v/>
      </c>
      <c r="M71" s="591" t="s">
        <v>25</v>
      </c>
      <c r="N71" s="624"/>
      <c r="O71" s="587"/>
    </row>
    <row r="72" spans="2:15" ht="15.75" customHeight="1">
      <c r="B72" s="379">
        <v>1411</v>
      </c>
      <c r="C72" s="675">
        <v>67</v>
      </c>
      <c r="D72" s="270" t="s">
        <v>129</v>
      </c>
      <c r="E72" s="194" t="s">
        <v>194</v>
      </c>
      <c r="F72" s="1361"/>
      <c r="G72" s="231" t="s">
        <v>184</v>
      </c>
      <c r="H72" s="231" t="s">
        <v>131</v>
      </c>
      <c r="I72" s="768" t="s">
        <v>1290</v>
      </c>
      <c r="J72" s="375">
        <v>1</v>
      </c>
      <c r="K72" s="380">
        <v>5300</v>
      </c>
      <c r="L72" s="719" t="str">
        <f t="shared" ref="L72:L135" si="1">IFERROR(IF(N72=0,"",N72),"")</f>
        <v/>
      </c>
      <c r="M72" s="592" t="s">
        <v>25</v>
      </c>
      <c r="N72" s="1184"/>
      <c r="O72" s="587"/>
    </row>
    <row r="73" spans="2:15" ht="15.75" customHeight="1">
      <c r="B73" s="145">
        <v>1310</v>
      </c>
      <c r="C73" s="260" t="s">
        <v>116</v>
      </c>
      <c r="D73" s="269" t="s">
        <v>104</v>
      </c>
      <c r="E73" s="168" t="s">
        <v>195</v>
      </c>
      <c r="F73" s="1366" t="s">
        <v>196</v>
      </c>
      <c r="G73" s="1290" t="s">
        <v>1273</v>
      </c>
      <c r="H73" s="1290" t="s">
        <v>108</v>
      </c>
      <c r="I73" s="1218" t="s">
        <v>313</v>
      </c>
      <c r="J73" s="1291">
        <v>1</v>
      </c>
      <c r="K73" s="1292">
        <v>2800</v>
      </c>
      <c r="L73" s="1293" t="str">
        <f t="shared" si="1"/>
        <v/>
      </c>
      <c r="M73" s="1294" t="s">
        <v>25</v>
      </c>
      <c r="N73" s="1295"/>
      <c r="O73" s="587"/>
    </row>
    <row r="74" spans="2:15" ht="15.75" customHeight="1">
      <c r="B74" s="145">
        <v>1310</v>
      </c>
      <c r="C74" s="260" t="s">
        <v>116</v>
      </c>
      <c r="D74" s="269" t="s">
        <v>86</v>
      </c>
      <c r="E74" s="177" t="s">
        <v>198</v>
      </c>
      <c r="F74" s="1353"/>
      <c r="G74" s="1217" t="s">
        <v>246</v>
      </c>
      <c r="H74" s="1217" t="s">
        <v>110</v>
      </c>
      <c r="I74" s="1218" t="s">
        <v>313</v>
      </c>
      <c r="J74" s="1219">
        <v>1</v>
      </c>
      <c r="K74" s="1220">
        <v>2800</v>
      </c>
      <c r="L74" s="1221" t="str">
        <f t="shared" si="1"/>
        <v/>
      </c>
      <c r="M74" s="1222" t="s">
        <v>25</v>
      </c>
      <c r="N74" s="1278"/>
      <c r="O74" s="587"/>
    </row>
    <row r="75" spans="2:15" ht="15.75" customHeight="1">
      <c r="B75" s="145">
        <v>1310</v>
      </c>
      <c r="C75" s="260" t="s">
        <v>116</v>
      </c>
      <c r="D75" s="269" t="s">
        <v>30</v>
      </c>
      <c r="E75" s="177" t="s">
        <v>199</v>
      </c>
      <c r="F75" s="1353"/>
      <c r="G75" s="1217" t="s">
        <v>246</v>
      </c>
      <c r="H75" s="1217" t="s">
        <v>34</v>
      </c>
      <c r="I75" s="1218" t="s">
        <v>313</v>
      </c>
      <c r="J75" s="1219">
        <v>1</v>
      </c>
      <c r="K75" s="1220">
        <v>3300</v>
      </c>
      <c r="L75" s="1221" t="str">
        <f t="shared" si="1"/>
        <v/>
      </c>
      <c r="M75" s="1222" t="s">
        <v>25</v>
      </c>
      <c r="N75" s="1278"/>
      <c r="O75" s="587"/>
    </row>
    <row r="76" spans="2:15" ht="15.75" customHeight="1">
      <c r="B76" s="145">
        <v>1310</v>
      </c>
      <c r="C76" s="260" t="s">
        <v>116</v>
      </c>
      <c r="D76" s="269" t="s">
        <v>112</v>
      </c>
      <c r="E76" s="177" t="s">
        <v>200</v>
      </c>
      <c r="F76" s="1353"/>
      <c r="G76" s="383" t="s">
        <v>246</v>
      </c>
      <c r="H76" s="383" t="s">
        <v>114</v>
      </c>
      <c r="I76" s="1202" t="s">
        <v>286</v>
      </c>
      <c r="J76" s="1073">
        <v>1</v>
      </c>
      <c r="K76" s="1062">
        <v>3300</v>
      </c>
      <c r="L76" s="271" t="str">
        <f t="shared" si="1"/>
        <v/>
      </c>
      <c r="M76" s="1068" t="s">
        <v>25</v>
      </c>
      <c r="N76" s="1074"/>
      <c r="O76" s="587"/>
    </row>
    <row r="77" spans="2:15" ht="15.75" customHeight="1">
      <c r="B77" s="145">
        <v>1310</v>
      </c>
      <c r="C77" s="260" t="s">
        <v>116</v>
      </c>
      <c r="D77" s="269" t="s">
        <v>35</v>
      </c>
      <c r="E77" s="177" t="s">
        <v>201</v>
      </c>
      <c r="F77" s="1353"/>
      <c r="G77" s="383" t="s">
        <v>246</v>
      </c>
      <c r="H77" s="607" t="s">
        <v>37</v>
      </c>
      <c r="I77" s="1031"/>
      <c r="J77" s="1069">
        <v>1</v>
      </c>
      <c r="K77" s="1070">
        <v>3300</v>
      </c>
      <c r="L77" s="502" t="str">
        <f t="shared" si="1"/>
        <v/>
      </c>
      <c r="M77" s="1071" t="s">
        <v>25</v>
      </c>
      <c r="N77" s="1075"/>
      <c r="O77" s="587"/>
    </row>
    <row r="78" spans="2:15" ht="15.75" customHeight="1">
      <c r="B78" s="145">
        <v>1310</v>
      </c>
      <c r="C78" s="260" t="s">
        <v>116</v>
      </c>
      <c r="D78" s="269" t="s">
        <v>116</v>
      </c>
      <c r="E78" s="178" t="s">
        <v>202</v>
      </c>
      <c r="F78" s="1353"/>
      <c r="G78" s="383" t="s">
        <v>246</v>
      </c>
      <c r="H78" s="383" t="s">
        <v>118</v>
      </c>
      <c r="I78" s="1060"/>
      <c r="J78" s="1073">
        <v>1</v>
      </c>
      <c r="K78" s="1062">
        <v>3800</v>
      </c>
      <c r="L78" s="271" t="str">
        <f t="shared" si="1"/>
        <v/>
      </c>
      <c r="M78" s="1068" t="s">
        <v>25</v>
      </c>
      <c r="N78" s="1074"/>
      <c r="O78" s="587"/>
    </row>
    <row r="79" spans="2:15" ht="15.75" customHeight="1">
      <c r="B79" s="145">
        <v>1310</v>
      </c>
      <c r="C79" s="260" t="s">
        <v>116</v>
      </c>
      <c r="D79" s="269" t="s">
        <v>119</v>
      </c>
      <c r="E79" s="171" t="s">
        <v>203</v>
      </c>
      <c r="F79" s="1353"/>
      <c r="G79" s="1217" t="s">
        <v>246</v>
      </c>
      <c r="H79" s="1217" t="s">
        <v>121</v>
      </c>
      <c r="I79" s="1218" t="s">
        <v>313</v>
      </c>
      <c r="J79" s="1219">
        <v>1</v>
      </c>
      <c r="K79" s="1220">
        <v>3800</v>
      </c>
      <c r="L79" s="1221" t="str">
        <f t="shared" si="1"/>
        <v/>
      </c>
      <c r="M79" s="1222" t="s">
        <v>25</v>
      </c>
      <c r="N79" s="1194"/>
      <c r="O79" s="587"/>
    </row>
    <row r="80" spans="2:15" ht="15.75" customHeight="1">
      <c r="B80" s="145">
        <v>1310</v>
      </c>
      <c r="C80" s="260" t="s">
        <v>116</v>
      </c>
      <c r="D80" s="269" t="s">
        <v>29</v>
      </c>
      <c r="E80" s="178" t="s">
        <v>204</v>
      </c>
      <c r="F80" s="1353"/>
      <c r="G80" s="383" t="s">
        <v>246</v>
      </c>
      <c r="H80" s="383" t="s">
        <v>123</v>
      </c>
      <c r="I80" s="1202" t="s">
        <v>286</v>
      </c>
      <c r="J80" s="1073">
        <v>1</v>
      </c>
      <c r="K80" s="1062">
        <v>3800</v>
      </c>
      <c r="L80" s="271" t="str">
        <f t="shared" si="1"/>
        <v/>
      </c>
      <c r="M80" s="1068" t="s">
        <v>25</v>
      </c>
      <c r="N80" s="624"/>
      <c r="O80" s="587"/>
    </row>
    <row r="81" spans="2:15" ht="15.75" customHeight="1">
      <c r="B81" s="145">
        <v>1310</v>
      </c>
      <c r="C81" s="260" t="s">
        <v>116</v>
      </c>
      <c r="D81" s="269" t="s">
        <v>124</v>
      </c>
      <c r="E81" s="178" t="s">
        <v>205</v>
      </c>
      <c r="F81" s="1353"/>
      <c r="G81" s="1217" t="s">
        <v>246</v>
      </c>
      <c r="H81" s="1217" t="s">
        <v>126</v>
      </c>
      <c r="I81" s="1218" t="s">
        <v>313</v>
      </c>
      <c r="J81" s="1219">
        <v>1</v>
      </c>
      <c r="K81" s="1220">
        <v>4300</v>
      </c>
      <c r="L81" s="1221" t="str">
        <f t="shared" si="1"/>
        <v/>
      </c>
      <c r="M81" s="1222" t="s">
        <v>25</v>
      </c>
      <c r="N81" s="764"/>
      <c r="O81" s="587"/>
    </row>
    <row r="82" spans="2:15" ht="15.75" customHeight="1">
      <c r="B82" s="145">
        <v>1310</v>
      </c>
      <c r="C82" s="260" t="s">
        <v>116</v>
      </c>
      <c r="D82" s="269" t="s">
        <v>26</v>
      </c>
      <c r="E82" s="178" t="s">
        <v>206</v>
      </c>
      <c r="F82" s="1353"/>
      <c r="G82" s="383" t="s">
        <v>246</v>
      </c>
      <c r="H82" s="607" t="s">
        <v>128</v>
      </c>
      <c r="I82" s="1031"/>
      <c r="J82" s="1069">
        <v>1</v>
      </c>
      <c r="K82" s="1070">
        <v>4300</v>
      </c>
      <c r="L82" s="502" t="str">
        <f t="shared" si="1"/>
        <v/>
      </c>
      <c r="M82" s="1071" t="s">
        <v>25</v>
      </c>
      <c r="N82" s="1072"/>
      <c r="O82" s="587"/>
    </row>
    <row r="83" spans="2:15" ht="15.75" customHeight="1">
      <c r="B83" s="244">
        <v>1310</v>
      </c>
      <c r="C83" s="594" t="s">
        <v>116</v>
      </c>
      <c r="D83" s="269" t="s">
        <v>129</v>
      </c>
      <c r="E83" s="595" t="s">
        <v>207</v>
      </c>
      <c r="F83" s="1355"/>
      <c r="G83" s="383" t="s">
        <v>246</v>
      </c>
      <c r="H83" s="268" t="s">
        <v>131</v>
      </c>
      <c r="I83" s="1202" t="s">
        <v>286</v>
      </c>
      <c r="J83" s="262">
        <v>1</v>
      </c>
      <c r="K83" s="263">
        <v>4300</v>
      </c>
      <c r="L83" s="244" t="str">
        <f t="shared" si="1"/>
        <v/>
      </c>
      <c r="M83" s="593" t="s">
        <v>25</v>
      </c>
      <c r="N83" s="625"/>
      <c r="O83" s="587"/>
    </row>
    <row r="84" spans="2:15" ht="15.75" customHeight="1">
      <c r="B84" s="145">
        <v>1310</v>
      </c>
      <c r="C84" s="260" t="s">
        <v>208</v>
      </c>
      <c r="D84" s="377" t="s">
        <v>104</v>
      </c>
      <c r="E84" s="171" t="s">
        <v>209</v>
      </c>
      <c r="F84" s="1353" t="s">
        <v>196</v>
      </c>
      <c r="G84" s="372" t="s">
        <v>1274</v>
      </c>
      <c r="H84" s="1076" t="s">
        <v>108</v>
      </c>
      <c r="I84" s="1077"/>
      <c r="J84" s="1078">
        <v>1</v>
      </c>
      <c r="K84" s="1079">
        <v>2800</v>
      </c>
      <c r="L84" s="730" t="str">
        <f t="shared" si="1"/>
        <v/>
      </c>
      <c r="M84" s="1067" t="s">
        <v>25</v>
      </c>
      <c r="N84" s="1072"/>
      <c r="O84" s="587"/>
    </row>
    <row r="85" spans="2:15" ht="15.75" customHeight="1">
      <c r="B85" s="145">
        <v>1310</v>
      </c>
      <c r="C85" s="260" t="s">
        <v>208</v>
      </c>
      <c r="D85" s="269" t="s">
        <v>86</v>
      </c>
      <c r="E85" s="177" t="s">
        <v>210</v>
      </c>
      <c r="F85" s="1353"/>
      <c r="G85" s="372" t="s">
        <v>1274</v>
      </c>
      <c r="H85" s="383" t="s">
        <v>110</v>
      </c>
      <c r="I85" s="1060"/>
      <c r="J85" s="1073">
        <v>1</v>
      </c>
      <c r="K85" s="1062">
        <v>2800</v>
      </c>
      <c r="L85" s="271" t="str">
        <f t="shared" si="1"/>
        <v/>
      </c>
      <c r="M85" s="1068" t="s">
        <v>25</v>
      </c>
      <c r="N85" s="625"/>
      <c r="O85" s="587"/>
    </row>
    <row r="86" spans="2:15" ht="15.75" customHeight="1">
      <c r="B86" s="145">
        <v>1310</v>
      </c>
      <c r="C86" s="260" t="s">
        <v>208</v>
      </c>
      <c r="D86" s="269" t="s">
        <v>30</v>
      </c>
      <c r="E86" s="177" t="s">
        <v>211</v>
      </c>
      <c r="F86" s="1353"/>
      <c r="G86" s="372" t="s">
        <v>1274</v>
      </c>
      <c r="H86" s="607" t="s">
        <v>34</v>
      </c>
      <c r="I86" s="1031"/>
      <c r="J86" s="1069">
        <v>1</v>
      </c>
      <c r="K86" s="1070">
        <v>3300</v>
      </c>
      <c r="L86" s="502" t="str">
        <f t="shared" si="1"/>
        <v/>
      </c>
      <c r="M86" s="1071" t="s">
        <v>25</v>
      </c>
      <c r="N86" s="1072"/>
      <c r="O86" s="587"/>
    </row>
    <row r="87" spans="2:15" ht="15.75" customHeight="1">
      <c r="B87" s="145">
        <v>1310</v>
      </c>
      <c r="C87" s="260" t="s">
        <v>208</v>
      </c>
      <c r="D87" s="269" t="s">
        <v>112</v>
      </c>
      <c r="E87" s="177" t="s">
        <v>212</v>
      </c>
      <c r="F87" s="1353"/>
      <c r="G87" s="372" t="s">
        <v>1274</v>
      </c>
      <c r="H87" s="383" t="s">
        <v>114</v>
      </c>
      <c r="I87" s="1060"/>
      <c r="J87" s="1073">
        <v>1</v>
      </c>
      <c r="K87" s="1062">
        <v>3300</v>
      </c>
      <c r="L87" s="271" t="str">
        <f t="shared" si="1"/>
        <v/>
      </c>
      <c r="M87" s="1068" t="s">
        <v>25</v>
      </c>
      <c r="N87" s="625"/>
      <c r="O87" s="587"/>
    </row>
    <row r="88" spans="2:15" ht="15.75" customHeight="1">
      <c r="B88" s="145">
        <v>1310</v>
      </c>
      <c r="C88" s="260" t="s">
        <v>208</v>
      </c>
      <c r="D88" s="269" t="s">
        <v>35</v>
      </c>
      <c r="E88" s="178" t="s">
        <v>213</v>
      </c>
      <c r="F88" s="1353"/>
      <c r="G88" s="372" t="s">
        <v>1274</v>
      </c>
      <c r="H88" s="383" t="s">
        <v>37</v>
      </c>
      <c r="I88" s="1060"/>
      <c r="J88" s="1073">
        <v>1</v>
      </c>
      <c r="K88" s="1062">
        <v>3300</v>
      </c>
      <c r="L88" s="1063" t="str">
        <f t="shared" si="1"/>
        <v/>
      </c>
      <c r="M88" s="593" t="s">
        <v>25</v>
      </c>
      <c r="N88" s="624"/>
      <c r="O88" s="587"/>
    </row>
    <row r="89" spans="2:15" ht="15.75" customHeight="1">
      <c r="B89" s="145">
        <v>1310</v>
      </c>
      <c r="C89" s="260" t="s">
        <v>208</v>
      </c>
      <c r="D89" s="269" t="s">
        <v>116</v>
      </c>
      <c r="E89" s="178" t="s">
        <v>214</v>
      </c>
      <c r="F89" s="1353"/>
      <c r="G89" s="372" t="s">
        <v>1274</v>
      </c>
      <c r="H89" s="607" t="s">
        <v>118</v>
      </c>
      <c r="I89" s="1031"/>
      <c r="J89" s="1069">
        <v>1</v>
      </c>
      <c r="K89" s="1070">
        <v>3800</v>
      </c>
      <c r="L89" s="502" t="str">
        <f t="shared" si="1"/>
        <v/>
      </c>
      <c r="M89" s="1067" t="s">
        <v>25</v>
      </c>
      <c r="N89" s="624"/>
      <c r="O89" s="587"/>
    </row>
    <row r="90" spans="2:15" ht="15.75" customHeight="1">
      <c r="B90" s="145">
        <v>1310</v>
      </c>
      <c r="C90" s="260" t="s">
        <v>208</v>
      </c>
      <c r="D90" s="269" t="s">
        <v>119</v>
      </c>
      <c r="E90" s="171" t="s">
        <v>215</v>
      </c>
      <c r="F90" s="1353"/>
      <c r="G90" s="1250" t="s">
        <v>1274</v>
      </c>
      <c r="H90" s="1217" t="s">
        <v>121</v>
      </c>
      <c r="I90" s="1218" t="s">
        <v>313</v>
      </c>
      <c r="J90" s="1219">
        <v>1</v>
      </c>
      <c r="K90" s="1220">
        <v>3800</v>
      </c>
      <c r="L90" s="1251" t="str">
        <f t="shared" si="1"/>
        <v/>
      </c>
      <c r="M90" s="1252" t="s">
        <v>25</v>
      </c>
      <c r="N90" s="764"/>
      <c r="O90" s="587"/>
    </row>
    <row r="91" spans="2:15" ht="15.75" customHeight="1">
      <c r="B91" s="145">
        <v>1310</v>
      </c>
      <c r="C91" s="260" t="s">
        <v>208</v>
      </c>
      <c r="D91" s="269" t="s">
        <v>29</v>
      </c>
      <c r="E91" s="178" t="s">
        <v>216</v>
      </c>
      <c r="F91" s="1353"/>
      <c r="G91" s="372" t="s">
        <v>1274</v>
      </c>
      <c r="H91" s="383" t="s">
        <v>123</v>
      </c>
      <c r="I91" s="1060"/>
      <c r="J91" s="1073">
        <v>1</v>
      </c>
      <c r="K91" s="1062">
        <v>3800</v>
      </c>
      <c r="L91" s="1063" t="str">
        <f t="shared" si="1"/>
        <v/>
      </c>
      <c r="M91" s="591" t="s">
        <v>25</v>
      </c>
      <c r="N91" s="624"/>
      <c r="O91" s="587"/>
    </row>
    <row r="92" spans="2:15" ht="15.75" customHeight="1">
      <c r="B92" s="145">
        <v>1310</v>
      </c>
      <c r="C92" s="260" t="s">
        <v>208</v>
      </c>
      <c r="D92" s="269" t="s">
        <v>124</v>
      </c>
      <c r="E92" s="171" t="s">
        <v>217</v>
      </c>
      <c r="F92" s="1353"/>
      <c r="G92" s="372" t="s">
        <v>1274</v>
      </c>
      <c r="H92" s="383" t="s">
        <v>126</v>
      </c>
      <c r="I92" s="1081" t="s">
        <v>286</v>
      </c>
      <c r="J92" s="1073">
        <v>1</v>
      </c>
      <c r="K92" s="1062">
        <v>4300</v>
      </c>
      <c r="L92" s="1063" t="str">
        <f t="shared" si="1"/>
        <v/>
      </c>
      <c r="M92" s="591" t="s">
        <v>25</v>
      </c>
      <c r="N92" s="624"/>
      <c r="O92" s="587"/>
    </row>
    <row r="93" spans="2:15" ht="15.75" customHeight="1">
      <c r="B93" s="145">
        <v>1310</v>
      </c>
      <c r="C93" s="260" t="s">
        <v>208</v>
      </c>
      <c r="D93" s="269" t="s">
        <v>26</v>
      </c>
      <c r="E93" s="178" t="s">
        <v>218</v>
      </c>
      <c r="F93" s="1353"/>
      <c r="G93" s="372" t="s">
        <v>1274</v>
      </c>
      <c r="H93" s="607" t="s">
        <v>128</v>
      </c>
      <c r="I93" s="1031"/>
      <c r="J93" s="1069">
        <v>1</v>
      </c>
      <c r="K93" s="1070">
        <v>4300</v>
      </c>
      <c r="L93" s="502" t="str">
        <f t="shared" si="1"/>
        <v/>
      </c>
      <c r="M93" s="1067" t="s">
        <v>25</v>
      </c>
      <c r="N93" s="624"/>
      <c r="O93" s="587"/>
    </row>
    <row r="94" spans="2:15" ht="15.75" customHeight="1">
      <c r="B94" s="244">
        <v>1310</v>
      </c>
      <c r="C94" s="594" t="s">
        <v>208</v>
      </c>
      <c r="D94" s="269" t="s">
        <v>129</v>
      </c>
      <c r="E94" s="595" t="s">
        <v>219</v>
      </c>
      <c r="F94" s="1355"/>
      <c r="G94" s="372" t="s">
        <v>1274</v>
      </c>
      <c r="H94" s="268" t="s">
        <v>131</v>
      </c>
      <c r="I94" s="1081" t="s">
        <v>286</v>
      </c>
      <c r="J94" s="262">
        <v>1</v>
      </c>
      <c r="K94" s="263">
        <v>4300</v>
      </c>
      <c r="L94" s="244" t="str">
        <f t="shared" si="1"/>
        <v/>
      </c>
      <c r="M94" s="593" t="s">
        <v>25</v>
      </c>
      <c r="N94" s="624"/>
      <c r="O94" s="587"/>
    </row>
    <row r="95" spans="2:15" ht="15.75" customHeight="1">
      <c r="B95" s="145">
        <v>1310</v>
      </c>
      <c r="C95" s="260" t="s">
        <v>220</v>
      </c>
      <c r="D95" s="377" t="s">
        <v>104</v>
      </c>
      <c r="E95" s="182" t="s">
        <v>221</v>
      </c>
      <c r="F95" s="1353" t="s">
        <v>196</v>
      </c>
      <c r="G95" s="372" t="s">
        <v>1305</v>
      </c>
      <c r="H95" s="1076" t="s">
        <v>108</v>
      </c>
      <c r="I95" s="1081" t="s">
        <v>286</v>
      </c>
      <c r="J95" s="1078">
        <v>1</v>
      </c>
      <c r="K95" s="1079">
        <v>2800</v>
      </c>
      <c r="L95" s="730" t="str">
        <f t="shared" si="1"/>
        <v/>
      </c>
      <c r="M95" s="1082" t="s">
        <v>25</v>
      </c>
      <c r="N95" s="1196"/>
      <c r="O95" s="587"/>
    </row>
    <row r="96" spans="2:15" ht="15.75" customHeight="1">
      <c r="B96" s="145">
        <v>1310</v>
      </c>
      <c r="C96" s="260" t="s">
        <v>220</v>
      </c>
      <c r="D96" s="269" t="s">
        <v>86</v>
      </c>
      <c r="E96" s="171" t="s">
        <v>222</v>
      </c>
      <c r="F96" s="1353"/>
      <c r="G96" s="383" t="s">
        <v>1305</v>
      </c>
      <c r="H96" s="383" t="s">
        <v>110</v>
      </c>
      <c r="I96" s="1055"/>
      <c r="J96" s="1073">
        <v>1</v>
      </c>
      <c r="K96" s="1062">
        <v>2800</v>
      </c>
      <c r="L96" s="271" t="str">
        <f t="shared" si="1"/>
        <v/>
      </c>
      <c r="M96" s="1080" t="s">
        <v>25</v>
      </c>
      <c r="N96" s="1185"/>
      <c r="O96" s="587"/>
    </row>
    <row r="97" spans="2:15" ht="15.75" customHeight="1">
      <c r="B97" s="145">
        <v>1310</v>
      </c>
      <c r="C97" s="260" t="s">
        <v>220</v>
      </c>
      <c r="D97" s="269" t="s">
        <v>30</v>
      </c>
      <c r="E97" s="177" t="s">
        <v>223</v>
      </c>
      <c r="F97" s="1353"/>
      <c r="G97" s="383" t="s">
        <v>1305</v>
      </c>
      <c r="H97" s="383" t="s">
        <v>34</v>
      </c>
      <c r="I97" s="1081" t="s">
        <v>286</v>
      </c>
      <c r="J97" s="1073">
        <v>1</v>
      </c>
      <c r="K97" s="1062">
        <v>3300</v>
      </c>
      <c r="L97" s="271" t="str">
        <f t="shared" si="1"/>
        <v/>
      </c>
      <c r="M97" s="755" t="s">
        <v>25</v>
      </c>
      <c r="N97" s="720"/>
      <c r="O97" s="587"/>
    </row>
    <row r="98" spans="2:15" ht="15.75" customHeight="1">
      <c r="B98" s="145">
        <v>1310</v>
      </c>
      <c r="C98" s="260" t="s">
        <v>220</v>
      </c>
      <c r="D98" s="269" t="s">
        <v>112</v>
      </c>
      <c r="E98" s="178" t="s">
        <v>224</v>
      </c>
      <c r="F98" s="1353"/>
      <c r="G98" s="1217" t="s">
        <v>1305</v>
      </c>
      <c r="H98" s="1217" t="s">
        <v>114</v>
      </c>
      <c r="I98" s="1281" t="s">
        <v>313</v>
      </c>
      <c r="J98" s="1219">
        <v>1</v>
      </c>
      <c r="K98" s="1220">
        <v>3300</v>
      </c>
      <c r="L98" s="1221" t="str">
        <f t="shared" si="1"/>
        <v/>
      </c>
      <c r="M98" s="1282" t="s">
        <v>25</v>
      </c>
      <c r="N98" s="764"/>
      <c r="O98" s="587"/>
    </row>
    <row r="99" spans="2:15" ht="15.75" customHeight="1">
      <c r="B99" s="145">
        <v>1310</v>
      </c>
      <c r="C99" s="260" t="s">
        <v>220</v>
      </c>
      <c r="D99" s="269" t="s">
        <v>35</v>
      </c>
      <c r="E99" s="171" t="s">
        <v>225</v>
      </c>
      <c r="F99" s="1353"/>
      <c r="G99" s="383" t="s">
        <v>1305</v>
      </c>
      <c r="H99" s="383" t="s">
        <v>37</v>
      </c>
      <c r="I99" s="1055"/>
      <c r="J99" s="1073">
        <v>1</v>
      </c>
      <c r="K99" s="1062">
        <v>3300</v>
      </c>
      <c r="L99" s="271" t="str">
        <f t="shared" si="1"/>
        <v/>
      </c>
      <c r="M99" s="755" t="s">
        <v>25</v>
      </c>
      <c r="N99" s="720"/>
      <c r="O99" s="587"/>
    </row>
    <row r="100" spans="2:15" ht="15.75" customHeight="1">
      <c r="B100" s="145">
        <v>1310</v>
      </c>
      <c r="C100" s="260" t="s">
        <v>220</v>
      </c>
      <c r="D100" s="269" t="s">
        <v>116</v>
      </c>
      <c r="E100" s="177" t="s">
        <v>226</v>
      </c>
      <c r="F100" s="1353"/>
      <c r="G100" s="383" t="s">
        <v>1305</v>
      </c>
      <c r="H100" s="383" t="s">
        <v>118</v>
      </c>
      <c r="I100" s="1081" t="s">
        <v>286</v>
      </c>
      <c r="J100" s="1073">
        <v>1</v>
      </c>
      <c r="K100" s="1062">
        <v>3800</v>
      </c>
      <c r="L100" s="271" t="str">
        <f t="shared" si="1"/>
        <v/>
      </c>
      <c r="M100" s="755" t="s">
        <v>25</v>
      </c>
      <c r="N100" s="720"/>
      <c r="O100" s="587"/>
    </row>
    <row r="101" spans="2:15" ht="15.75" customHeight="1">
      <c r="B101" s="145">
        <v>1310</v>
      </c>
      <c r="C101" s="260" t="s">
        <v>220</v>
      </c>
      <c r="D101" s="269" t="s">
        <v>119</v>
      </c>
      <c r="E101" s="178" t="s">
        <v>227</v>
      </c>
      <c r="F101" s="1353"/>
      <c r="G101" s="383" t="s">
        <v>1305</v>
      </c>
      <c r="H101" s="383" t="s">
        <v>121</v>
      </c>
      <c r="I101" s="1081" t="s">
        <v>286</v>
      </c>
      <c r="J101" s="1073">
        <v>1</v>
      </c>
      <c r="K101" s="1062">
        <v>3800</v>
      </c>
      <c r="L101" s="271" t="str">
        <f t="shared" si="1"/>
        <v/>
      </c>
      <c r="M101" s="755" t="s">
        <v>25</v>
      </c>
      <c r="N101" s="720"/>
      <c r="O101" s="587"/>
    </row>
    <row r="102" spans="2:15" ht="15.75" customHeight="1">
      <c r="B102" s="145">
        <v>1310</v>
      </c>
      <c r="C102" s="260" t="s">
        <v>220</v>
      </c>
      <c r="D102" s="269" t="s">
        <v>29</v>
      </c>
      <c r="E102" s="171" t="s">
        <v>228</v>
      </c>
      <c r="F102" s="1353"/>
      <c r="G102" s="383" t="s">
        <v>1305</v>
      </c>
      <c r="H102" s="383" t="s">
        <v>123</v>
      </c>
      <c r="I102" s="1081" t="s">
        <v>286</v>
      </c>
      <c r="J102" s="1073">
        <v>1</v>
      </c>
      <c r="K102" s="1062">
        <v>3800</v>
      </c>
      <c r="L102" s="271" t="str">
        <f t="shared" si="1"/>
        <v/>
      </c>
      <c r="M102" s="755" t="s">
        <v>25</v>
      </c>
      <c r="N102" s="720"/>
      <c r="O102" s="587"/>
    </row>
    <row r="103" spans="2:15" ht="15.75" customHeight="1">
      <c r="B103" s="145">
        <v>1310</v>
      </c>
      <c r="C103" s="260" t="s">
        <v>220</v>
      </c>
      <c r="D103" s="269" t="s">
        <v>124</v>
      </c>
      <c r="E103" s="177" t="s">
        <v>229</v>
      </c>
      <c r="F103" s="1353"/>
      <c r="G103" s="383" t="s">
        <v>1305</v>
      </c>
      <c r="H103" s="383" t="s">
        <v>126</v>
      </c>
      <c r="I103" s="1055"/>
      <c r="J103" s="1073">
        <v>1</v>
      </c>
      <c r="K103" s="1062">
        <v>4300</v>
      </c>
      <c r="L103" s="271" t="str">
        <f t="shared" si="1"/>
        <v/>
      </c>
      <c r="M103" s="755" t="s">
        <v>25</v>
      </c>
      <c r="N103" s="720"/>
      <c r="O103" s="587"/>
    </row>
    <row r="104" spans="2:15" ht="15.75" customHeight="1">
      <c r="B104" s="145">
        <v>1310</v>
      </c>
      <c r="C104" s="260" t="s">
        <v>220</v>
      </c>
      <c r="D104" s="269" t="s">
        <v>26</v>
      </c>
      <c r="E104" s="177" t="s">
        <v>230</v>
      </c>
      <c r="F104" s="1353"/>
      <c r="G104" s="383" t="s">
        <v>1305</v>
      </c>
      <c r="H104" s="383" t="s">
        <v>128</v>
      </c>
      <c r="I104" s="1055"/>
      <c r="J104" s="1073">
        <v>1</v>
      </c>
      <c r="K104" s="1062">
        <v>4300</v>
      </c>
      <c r="L104" s="271" t="str">
        <f t="shared" si="1"/>
        <v/>
      </c>
      <c r="M104" s="755" t="s">
        <v>25</v>
      </c>
      <c r="N104" s="720"/>
      <c r="O104" s="587"/>
    </row>
    <row r="105" spans="2:15" ht="15.75" customHeight="1">
      <c r="B105" s="244">
        <v>1310</v>
      </c>
      <c r="C105" s="594" t="s">
        <v>220</v>
      </c>
      <c r="D105" s="269" t="s">
        <v>129</v>
      </c>
      <c r="E105" s="340" t="s">
        <v>231</v>
      </c>
      <c r="F105" s="1355"/>
      <c r="G105" s="383" t="s">
        <v>1305</v>
      </c>
      <c r="H105" s="199" t="s">
        <v>131</v>
      </c>
      <c r="I105" s="781"/>
      <c r="J105" s="262">
        <v>1</v>
      </c>
      <c r="K105" s="263">
        <v>4300</v>
      </c>
      <c r="L105" s="244" t="str">
        <f t="shared" si="1"/>
        <v/>
      </c>
      <c r="M105" s="755" t="s">
        <v>25</v>
      </c>
      <c r="N105" s="720"/>
      <c r="O105" s="587"/>
    </row>
    <row r="106" spans="2:15" ht="15.75" customHeight="1">
      <c r="B106" s="145">
        <v>1310</v>
      </c>
      <c r="C106" s="669">
        <v>72</v>
      </c>
      <c r="D106" s="377" t="s">
        <v>104</v>
      </c>
      <c r="E106" s="171" t="s">
        <v>232</v>
      </c>
      <c r="F106" s="1353" t="s">
        <v>196</v>
      </c>
      <c r="G106" s="4" t="s">
        <v>233</v>
      </c>
      <c r="H106" s="268" t="s">
        <v>108</v>
      </c>
      <c r="I106" s="1081" t="s">
        <v>286</v>
      </c>
      <c r="J106" s="1083">
        <v>1</v>
      </c>
      <c r="K106" s="754">
        <v>2800</v>
      </c>
      <c r="L106" s="244" t="str">
        <f t="shared" si="1"/>
        <v/>
      </c>
      <c r="M106" s="755" t="s">
        <v>25</v>
      </c>
      <c r="N106" s="720"/>
      <c r="O106" s="587"/>
    </row>
    <row r="107" spans="2:15" ht="15.75" customHeight="1">
      <c r="B107" s="145">
        <v>1310</v>
      </c>
      <c r="C107" s="669">
        <v>72</v>
      </c>
      <c r="D107" s="269" t="s">
        <v>86</v>
      </c>
      <c r="E107" s="178" t="s">
        <v>234</v>
      </c>
      <c r="F107" s="1353"/>
      <c r="G107" s="62" t="s">
        <v>233</v>
      </c>
      <c r="H107" s="261" t="s">
        <v>110</v>
      </c>
      <c r="I107" s="1081" t="s">
        <v>286</v>
      </c>
      <c r="J107" s="112">
        <v>1</v>
      </c>
      <c r="K107" s="1085">
        <v>2800</v>
      </c>
      <c r="L107" s="244" t="str">
        <f t="shared" si="1"/>
        <v/>
      </c>
      <c r="M107" s="755" t="s">
        <v>25</v>
      </c>
      <c r="N107" s="720"/>
      <c r="O107" s="587"/>
    </row>
    <row r="108" spans="2:15" ht="15.75" customHeight="1">
      <c r="B108" s="145">
        <v>1310</v>
      </c>
      <c r="C108" s="669">
        <v>72</v>
      </c>
      <c r="D108" s="269" t="s">
        <v>30</v>
      </c>
      <c r="E108" s="178" t="s">
        <v>235</v>
      </c>
      <c r="F108" s="1353"/>
      <c r="G108" s="62" t="s">
        <v>233</v>
      </c>
      <c r="H108" s="261" t="s">
        <v>34</v>
      </c>
      <c r="I108" s="781"/>
      <c r="J108" s="4">
        <v>1</v>
      </c>
      <c r="K108" s="1085">
        <v>3300</v>
      </c>
      <c r="L108" s="244" t="str">
        <f t="shared" si="1"/>
        <v/>
      </c>
      <c r="M108" s="755" t="s">
        <v>25</v>
      </c>
      <c r="N108" s="720"/>
      <c r="O108" s="587"/>
    </row>
    <row r="109" spans="2:15" ht="15.75" customHeight="1">
      <c r="B109" s="145">
        <v>1310</v>
      </c>
      <c r="C109" s="669">
        <v>72</v>
      </c>
      <c r="D109" s="269" t="s">
        <v>112</v>
      </c>
      <c r="E109" s="178" t="s">
        <v>236</v>
      </c>
      <c r="F109" s="1353"/>
      <c r="G109" s="62" t="s">
        <v>233</v>
      </c>
      <c r="H109" s="261" t="s">
        <v>114</v>
      </c>
      <c r="I109" s="781"/>
      <c r="J109" s="112">
        <v>1</v>
      </c>
      <c r="K109" s="1086">
        <v>3300</v>
      </c>
      <c r="L109" s="244" t="str">
        <f t="shared" si="1"/>
        <v/>
      </c>
      <c r="M109" s="755" t="s">
        <v>25</v>
      </c>
      <c r="N109" s="720"/>
      <c r="O109" s="587"/>
    </row>
    <row r="110" spans="2:15" ht="15.75" customHeight="1">
      <c r="B110" s="145">
        <v>1310</v>
      </c>
      <c r="C110" s="669">
        <v>72</v>
      </c>
      <c r="D110" s="269" t="s">
        <v>35</v>
      </c>
      <c r="E110" s="182" t="s">
        <v>237</v>
      </c>
      <c r="F110" s="1353"/>
      <c r="G110" s="62" t="s">
        <v>233</v>
      </c>
      <c r="H110" s="261" t="s">
        <v>37</v>
      </c>
      <c r="I110" s="781"/>
      <c r="J110" s="112">
        <v>1</v>
      </c>
      <c r="K110" s="754">
        <v>3300</v>
      </c>
      <c r="L110" s="244" t="str">
        <f t="shared" si="1"/>
        <v/>
      </c>
      <c r="M110" s="755" t="s">
        <v>25</v>
      </c>
      <c r="N110" s="720"/>
      <c r="O110" s="587"/>
    </row>
    <row r="111" spans="2:15" ht="15.75" customHeight="1">
      <c r="B111" s="145">
        <v>1310</v>
      </c>
      <c r="C111" s="669">
        <v>72</v>
      </c>
      <c r="D111" s="269" t="s">
        <v>116</v>
      </c>
      <c r="E111" s="182" t="s">
        <v>238</v>
      </c>
      <c r="F111" s="1353"/>
      <c r="G111" s="62" t="s">
        <v>233</v>
      </c>
      <c r="H111" s="261" t="s">
        <v>118</v>
      </c>
      <c r="I111" s="781"/>
      <c r="J111" s="4">
        <v>1</v>
      </c>
      <c r="K111" s="1085">
        <v>3800</v>
      </c>
      <c r="L111" s="244" t="str">
        <f t="shared" si="1"/>
        <v/>
      </c>
      <c r="M111" s="755" t="s">
        <v>25</v>
      </c>
      <c r="N111" s="720"/>
      <c r="O111" s="587"/>
    </row>
    <row r="112" spans="2:15" ht="15.75" customHeight="1">
      <c r="B112" s="145">
        <v>1310</v>
      </c>
      <c r="C112" s="669">
        <v>72</v>
      </c>
      <c r="D112" s="269" t="s">
        <v>119</v>
      </c>
      <c r="E112" s="171" t="s">
        <v>239</v>
      </c>
      <c r="F112" s="1353"/>
      <c r="G112" s="62" t="s">
        <v>233</v>
      </c>
      <c r="H112" s="261" t="s">
        <v>121</v>
      </c>
      <c r="I112" s="1081"/>
      <c r="J112" s="1084">
        <v>1</v>
      </c>
      <c r="K112" s="1085">
        <v>3800</v>
      </c>
      <c r="L112" s="244" t="str">
        <f t="shared" si="1"/>
        <v/>
      </c>
      <c r="M112" s="755" t="s">
        <v>25</v>
      </c>
      <c r="N112" s="720"/>
      <c r="O112" s="587"/>
    </row>
    <row r="113" spans="2:15" ht="15.75" customHeight="1">
      <c r="B113" s="145">
        <v>1310</v>
      </c>
      <c r="C113" s="669">
        <v>72</v>
      </c>
      <c r="D113" s="269" t="s">
        <v>29</v>
      </c>
      <c r="E113" s="178" t="s">
        <v>240</v>
      </c>
      <c r="F113" s="1353"/>
      <c r="G113" s="62" t="s">
        <v>233</v>
      </c>
      <c r="H113" s="261" t="s">
        <v>123</v>
      </c>
      <c r="I113" s="1081" t="s">
        <v>286</v>
      </c>
      <c r="J113" s="1084">
        <v>1</v>
      </c>
      <c r="K113" s="1086">
        <v>3800</v>
      </c>
      <c r="L113" s="244" t="str">
        <f t="shared" si="1"/>
        <v/>
      </c>
      <c r="M113" s="755" t="s">
        <v>25</v>
      </c>
      <c r="N113" s="720"/>
      <c r="O113" s="587"/>
    </row>
    <row r="114" spans="2:15" ht="15.75" customHeight="1">
      <c r="B114" s="145">
        <v>1310</v>
      </c>
      <c r="C114" s="669">
        <v>72</v>
      </c>
      <c r="D114" s="269" t="s">
        <v>124</v>
      </c>
      <c r="E114" s="178" t="s">
        <v>241</v>
      </c>
      <c r="F114" s="1353"/>
      <c r="G114" s="62" t="s">
        <v>233</v>
      </c>
      <c r="H114" s="261" t="s">
        <v>126</v>
      </c>
      <c r="I114" s="1081" t="s">
        <v>286</v>
      </c>
      <c r="J114" s="1084">
        <v>1</v>
      </c>
      <c r="K114" s="1086">
        <v>4300</v>
      </c>
      <c r="L114" s="244" t="str">
        <f t="shared" si="1"/>
        <v/>
      </c>
      <c r="M114" s="755" t="s">
        <v>25</v>
      </c>
      <c r="N114" s="720"/>
      <c r="O114" s="587"/>
    </row>
    <row r="115" spans="2:15" ht="15.75" customHeight="1">
      <c r="B115" s="145">
        <v>1310</v>
      </c>
      <c r="C115" s="669">
        <v>72</v>
      </c>
      <c r="D115" s="269" t="s">
        <v>26</v>
      </c>
      <c r="E115" s="182" t="s">
        <v>242</v>
      </c>
      <c r="F115" s="1353"/>
      <c r="G115" s="62" t="s">
        <v>233</v>
      </c>
      <c r="H115" s="261" t="s">
        <v>128</v>
      </c>
      <c r="I115" s="781"/>
      <c r="J115" s="1084">
        <v>1</v>
      </c>
      <c r="K115" s="754">
        <v>4300</v>
      </c>
      <c r="L115" s="244" t="str">
        <f t="shared" si="1"/>
        <v/>
      </c>
      <c r="M115" s="755" t="s">
        <v>25</v>
      </c>
      <c r="N115" s="720"/>
      <c r="O115" s="587"/>
    </row>
    <row r="116" spans="2:15" ht="15.75" customHeight="1">
      <c r="B116" s="201">
        <v>1310</v>
      </c>
      <c r="C116" s="670">
        <v>72</v>
      </c>
      <c r="D116" s="270" t="s">
        <v>129</v>
      </c>
      <c r="E116" s="173" t="s">
        <v>243</v>
      </c>
      <c r="F116" s="1367"/>
      <c r="G116" s="690" t="s">
        <v>233</v>
      </c>
      <c r="H116" s="231" t="s">
        <v>131</v>
      </c>
      <c r="I116" s="776"/>
      <c r="J116" s="114">
        <v>1</v>
      </c>
      <c r="K116" s="1087">
        <v>4300</v>
      </c>
      <c r="L116" s="235" t="str">
        <f t="shared" si="1"/>
        <v/>
      </c>
      <c r="M116" s="756" t="s">
        <v>25</v>
      </c>
      <c r="N116" s="626"/>
      <c r="O116" s="587"/>
    </row>
    <row r="117" spans="2:15" ht="15.75" customHeight="1">
      <c r="B117" s="685">
        <v>1204</v>
      </c>
      <c r="C117" s="149" t="s">
        <v>116</v>
      </c>
      <c r="D117" s="223" t="s">
        <v>104</v>
      </c>
      <c r="E117" s="144" t="s">
        <v>244</v>
      </c>
      <c r="F117" s="1372" t="s">
        <v>245</v>
      </c>
      <c r="G117" s="685" t="s">
        <v>246</v>
      </c>
      <c r="H117" s="223" t="s">
        <v>247</v>
      </c>
      <c r="I117" s="1204" t="s">
        <v>1278</v>
      </c>
      <c r="J117" s="13">
        <v>1</v>
      </c>
      <c r="K117" s="14">
        <v>2500</v>
      </c>
      <c r="L117" s="1059" t="str">
        <f t="shared" si="1"/>
        <v/>
      </c>
      <c r="M117" s="757" t="s">
        <v>25</v>
      </c>
      <c r="N117" s="625"/>
      <c r="O117" s="587"/>
    </row>
    <row r="118" spans="2:15" ht="15.75" customHeight="1">
      <c r="B118" s="685">
        <v>1204</v>
      </c>
      <c r="C118" s="149" t="s">
        <v>116</v>
      </c>
      <c r="D118" s="120" t="s">
        <v>86</v>
      </c>
      <c r="E118" s="276" t="s">
        <v>248</v>
      </c>
      <c r="F118" s="1333"/>
      <c r="G118" s="16" t="s">
        <v>246</v>
      </c>
      <c r="H118" s="223" t="s">
        <v>249</v>
      </c>
      <c r="I118" s="1091" t="s">
        <v>1277</v>
      </c>
      <c r="J118" s="605">
        <v>1</v>
      </c>
      <c r="K118" s="382">
        <v>2500</v>
      </c>
      <c r="L118" s="502" t="str">
        <f t="shared" si="1"/>
        <v/>
      </c>
      <c r="M118" s="1067" t="s">
        <v>25</v>
      </c>
      <c r="N118" s="624"/>
      <c r="O118" s="587"/>
    </row>
    <row r="119" spans="2:15" ht="15.75" customHeight="1">
      <c r="B119" s="685">
        <v>1204</v>
      </c>
      <c r="C119" s="149" t="s">
        <v>116</v>
      </c>
      <c r="D119" s="120" t="s">
        <v>30</v>
      </c>
      <c r="E119" s="276" t="s">
        <v>250</v>
      </c>
      <c r="F119" s="1333"/>
      <c r="G119" s="16" t="s">
        <v>246</v>
      </c>
      <c r="H119" s="223" t="s">
        <v>77</v>
      </c>
      <c r="I119" s="1089"/>
      <c r="J119" s="10">
        <v>1</v>
      </c>
      <c r="K119" s="11">
        <v>3000</v>
      </c>
      <c r="L119" s="1063" t="str">
        <f t="shared" si="1"/>
        <v/>
      </c>
      <c r="M119" s="593" t="s">
        <v>25</v>
      </c>
      <c r="N119" s="624"/>
      <c r="O119" s="587"/>
    </row>
    <row r="120" spans="2:15" ht="15.75" customHeight="1">
      <c r="B120" s="685">
        <v>1204</v>
      </c>
      <c r="C120" s="149" t="s">
        <v>116</v>
      </c>
      <c r="D120" s="120" t="s">
        <v>112</v>
      </c>
      <c r="E120" s="276" t="s">
        <v>251</v>
      </c>
      <c r="F120" s="1333"/>
      <c r="G120" s="9" t="s">
        <v>246</v>
      </c>
      <c r="H120" s="223" t="s">
        <v>252</v>
      </c>
      <c r="I120" s="1235" t="s">
        <v>1280</v>
      </c>
      <c r="J120" s="10">
        <v>1</v>
      </c>
      <c r="K120" s="11">
        <v>3000</v>
      </c>
      <c r="L120" s="1063" t="str">
        <f t="shared" si="1"/>
        <v/>
      </c>
      <c r="M120" s="591" t="s">
        <v>25</v>
      </c>
      <c r="N120" s="624"/>
      <c r="O120" s="587"/>
    </row>
    <row r="121" spans="2:15" ht="15.75" customHeight="1">
      <c r="B121" s="685">
        <v>1204</v>
      </c>
      <c r="C121" s="149" t="s">
        <v>116</v>
      </c>
      <c r="D121" s="120" t="s">
        <v>35</v>
      </c>
      <c r="E121" s="276" t="s">
        <v>253</v>
      </c>
      <c r="F121" s="1333"/>
      <c r="G121" s="9" t="s">
        <v>246</v>
      </c>
      <c r="H121" s="223" t="s">
        <v>78</v>
      </c>
      <c r="I121" s="1088"/>
      <c r="J121" s="605">
        <v>1</v>
      </c>
      <c r="K121" s="382">
        <v>3000</v>
      </c>
      <c r="L121" s="502" t="str">
        <f t="shared" si="1"/>
        <v/>
      </c>
      <c r="M121" s="1067" t="s">
        <v>25</v>
      </c>
      <c r="N121" s="624"/>
      <c r="O121" s="587"/>
    </row>
    <row r="122" spans="2:15" ht="15.75" customHeight="1">
      <c r="B122" s="685">
        <v>1204</v>
      </c>
      <c r="C122" s="149" t="s">
        <v>116</v>
      </c>
      <c r="D122" s="120" t="s">
        <v>116</v>
      </c>
      <c r="E122" s="276" t="s">
        <v>254</v>
      </c>
      <c r="F122" s="1333"/>
      <c r="G122" s="685" t="s">
        <v>246</v>
      </c>
      <c r="H122" s="223" t="s">
        <v>255</v>
      </c>
      <c r="I122" s="1091" t="s">
        <v>1277</v>
      </c>
      <c r="J122" s="10">
        <v>1</v>
      </c>
      <c r="K122" s="11">
        <v>3500</v>
      </c>
      <c r="L122" s="1063" t="str">
        <f t="shared" si="1"/>
        <v/>
      </c>
      <c r="M122" s="593" t="s">
        <v>25</v>
      </c>
      <c r="N122" s="624"/>
      <c r="O122" s="587"/>
    </row>
    <row r="123" spans="2:15" ht="15.75" customHeight="1">
      <c r="B123" s="685">
        <v>1204</v>
      </c>
      <c r="C123" s="149" t="s">
        <v>116</v>
      </c>
      <c r="D123" s="120" t="s">
        <v>119</v>
      </c>
      <c r="E123" s="276" t="s">
        <v>256</v>
      </c>
      <c r="F123" s="1333"/>
      <c r="G123" s="685" t="s">
        <v>246</v>
      </c>
      <c r="H123" s="223" t="s">
        <v>121</v>
      </c>
      <c r="I123" s="1091" t="s">
        <v>1277</v>
      </c>
      <c r="J123" s="10">
        <v>1</v>
      </c>
      <c r="K123" s="11">
        <v>3500</v>
      </c>
      <c r="L123" s="1063" t="str">
        <f t="shared" si="1"/>
        <v/>
      </c>
      <c r="M123" s="591" t="s">
        <v>25</v>
      </c>
      <c r="N123" s="624"/>
      <c r="O123" s="587"/>
    </row>
    <row r="124" spans="2:15" ht="15.75" customHeight="1">
      <c r="B124" s="685">
        <v>1204</v>
      </c>
      <c r="C124" s="149" t="s">
        <v>116</v>
      </c>
      <c r="D124" s="120" t="s">
        <v>29</v>
      </c>
      <c r="E124" s="193" t="s">
        <v>257</v>
      </c>
      <c r="F124" s="1333"/>
      <c r="G124" s="16" t="s">
        <v>246</v>
      </c>
      <c r="H124" s="223" t="s">
        <v>258</v>
      </c>
      <c r="I124" s="1235" t="s">
        <v>1280</v>
      </c>
      <c r="J124" s="10">
        <v>1</v>
      </c>
      <c r="K124" s="11">
        <v>3500</v>
      </c>
      <c r="L124" s="1063" t="str">
        <f t="shared" si="1"/>
        <v/>
      </c>
      <c r="M124" s="591" t="s">
        <v>25</v>
      </c>
      <c r="N124" s="624"/>
      <c r="O124" s="587"/>
    </row>
    <row r="125" spans="2:15" ht="15.75" customHeight="1">
      <c r="B125" s="685">
        <v>1204</v>
      </c>
      <c r="C125" s="149" t="s">
        <v>116</v>
      </c>
      <c r="D125" s="120" t="s">
        <v>124</v>
      </c>
      <c r="E125" s="276" t="s">
        <v>259</v>
      </c>
      <c r="F125" s="1333"/>
      <c r="G125" s="16" t="s">
        <v>246</v>
      </c>
      <c r="H125" s="223" t="s">
        <v>260</v>
      </c>
      <c r="I125" s="1091" t="s">
        <v>1277</v>
      </c>
      <c r="J125" s="10">
        <v>1</v>
      </c>
      <c r="K125" s="11">
        <v>4000</v>
      </c>
      <c r="L125" s="1063" t="str">
        <f t="shared" si="1"/>
        <v/>
      </c>
      <c r="M125" s="591" t="s">
        <v>25</v>
      </c>
      <c r="N125" s="624"/>
      <c r="O125" s="587"/>
    </row>
    <row r="126" spans="2:15" ht="15.75" customHeight="1">
      <c r="B126" s="685">
        <v>1204</v>
      </c>
      <c r="C126" s="149" t="s">
        <v>116</v>
      </c>
      <c r="D126" s="120" t="s">
        <v>26</v>
      </c>
      <c r="E126" s="276" t="s">
        <v>261</v>
      </c>
      <c r="F126" s="1333"/>
      <c r="G126" s="9" t="s">
        <v>246</v>
      </c>
      <c r="H126" s="606" t="s">
        <v>262</v>
      </c>
      <c r="I126" s="1091" t="s">
        <v>1277</v>
      </c>
      <c r="J126" s="605">
        <v>1</v>
      </c>
      <c r="K126" s="382">
        <v>4000</v>
      </c>
      <c r="L126" s="1090" t="str">
        <f t="shared" si="1"/>
        <v/>
      </c>
      <c r="M126" s="591" t="s">
        <v>25</v>
      </c>
      <c r="N126" s="624"/>
      <c r="O126" s="587"/>
    </row>
    <row r="127" spans="2:15" ht="15.75" customHeight="1">
      <c r="B127" s="685">
        <v>1204</v>
      </c>
      <c r="C127" s="149" t="s">
        <v>116</v>
      </c>
      <c r="D127" s="120" t="s">
        <v>129</v>
      </c>
      <c r="E127" s="276" t="s">
        <v>263</v>
      </c>
      <c r="F127" s="1333"/>
      <c r="G127" s="686" t="s">
        <v>246</v>
      </c>
      <c r="H127" s="606" t="s">
        <v>264</v>
      </c>
      <c r="I127" s="1235" t="s">
        <v>1280</v>
      </c>
      <c r="J127" s="605">
        <v>1</v>
      </c>
      <c r="K127" s="382">
        <v>4000</v>
      </c>
      <c r="L127" s="502" t="str">
        <f t="shared" si="1"/>
        <v/>
      </c>
      <c r="M127" s="1067" t="s">
        <v>25</v>
      </c>
      <c r="N127" s="1072"/>
      <c r="O127" s="587"/>
    </row>
    <row r="128" spans="2:15" ht="15.75" customHeight="1">
      <c r="B128" s="685">
        <v>1204</v>
      </c>
      <c r="C128" s="685">
        <v>34</v>
      </c>
      <c r="D128" s="223" t="s">
        <v>104</v>
      </c>
      <c r="E128" s="276" t="s">
        <v>265</v>
      </c>
      <c r="F128" s="1333" t="s">
        <v>245</v>
      </c>
      <c r="G128" s="685" t="s">
        <v>266</v>
      </c>
      <c r="H128" s="272" t="s">
        <v>247</v>
      </c>
      <c r="I128" s="1235" t="s">
        <v>1280</v>
      </c>
      <c r="J128" s="706">
        <v>1</v>
      </c>
      <c r="K128" s="146">
        <v>2500</v>
      </c>
      <c r="L128" s="145" t="str">
        <f t="shared" si="1"/>
        <v/>
      </c>
      <c r="M128" s="593" t="s">
        <v>25</v>
      </c>
      <c r="N128" s="625"/>
      <c r="O128" s="587"/>
    </row>
    <row r="129" spans="2:15" ht="15.75" customHeight="1">
      <c r="B129" s="685">
        <v>1204</v>
      </c>
      <c r="C129" s="685">
        <v>34</v>
      </c>
      <c r="D129" s="120" t="s">
        <v>86</v>
      </c>
      <c r="E129" s="193" t="s">
        <v>267</v>
      </c>
      <c r="F129" s="1373"/>
      <c r="G129" s="1092" t="s">
        <v>266</v>
      </c>
      <c r="H129" s="1093" t="s">
        <v>249</v>
      </c>
      <c r="I129" s="1089"/>
      <c r="J129" s="10">
        <v>1</v>
      </c>
      <c r="K129" s="11">
        <v>2500</v>
      </c>
      <c r="L129" s="1063" t="str">
        <f t="shared" si="1"/>
        <v/>
      </c>
      <c r="M129" s="591" t="s">
        <v>25</v>
      </c>
      <c r="N129" s="624"/>
      <c r="O129" s="587"/>
    </row>
    <row r="130" spans="2:15" ht="15.75" customHeight="1">
      <c r="B130" s="685">
        <v>1204</v>
      </c>
      <c r="C130" s="685">
        <v>34</v>
      </c>
      <c r="D130" s="120" t="s">
        <v>30</v>
      </c>
      <c r="E130" s="276" t="s">
        <v>268</v>
      </c>
      <c r="F130" s="1373"/>
      <c r="G130" s="1092" t="s">
        <v>266</v>
      </c>
      <c r="H130" s="1093" t="s">
        <v>77</v>
      </c>
      <c r="I130" s="1089"/>
      <c r="J130" s="10">
        <v>1</v>
      </c>
      <c r="K130" s="11">
        <v>3000</v>
      </c>
      <c r="L130" s="1063" t="str">
        <f t="shared" si="1"/>
        <v/>
      </c>
      <c r="M130" s="591" t="s">
        <v>25</v>
      </c>
      <c r="N130" s="624"/>
      <c r="O130" s="587"/>
    </row>
    <row r="131" spans="2:15" ht="15.75" customHeight="1">
      <c r="B131" s="685">
        <v>1204</v>
      </c>
      <c r="C131" s="685">
        <v>34</v>
      </c>
      <c r="D131" s="120" t="s">
        <v>112</v>
      </c>
      <c r="E131" s="276" t="s">
        <v>269</v>
      </c>
      <c r="F131" s="1333"/>
      <c r="G131" s="9" t="s">
        <v>266</v>
      </c>
      <c r="H131" s="1093" t="s">
        <v>252</v>
      </c>
      <c r="I131" s="1091" t="s">
        <v>1277</v>
      </c>
      <c r="J131" s="10">
        <v>1</v>
      </c>
      <c r="K131" s="11">
        <v>3000</v>
      </c>
      <c r="L131" s="1063" t="str">
        <f t="shared" si="1"/>
        <v/>
      </c>
      <c r="M131" s="591" t="s">
        <v>25</v>
      </c>
      <c r="N131" s="624"/>
      <c r="O131" s="587"/>
    </row>
    <row r="132" spans="2:15" ht="15.75" customHeight="1">
      <c r="B132" s="685">
        <v>1204</v>
      </c>
      <c r="C132" s="685">
        <v>34</v>
      </c>
      <c r="D132" s="120" t="s">
        <v>35</v>
      </c>
      <c r="E132" s="276" t="s">
        <v>270</v>
      </c>
      <c r="F132" s="1333"/>
      <c r="G132" s="685" t="s">
        <v>266</v>
      </c>
      <c r="H132" s="223" t="s">
        <v>78</v>
      </c>
      <c r="I132" s="790"/>
      <c r="J132" s="706">
        <v>1</v>
      </c>
      <c r="K132" s="72">
        <v>3000</v>
      </c>
      <c r="L132" s="145" t="str">
        <f t="shared" si="1"/>
        <v/>
      </c>
      <c r="M132" s="591" t="s">
        <v>25</v>
      </c>
      <c r="N132" s="624"/>
      <c r="O132" s="587"/>
    </row>
    <row r="133" spans="2:15" ht="15.75" customHeight="1">
      <c r="B133" s="685">
        <v>1204</v>
      </c>
      <c r="C133" s="685">
        <v>34</v>
      </c>
      <c r="D133" s="120" t="s">
        <v>116</v>
      </c>
      <c r="E133" s="193" t="s">
        <v>271</v>
      </c>
      <c r="F133" s="1333"/>
      <c r="G133" s="685" t="s">
        <v>266</v>
      </c>
      <c r="H133" s="223" t="s">
        <v>255</v>
      </c>
      <c r="I133" s="790"/>
      <c r="J133" s="706">
        <v>1</v>
      </c>
      <c r="K133" s="49">
        <v>3500</v>
      </c>
      <c r="L133" s="145" t="str">
        <f t="shared" si="1"/>
        <v/>
      </c>
      <c r="M133" s="591" t="s">
        <v>25</v>
      </c>
      <c r="N133" s="624"/>
      <c r="O133" s="587"/>
    </row>
    <row r="134" spans="2:15" ht="15.75" customHeight="1">
      <c r="B134" s="685">
        <v>1204</v>
      </c>
      <c r="C134" s="685">
        <v>34</v>
      </c>
      <c r="D134" s="120" t="s">
        <v>119</v>
      </c>
      <c r="E134" s="276" t="s">
        <v>272</v>
      </c>
      <c r="F134" s="1333"/>
      <c r="G134" s="685" t="s">
        <v>266</v>
      </c>
      <c r="H134" s="223" t="s">
        <v>121</v>
      </c>
      <c r="I134" s="1091" t="s">
        <v>1277</v>
      </c>
      <c r="J134" s="706">
        <v>1</v>
      </c>
      <c r="K134" s="49">
        <v>3500</v>
      </c>
      <c r="L134" s="145" t="str">
        <f t="shared" si="1"/>
        <v/>
      </c>
      <c r="M134" s="591" t="s">
        <v>25</v>
      </c>
      <c r="N134" s="624"/>
      <c r="O134" s="587"/>
    </row>
    <row r="135" spans="2:15" ht="15.75" customHeight="1">
      <c r="B135" s="685">
        <v>1204</v>
      </c>
      <c r="C135" s="685">
        <v>34</v>
      </c>
      <c r="D135" s="120" t="s">
        <v>29</v>
      </c>
      <c r="E135" s="193" t="s">
        <v>273</v>
      </c>
      <c r="F135" s="1333"/>
      <c r="G135" s="685" t="s">
        <v>266</v>
      </c>
      <c r="H135" s="223" t="s">
        <v>258</v>
      </c>
      <c r="I135" s="790"/>
      <c r="J135" s="706">
        <v>1</v>
      </c>
      <c r="K135" s="49">
        <v>3500</v>
      </c>
      <c r="L135" s="145" t="str">
        <f t="shared" si="1"/>
        <v/>
      </c>
      <c r="M135" s="591" t="s">
        <v>25</v>
      </c>
      <c r="N135" s="624"/>
      <c r="O135" s="587"/>
    </row>
    <row r="136" spans="2:15" ht="15.75" customHeight="1">
      <c r="B136" s="685">
        <v>1204</v>
      </c>
      <c r="C136" s="685">
        <v>34</v>
      </c>
      <c r="D136" s="120" t="s">
        <v>124</v>
      </c>
      <c r="E136" s="276" t="s">
        <v>274</v>
      </c>
      <c r="F136" s="1333"/>
      <c r="G136" s="685" t="s">
        <v>266</v>
      </c>
      <c r="H136" s="223" t="s">
        <v>260</v>
      </c>
      <c r="I136" s="790"/>
      <c r="J136" s="706">
        <v>1</v>
      </c>
      <c r="K136" s="49">
        <v>4000</v>
      </c>
      <c r="L136" s="145" t="str">
        <f t="shared" ref="L136:L199" si="2">IFERROR(IF(N136=0,"",N136),"")</f>
        <v/>
      </c>
      <c r="M136" s="591" t="s">
        <v>25</v>
      </c>
      <c r="N136" s="624"/>
      <c r="O136" s="587"/>
    </row>
    <row r="137" spans="2:15" ht="15.75" customHeight="1">
      <c r="B137" s="685">
        <v>1204</v>
      </c>
      <c r="C137" s="685">
        <v>34</v>
      </c>
      <c r="D137" s="120" t="s">
        <v>26</v>
      </c>
      <c r="E137" s="193" t="s">
        <v>275</v>
      </c>
      <c r="F137" s="1333"/>
      <c r="G137" s="685" t="s">
        <v>266</v>
      </c>
      <c r="H137" s="223" t="s">
        <v>262</v>
      </c>
      <c r="I137" s="790"/>
      <c r="J137" s="706">
        <v>1</v>
      </c>
      <c r="K137" s="49">
        <v>4000</v>
      </c>
      <c r="L137" s="145" t="str">
        <f t="shared" si="2"/>
        <v/>
      </c>
      <c r="M137" s="591" t="s">
        <v>25</v>
      </c>
      <c r="N137" s="624"/>
      <c r="O137" s="587"/>
    </row>
    <row r="138" spans="2:15" ht="15.75" customHeight="1">
      <c r="B138" s="685">
        <v>1204</v>
      </c>
      <c r="C138" s="685">
        <v>34</v>
      </c>
      <c r="D138" s="120" t="s">
        <v>129</v>
      </c>
      <c r="E138" s="276" t="s">
        <v>276</v>
      </c>
      <c r="F138" s="1333"/>
      <c r="G138" s="685" t="s">
        <v>266</v>
      </c>
      <c r="H138" s="123" t="s">
        <v>264</v>
      </c>
      <c r="I138" s="1091" t="s">
        <v>1277</v>
      </c>
      <c r="J138" s="706">
        <v>1</v>
      </c>
      <c r="K138" s="49">
        <v>4000</v>
      </c>
      <c r="L138" s="145" t="str">
        <f t="shared" si="2"/>
        <v/>
      </c>
      <c r="M138" s="591" t="s">
        <v>25</v>
      </c>
      <c r="N138" s="624"/>
      <c r="O138" s="587"/>
    </row>
    <row r="139" spans="2:15" ht="15.75" customHeight="1">
      <c r="B139" s="73">
        <v>1204</v>
      </c>
      <c r="C139" s="73">
        <v>12</v>
      </c>
      <c r="D139" s="223" t="s">
        <v>104</v>
      </c>
      <c r="E139" s="128">
        <v>4589750296933</v>
      </c>
      <c r="F139" s="1377" t="s">
        <v>277</v>
      </c>
      <c r="G139" s="73" t="s">
        <v>160</v>
      </c>
      <c r="H139" s="223" t="s">
        <v>247</v>
      </c>
      <c r="I139" s="767"/>
      <c r="J139" s="349">
        <v>1</v>
      </c>
      <c r="K139" s="72">
        <v>2500</v>
      </c>
      <c r="L139" s="244" t="str">
        <f t="shared" si="2"/>
        <v/>
      </c>
      <c r="M139" s="591" t="s">
        <v>25</v>
      </c>
      <c r="N139" s="720"/>
      <c r="O139" s="587"/>
    </row>
    <row r="140" spans="2:15" ht="15.75" customHeight="1">
      <c r="B140" s="19">
        <v>1204</v>
      </c>
      <c r="C140" s="19">
        <v>12</v>
      </c>
      <c r="D140" s="120" t="s">
        <v>86</v>
      </c>
      <c r="E140" s="108">
        <v>4589750296940</v>
      </c>
      <c r="F140" s="1377"/>
      <c r="G140" s="19" t="s">
        <v>160</v>
      </c>
      <c r="H140" s="120" t="s">
        <v>249</v>
      </c>
      <c r="I140" s="766"/>
      <c r="J140" s="79">
        <v>1</v>
      </c>
      <c r="K140" s="49">
        <v>2500</v>
      </c>
      <c r="L140" s="122" t="str">
        <f t="shared" si="2"/>
        <v/>
      </c>
      <c r="M140" s="591" t="s">
        <v>25</v>
      </c>
      <c r="N140" s="720"/>
      <c r="O140" s="587"/>
    </row>
    <row r="141" spans="2:15" ht="15.75" customHeight="1">
      <c r="B141" s="19">
        <v>1204</v>
      </c>
      <c r="C141" s="19">
        <v>12</v>
      </c>
      <c r="D141" s="120" t="s">
        <v>30</v>
      </c>
      <c r="E141" s="108">
        <v>4589750296957</v>
      </c>
      <c r="F141" s="1377"/>
      <c r="G141" s="19" t="s">
        <v>160</v>
      </c>
      <c r="H141" s="120" t="s">
        <v>77</v>
      </c>
      <c r="I141" s="782"/>
      <c r="J141" s="79">
        <v>1</v>
      </c>
      <c r="K141" s="49">
        <v>3000</v>
      </c>
      <c r="L141" s="122" t="str">
        <f t="shared" si="2"/>
        <v/>
      </c>
      <c r="M141" s="591" t="s">
        <v>25</v>
      </c>
      <c r="N141" s="720"/>
      <c r="O141" s="587"/>
    </row>
    <row r="142" spans="2:15" ht="15.75" customHeight="1">
      <c r="B142" s="19">
        <v>1204</v>
      </c>
      <c r="C142" s="19">
        <v>12</v>
      </c>
      <c r="D142" s="120" t="s">
        <v>112</v>
      </c>
      <c r="E142" s="108">
        <v>4589750296964</v>
      </c>
      <c r="F142" s="1377"/>
      <c r="G142" s="19" t="s">
        <v>160</v>
      </c>
      <c r="H142" s="120" t="s">
        <v>252</v>
      </c>
      <c r="I142" s="766"/>
      <c r="J142" s="79">
        <v>1</v>
      </c>
      <c r="K142" s="49">
        <v>3000</v>
      </c>
      <c r="L142" s="122" t="str">
        <f t="shared" si="2"/>
        <v/>
      </c>
      <c r="M142" s="591" t="s">
        <v>25</v>
      </c>
      <c r="N142" s="720"/>
      <c r="O142" s="587"/>
    </row>
    <row r="143" spans="2:15" ht="15.75" customHeight="1">
      <c r="B143" s="19">
        <v>1204</v>
      </c>
      <c r="C143" s="19">
        <v>12</v>
      </c>
      <c r="D143" s="120" t="s">
        <v>35</v>
      </c>
      <c r="E143" s="108">
        <v>4589750296971</v>
      </c>
      <c r="F143" s="1377"/>
      <c r="G143" s="19" t="s">
        <v>160</v>
      </c>
      <c r="H143" s="120" t="s">
        <v>78</v>
      </c>
      <c r="I143" s="766"/>
      <c r="J143" s="79">
        <v>1</v>
      </c>
      <c r="K143" s="49">
        <v>3000</v>
      </c>
      <c r="L143" s="122" t="str">
        <f t="shared" si="2"/>
        <v/>
      </c>
      <c r="M143" s="591" t="s">
        <v>25</v>
      </c>
      <c r="N143" s="720"/>
      <c r="O143" s="587"/>
    </row>
    <row r="144" spans="2:15" ht="15.75" customHeight="1">
      <c r="B144" s="19">
        <v>1204</v>
      </c>
      <c r="C144" s="19">
        <v>12</v>
      </c>
      <c r="D144" s="120" t="s">
        <v>116</v>
      </c>
      <c r="E144" s="108">
        <v>4589750296995</v>
      </c>
      <c r="F144" s="1377"/>
      <c r="G144" s="19" t="s">
        <v>160</v>
      </c>
      <c r="H144" s="120" t="s">
        <v>255</v>
      </c>
      <c r="I144" s="767"/>
      <c r="J144" s="79">
        <v>1</v>
      </c>
      <c r="K144" s="49">
        <v>3500</v>
      </c>
      <c r="L144" s="122" t="str">
        <f t="shared" si="2"/>
        <v/>
      </c>
      <c r="M144" s="591" t="s">
        <v>25</v>
      </c>
      <c r="N144" s="720"/>
      <c r="O144" s="587"/>
    </row>
    <row r="145" spans="2:15" ht="15.75" customHeight="1">
      <c r="B145" s="19">
        <v>1204</v>
      </c>
      <c r="C145" s="19">
        <v>12</v>
      </c>
      <c r="D145" s="120" t="s">
        <v>119</v>
      </c>
      <c r="E145" s="108">
        <v>4589750322151</v>
      </c>
      <c r="F145" s="1377"/>
      <c r="G145" s="19" t="s">
        <v>160</v>
      </c>
      <c r="H145" s="120" t="s">
        <v>121</v>
      </c>
      <c r="I145" s="783"/>
      <c r="J145" s="79">
        <v>1</v>
      </c>
      <c r="K145" s="49">
        <v>3500</v>
      </c>
      <c r="L145" s="122" t="str">
        <f t="shared" si="2"/>
        <v/>
      </c>
      <c r="M145" s="591" t="s">
        <v>25</v>
      </c>
      <c r="N145" s="720"/>
      <c r="O145" s="587"/>
    </row>
    <row r="146" spans="2:15" ht="15.75" customHeight="1">
      <c r="B146" s="19">
        <v>1204</v>
      </c>
      <c r="C146" s="19">
        <v>12</v>
      </c>
      <c r="D146" s="120" t="s">
        <v>29</v>
      </c>
      <c r="E146" s="108">
        <v>4589750297008</v>
      </c>
      <c r="F146" s="1377"/>
      <c r="G146" s="19" t="s">
        <v>160</v>
      </c>
      <c r="H146" s="120" t="s">
        <v>258</v>
      </c>
      <c r="I146" s="765"/>
      <c r="J146" s="79">
        <v>1</v>
      </c>
      <c r="K146" s="49">
        <v>3500</v>
      </c>
      <c r="L146" s="122" t="str">
        <f t="shared" si="2"/>
        <v/>
      </c>
      <c r="M146" s="591" t="s">
        <v>25</v>
      </c>
      <c r="N146" s="720"/>
      <c r="O146" s="587"/>
    </row>
    <row r="147" spans="2:15" ht="15.75" customHeight="1">
      <c r="B147" s="19">
        <v>1204</v>
      </c>
      <c r="C147" s="19">
        <v>12</v>
      </c>
      <c r="D147" s="120" t="s">
        <v>124</v>
      </c>
      <c r="E147" s="108">
        <v>4589750297015</v>
      </c>
      <c r="F147" s="1377"/>
      <c r="G147" s="19" t="s">
        <v>160</v>
      </c>
      <c r="H147" s="120" t="s">
        <v>260</v>
      </c>
      <c r="I147" s="766"/>
      <c r="J147" s="79">
        <v>1</v>
      </c>
      <c r="K147" s="49">
        <v>4000</v>
      </c>
      <c r="L147" s="122" t="str">
        <f t="shared" si="2"/>
        <v/>
      </c>
      <c r="M147" s="591" t="s">
        <v>25</v>
      </c>
      <c r="N147" s="720"/>
      <c r="O147" s="587"/>
    </row>
    <row r="148" spans="2:15" ht="15.75" customHeight="1">
      <c r="B148" s="19">
        <v>1204</v>
      </c>
      <c r="C148" s="19">
        <v>12</v>
      </c>
      <c r="D148" s="120" t="s">
        <v>26</v>
      </c>
      <c r="E148" s="108">
        <v>4589750297022</v>
      </c>
      <c r="F148" s="1377"/>
      <c r="G148" s="19" t="s">
        <v>160</v>
      </c>
      <c r="H148" s="120" t="s">
        <v>262</v>
      </c>
      <c r="I148" s="766"/>
      <c r="J148" s="79">
        <v>1</v>
      </c>
      <c r="K148" s="49">
        <v>4000</v>
      </c>
      <c r="L148" s="122" t="str">
        <f t="shared" si="2"/>
        <v/>
      </c>
      <c r="M148" s="591" t="s">
        <v>25</v>
      </c>
      <c r="N148" s="720"/>
      <c r="O148" s="587"/>
    </row>
    <row r="149" spans="2:15" ht="15.75" customHeight="1">
      <c r="B149" s="19">
        <v>1204</v>
      </c>
      <c r="C149" s="19">
        <v>12</v>
      </c>
      <c r="D149" s="120" t="s">
        <v>129</v>
      </c>
      <c r="E149" s="108">
        <v>4589750297039</v>
      </c>
      <c r="F149" s="1370"/>
      <c r="G149" s="19" t="s">
        <v>160</v>
      </c>
      <c r="H149" s="120" t="s">
        <v>264</v>
      </c>
      <c r="I149" s="766"/>
      <c r="J149" s="79">
        <v>1</v>
      </c>
      <c r="K149" s="49">
        <v>4000</v>
      </c>
      <c r="L149" s="122" t="str">
        <f t="shared" si="2"/>
        <v/>
      </c>
      <c r="M149" s="591" t="s">
        <v>25</v>
      </c>
      <c r="N149" s="720"/>
      <c r="O149" s="587"/>
    </row>
    <row r="150" spans="2:15" ht="15.75" customHeight="1">
      <c r="B150" s="19">
        <v>1204</v>
      </c>
      <c r="C150" s="19">
        <v>20</v>
      </c>
      <c r="D150" s="120" t="s">
        <v>104</v>
      </c>
      <c r="E150" s="108">
        <v>4589750296827</v>
      </c>
      <c r="F150" s="1374" t="s">
        <v>277</v>
      </c>
      <c r="G150" s="19" t="s">
        <v>278</v>
      </c>
      <c r="H150" s="120" t="s">
        <v>247</v>
      </c>
      <c r="I150" s="769"/>
      <c r="J150" s="79">
        <v>1</v>
      </c>
      <c r="K150" s="49">
        <v>2500</v>
      </c>
      <c r="L150" s="122" t="str">
        <f t="shared" si="2"/>
        <v/>
      </c>
      <c r="M150" s="591" t="s">
        <v>25</v>
      </c>
      <c r="N150" s="720"/>
      <c r="O150" s="587"/>
    </row>
    <row r="151" spans="2:15" ht="15.75" customHeight="1">
      <c r="B151" s="19">
        <v>1204</v>
      </c>
      <c r="C151" s="19">
        <v>20</v>
      </c>
      <c r="D151" s="120" t="s">
        <v>86</v>
      </c>
      <c r="E151" s="108">
        <v>4589750296834</v>
      </c>
      <c r="F151" s="1375"/>
      <c r="G151" s="19" t="s">
        <v>278</v>
      </c>
      <c r="H151" s="120" t="s">
        <v>249</v>
      </c>
      <c r="I151" s="772"/>
      <c r="J151" s="79">
        <v>1</v>
      </c>
      <c r="K151" s="49">
        <v>2500</v>
      </c>
      <c r="L151" s="122" t="str">
        <f t="shared" si="2"/>
        <v/>
      </c>
      <c r="M151" s="591" t="s">
        <v>25</v>
      </c>
      <c r="N151" s="720"/>
      <c r="O151" s="587"/>
    </row>
    <row r="152" spans="2:15" ht="15.75" customHeight="1">
      <c r="B152" s="19">
        <v>1204</v>
      </c>
      <c r="C152" s="19">
        <v>20</v>
      </c>
      <c r="D152" s="120" t="s">
        <v>30</v>
      </c>
      <c r="E152" s="108">
        <v>4589750296841</v>
      </c>
      <c r="F152" s="1375"/>
      <c r="G152" s="19" t="s">
        <v>278</v>
      </c>
      <c r="H152" s="120" t="s">
        <v>77</v>
      </c>
      <c r="I152" s="772"/>
      <c r="J152" s="79">
        <v>1</v>
      </c>
      <c r="K152" s="49">
        <v>3000</v>
      </c>
      <c r="L152" s="122" t="str">
        <f t="shared" si="2"/>
        <v/>
      </c>
      <c r="M152" s="591" t="s">
        <v>25</v>
      </c>
      <c r="N152" s="720"/>
      <c r="O152" s="587"/>
    </row>
    <row r="153" spans="2:15" ht="15.75" customHeight="1">
      <c r="B153" s="19">
        <v>1204</v>
      </c>
      <c r="C153" s="19">
        <v>20</v>
      </c>
      <c r="D153" s="120" t="s">
        <v>112</v>
      </c>
      <c r="E153" s="108">
        <v>4589750296858</v>
      </c>
      <c r="F153" s="1375"/>
      <c r="G153" s="19" t="s">
        <v>278</v>
      </c>
      <c r="H153" s="120" t="s">
        <v>252</v>
      </c>
      <c r="I153" s="766" t="s">
        <v>1276</v>
      </c>
      <c r="J153" s="79">
        <v>1</v>
      </c>
      <c r="K153" s="49">
        <v>3000</v>
      </c>
      <c r="L153" s="122" t="str">
        <f t="shared" si="2"/>
        <v/>
      </c>
      <c r="M153" s="591" t="s">
        <v>25</v>
      </c>
      <c r="N153" s="720"/>
      <c r="O153" s="587"/>
    </row>
    <row r="154" spans="2:15" ht="15.75" customHeight="1">
      <c r="B154" s="19">
        <v>1204</v>
      </c>
      <c r="C154" s="19">
        <v>20</v>
      </c>
      <c r="D154" s="120" t="s">
        <v>35</v>
      </c>
      <c r="E154" s="108">
        <v>4589750296865</v>
      </c>
      <c r="F154" s="1375"/>
      <c r="G154" s="19" t="s">
        <v>278</v>
      </c>
      <c r="H154" s="120" t="s">
        <v>78</v>
      </c>
      <c r="I154" s="769"/>
      <c r="J154" s="79">
        <v>1</v>
      </c>
      <c r="K154" s="49">
        <v>3000</v>
      </c>
      <c r="L154" s="122" t="str">
        <f t="shared" si="2"/>
        <v/>
      </c>
      <c r="M154" s="591" t="s">
        <v>25</v>
      </c>
      <c r="N154" s="720"/>
      <c r="O154" s="587"/>
    </row>
    <row r="155" spans="2:15" ht="15.75" customHeight="1">
      <c r="B155" s="19">
        <v>1204</v>
      </c>
      <c r="C155" s="19">
        <v>20</v>
      </c>
      <c r="D155" s="120" t="s">
        <v>116</v>
      </c>
      <c r="E155" s="108">
        <v>4589750296889</v>
      </c>
      <c r="F155" s="1375"/>
      <c r="G155" s="19" t="s">
        <v>278</v>
      </c>
      <c r="H155" s="120" t="s">
        <v>255</v>
      </c>
      <c r="I155" s="766" t="s">
        <v>1276</v>
      </c>
      <c r="J155" s="79">
        <v>1</v>
      </c>
      <c r="K155" s="49">
        <v>3500</v>
      </c>
      <c r="L155" s="122" t="str">
        <f t="shared" si="2"/>
        <v/>
      </c>
      <c r="M155" s="591" t="s">
        <v>25</v>
      </c>
      <c r="N155" s="720"/>
      <c r="O155" s="587"/>
    </row>
    <row r="156" spans="2:15" ht="15.75" customHeight="1">
      <c r="B156" s="19">
        <v>1204</v>
      </c>
      <c r="C156" s="19">
        <v>20</v>
      </c>
      <c r="D156" s="120" t="s">
        <v>119</v>
      </c>
      <c r="E156" s="108">
        <v>4589750322168</v>
      </c>
      <c r="F156" s="1375"/>
      <c r="G156" s="19" t="s">
        <v>278</v>
      </c>
      <c r="H156" s="120" t="s">
        <v>121</v>
      </c>
      <c r="I156" s="766" t="s">
        <v>1276</v>
      </c>
      <c r="J156" s="79">
        <v>1</v>
      </c>
      <c r="K156" s="49">
        <v>3500</v>
      </c>
      <c r="L156" s="122" t="str">
        <f t="shared" si="2"/>
        <v/>
      </c>
      <c r="M156" s="591" t="s">
        <v>25</v>
      </c>
      <c r="N156" s="720"/>
      <c r="O156" s="587"/>
    </row>
    <row r="157" spans="2:15" ht="15.75" customHeight="1">
      <c r="B157" s="19">
        <v>1204</v>
      </c>
      <c r="C157" s="19">
        <v>20</v>
      </c>
      <c r="D157" s="120" t="s">
        <v>29</v>
      </c>
      <c r="E157" s="108">
        <v>4589750296896</v>
      </c>
      <c r="F157" s="1375"/>
      <c r="G157" s="19" t="s">
        <v>278</v>
      </c>
      <c r="H157" s="120" t="s">
        <v>258</v>
      </c>
      <c r="I157" s="765" t="s">
        <v>279</v>
      </c>
      <c r="J157" s="79">
        <v>1</v>
      </c>
      <c r="K157" s="49">
        <v>3500</v>
      </c>
      <c r="L157" s="122" t="str">
        <f t="shared" si="2"/>
        <v/>
      </c>
      <c r="M157" s="591" t="s">
        <v>25</v>
      </c>
      <c r="N157" s="720"/>
      <c r="O157" s="587"/>
    </row>
    <row r="158" spans="2:15" ht="15.75" customHeight="1">
      <c r="B158" s="19">
        <v>1204</v>
      </c>
      <c r="C158" s="19">
        <v>20</v>
      </c>
      <c r="D158" s="120" t="s">
        <v>124</v>
      </c>
      <c r="E158" s="108">
        <v>4589750296902</v>
      </c>
      <c r="F158" s="1375"/>
      <c r="G158" s="19" t="s">
        <v>278</v>
      </c>
      <c r="H158" s="120" t="s">
        <v>260</v>
      </c>
      <c r="I158" s="765" t="s">
        <v>279</v>
      </c>
      <c r="J158" s="79">
        <v>1</v>
      </c>
      <c r="K158" s="49">
        <v>4000</v>
      </c>
      <c r="L158" s="122" t="str">
        <f t="shared" si="2"/>
        <v/>
      </c>
      <c r="M158" s="591" t="s">
        <v>25</v>
      </c>
      <c r="N158" s="720"/>
      <c r="O158" s="587"/>
    </row>
    <row r="159" spans="2:15" ht="15.75" customHeight="1">
      <c r="B159" s="19">
        <v>1204</v>
      </c>
      <c r="C159" s="19">
        <v>20</v>
      </c>
      <c r="D159" s="120" t="s">
        <v>26</v>
      </c>
      <c r="E159" s="108">
        <v>4589750296919</v>
      </c>
      <c r="F159" s="1375"/>
      <c r="G159" s="19" t="s">
        <v>278</v>
      </c>
      <c r="H159" s="120" t="s">
        <v>262</v>
      </c>
      <c r="I159" s="766" t="s">
        <v>1276</v>
      </c>
      <c r="J159" s="79">
        <v>1</v>
      </c>
      <c r="K159" s="49">
        <v>4000</v>
      </c>
      <c r="L159" s="122" t="str">
        <f t="shared" si="2"/>
        <v/>
      </c>
      <c r="M159" s="591" t="s">
        <v>25</v>
      </c>
      <c r="N159" s="720"/>
      <c r="O159" s="587"/>
    </row>
    <row r="160" spans="2:15" ht="15.75" customHeight="1">
      <c r="B160" s="19">
        <v>1204</v>
      </c>
      <c r="C160" s="19">
        <v>20</v>
      </c>
      <c r="D160" s="120" t="s">
        <v>129</v>
      </c>
      <c r="E160" s="108">
        <v>4589750296926</v>
      </c>
      <c r="F160" s="1375"/>
      <c r="G160" s="19" t="s">
        <v>278</v>
      </c>
      <c r="H160" s="120" t="s">
        <v>264</v>
      </c>
      <c r="I160" s="765" t="s">
        <v>279</v>
      </c>
      <c r="J160" s="79">
        <v>1</v>
      </c>
      <c r="K160" s="49">
        <v>4000</v>
      </c>
      <c r="L160" s="122" t="str">
        <f t="shared" si="2"/>
        <v/>
      </c>
      <c r="M160" s="591" t="s">
        <v>25</v>
      </c>
      <c r="N160" s="720"/>
      <c r="O160" s="587"/>
    </row>
    <row r="161" spans="2:15" ht="15.75" customHeight="1">
      <c r="B161" s="122">
        <v>1204</v>
      </c>
      <c r="C161" s="122">
        <v>29</v>
      </c>
      <c r="D161" s="120" t="s">
        <v>104</v>
      </c>
      <c r="E161" s="108">
        <v>4589750308414</v>
      </c>
      <c r="F161" s="1374" t="s">
        <v>277</v>
      </c>
      <c r="G161" s="19" t="s">
        <v>280</v>
      </c>
      <c r="H161" s="120" t="s">
        <v>247</v>
      </c>
      <c r="I161" s="766"/>
      <c r="J161" s="79">
        <v>1</v>
      </c>
      <c r="K161" s="49">
        <v>2500</v>
      </c>
      <c r="L161" s="122" t="str">
        <f t="shared" si="2"/>
        <v/>
      </c>
      <c r="M161" s="591" t="s">
        <v>25</v>
      </c>
      <c r="N161" s="720"/>
      <c r="O161" s="587"/>
    </row>
    <row r="162" spans="2:15" ht="15.75" customHeight="1">
      <c r="B162" s="122">
        <v>1204</v>
      </c>
      <c r="C162" s="122">
        <v>29</v>
      </c>
      <c r="D162" s="120" t="s">
        <v>86</v>
      </c>
      <c r="E162" s="108">
        <v>4589750308421</v>
      </c>
      <c r="F162" s="1375"/>
      <c r="G162" s="19" t="s">
        <v>280</v>
      </c>
      <c r="H162" s="120" t="s">
        <v>249</v>
      </c>
      <c r="I162" s="766"/>
      <c r="J162" s="79">
        <v>1</v>
      </c>
      <c r="K162" s="49">
        <v>2500</v>
      </c>
      <c r="L162" s="122" t="str">
        <f t="shared" si="2"/>
        <v/>
      </c>
      <c r="M162" s="591" t="s">
        <v>25</v>
      </c>
      <c r="N162" s="720"/>
      <c r="O162" s="587"/>
    </row>
    <row r="163" spans="2:15" ht="15.75" customHeight="1">
      <c r="B163" s="122">
        <v>1204</v>
      </c>
      <c r="C163" s="122">
        <v>29</v>
      </c>
      <c r="D163" s="120" t="s">
        <v>30</v>
      </c>
      <c r="E163" s="108">
        <v>4589750308438</v>
      </c>
      <c r="F163" s="1375"/>
      <c r="G163" s="19" t="s">
        <v>280</v>
      </c>
      <c r="H163" s="120" t="s">
        <v>77</v>
      </c>
      <c r="I163" s="766"/>
      <c r="J163" s="79">
        <v>1</v>
      </c>
      <c r="K163" s="49">
        <v>3000</v>
      </c>
      <c r="L163" s="122" t="str">
        <f t="shared" si="2"/>
        <v/>
      </c>
      <c r="M163" s="591" t="s">
        <v>25</v>
      </c>
      <c r="N163" s="720"/>
      <c r="O163" s="587"/>
    </row>
    <row r="164" spans="2:15" ht="15.75" customHeight="1">
      <c r="B164" s="122">
        <v>1204</v>
      </c>
      <c r="C164" s="122">
        <v>29</v>
      </c>
      <c r="D164" s="120" t="s">
        <v>112</v>
      </c>
      <c r="E164" s="108">
        <v>4589750308445</v>
      </c>
      <c r="F164" s="1375"/>
      <c r="G164" s="19" t="s">
        <v>280</v>
      </c>
      <c r="H164" s="120" t="s">
        <v>252</v>
      </c>
      <c r="I164" s="766"/>
      <c r="J164" s="79">
        <v>1</v>
      </c>
      <c r="K164" s="49">
        <v>3000</v>
      </c>
      <c r="L164" s="122" t="str">
        <f t="shared" si="2"/>
        <v/>
      </c>
      <c r="M164" s="591" t="s">
        <v>25</v>
      </c>
      <c r="N164" s="720"/>
      <c r="O164" s="587"/>
    </row>
    <row r="165" spans="2:15" ht="15.75" customHeight="1">
      <c r="B165" s="122">
        <v>1204</v>
      </c>
      <c r="C165" s="122">
        <v>29</v>
      </c>
      <c r="D165" s="120" t="s">
        <v>35</v>
      </c>
      <c r="E165" s="108">
        <v>4589750308452</v>
      </c>
      <c r="F165" s="1375"/>
      <c r="G165" s="19" t="s">
        <v>280</v>
      </c>
      <c r="H165" s="120" t="s">
        <v>78</v>
      </c>
      <c r="I165" s="766"/>
      <c r="J165" s="79">
        <v>1</v>
      </c>
      <c r="K165" s="49">
        <v>3000</v>
      </c>
      <c r="L165" s="122" t="str">
        <f t="shared" si="2"/>
        <v/>
      </c>
      <c r="M165" s="591" t="s">
        <v>25</v>
      </c>
      <c r="N165" s="720"/>
      <c r="O165" s="587"/>
    </row>
    <row r="166" spans="2:15" ht="15.75" customHeight="1">
      <c r="B166" s="122">
        <v>1204</v>
      </c>
      <c r="C166" s="122">
        <v>29</v>
      </c>
      <c r="D166" s="120" t="s">
        <v>116</v>
      </c>
      <c r="E166" s="108">
        <v>4589750308469</v>
      </c>
      <c r="F166" s="1375"/>
      <c r="G166" s="19" t="s">
        <v>281</v>
      </c>
      <c r="H166" s="120" t="s">
        <v>255</v>
      </c>
      <c r="I166" s="766"/>
      <c r="J166" s="79">
        <v>1</v>
      </c>
      <c r="K166" s="49">
        <v>3500</v>
      </c>
      <c r="L166" s="122" t="str">
        <f t="shared" si="2"/>
        <v/>
      </c>
      <c r="M166" s="591" t="s">
        <v>25</v>
      </c>
      <c r="N166" s="720"/>
      <c r="O166" s="587"/>
    </row>
    <row r="167" spans="2:15" ht="15.75" customHeight="1">
      <c r="B167" s="122">
        <v>1204</v>
      </c>
      <c r="C167" s="122">
        <v>29</v>
      </c>
      <c r="D167" s="120" t="s">
        <v>119</v>
      </c>
      <c r="E167" s="108">
        <v>4589750322137</v>
      </c>
      <c r="F167" s="1375"/>
      <c r="G167" s="19" t="s">
        <v>281</v>
      </c>
      <c r="H167" s="120" t="s">
        <v>121</v>
      </c>
      <c r="I167" s="765"/>
      <c r="J167" s="79">
        <v>1</v>
      </c>
      <c r="K167" s="49">
        <v>3500</v>
      </c>
      <c r="L167" s="122" t="str">
        <f t="shared" si="2"/>
        <v/>
      </c>
      <c r="M167" s="591" t="s">
        <v>25</v>
      </c>
      <c r="N167" s="720"/>
      <c r="O167" s="587"/>
    </row>
    <row r="168" spans="2:15" ht="15.75" customHeight="1">
      <c r="B168" s="122">
        <v>1204</v>
      </c>
      <c r="C168" s="122">
        <v>29</v>
      </c>
      <c r="D168" s="120" t="s">
        <v>29</v>
      </c>
      <c r="E168" s="108">
        <v>4589750308476</v>
      </c>
      <c r="F168" s="1375"/>
      <c r="G168" s="19" t="s">
        <v>280</v>
      </c>
      <c r="H168" s="120" t="s">
        <v>258</v>
      </c>
      <c r="I168" s="765"/>
      <c r="J168" s="79">
        <v>1</v>
      </c>
      <c r="K168" s="49">
        <v>3500</v>
      </c>
      <c r="L168" s="122" t="str">
        <f t="shared" si="2"/>
        <v/>
      </c>
      <c r="M168" s="591" t="s">
        <v>25</v>
      </c>
      <c r="N168" s="720"/>
      <c r="O168" s="587"/>
    </row>
    <row r="169" spans="2:15" ht="15.75" customHeight="1">
      <c r="B169" s="122">
        <v>1204</v>
      </c>
      <c r="C169" s="122">
        <v>29</v>
      </c>
      <c r="D169" s="120" t="s">
        <v>124</v>
      </c>
      <c r="E169" s="108">
        <v>4589750308483</v>
      </c>
      <c r="F169" s="1375"/>
      <c r="G169" s="19" t="s">
        <v>280</v>
      </c>
      <c r="H169" s="120" t="s">
        <v>260</v>
      </c>
      <c r="I169" s="765"/>
      <c r="J169" s="79">
        <v>1</v>
      </c>
      <c r="K169" s="49">
        <v>4000</v>
      </c>
      <c r="L169" s="122" t="str">
        <f t="shared" si="2"/>
        <v/>
      </c>
      <c r="M169" s="591" t="s">
        <v>25</v>
      </c>
      <c r="N169" s="720"/>
      <c r="O169" s="587"/>
    </row>
    <row r="170" spans="2:15" ht="15.75" customHeight="1">
      <c r="B170" s="122">
        <v>1204</v>
      </c>
      <c r="C170" s="122">
        <v>29</v>
      </c>
      <c r="D170" s="120" t="s">
        <v>26</v>
      </c>
      <c r="E170" s="108">
        <v>4589750308490</v>
      </c>
      <c r="F170" s="1375"/>
      <c r="G170" s="19" t="s">
        <v>280</v>
      </c>
      <c r="H170" s="120" t="s">
        <v>262</v>
      </c>
      <c r="I170" s="766"/>
      <c r="J170" s="79">
        <v>1</v>
      </c>
      <c r="K170" s="49">
        <v>4000</v>
      </c>
      <c r="L170" s="122" t="str">
        <f t="shared" si="2"/>
        <v/>
      </c>
      <c r="M170" s="591" t="s">
        <v>25</v>
      </c>
      <c r="N170" s="720"/>
      <c r="O170" s="587"/>
    </row>
    <row r="171" spans="2:15" ht="15.75" customHeight="1">
      <c r="B171" s="122">
        <v>1204</v>
      </c>
      <c r="C171" s="122">
        <v>29</v>
      </c>
      <c r="D171" s="120" t="s">
        <v>129</v>
      </c>
      <c r="E171" s="108">
        <v>4589750308506</v>
      </c>
      <c r="F171" s="1375"/>
      <c r="G171" s="19" t="s">
        <v>280</v>
      </c>
      <c r="H171" s="120" t="s">
        <v>264</v>
      </c>
      <c r="I171" s="766"/>
      <c r="J171" s="79">
        <v>1</v>
      </c>
      <c r="K171" s="49">
        <v>4000</v>
      </c>
      <c r="L171" s="122" t="str">
        <f t="shared" si="2"/>
        <v/>
      </c>
      <c r="M171" s="591" t="s">
        <v>25</v>
      </c>
      <c r="N171" s="720"/>
      <c r="O171" s="587"/>
    </row>
    <row r="172" spans="2:15" ht="15.75" customHeight="1">
      <c r="B172" s="246">
        <v>1204</v>
      </c>
      <c r="C172" s="246">
        <v>41</v>
      </c>
      <c r="D172" s="123" t="s">
        <v>104</v>
      </c>
      <c r="E172" s="124">
        <v>4589750321918</v>
      </c>
      <c r="F172" s="1378" t="s">
        <v>282</v>
      </c>
      <c r="G172" s="52" t="s">
        <v>283</v>
      </c>
      <c r="H172" s="122" t="s">
        <v>247</v>
      </c>
      <c r="I172" s="784"/>
      <c r="J172" s="758">
        <v>1</v>
      </c>
      <c r="K172" s="49">
        <v>2500</v>
      </c>
      <c r="L172" s="246" t="str">
        <f t="shared" si="2"/>
        <v/>
      </c>
      <c r="M172" s="591" t="s">
        <v>25</v>
      </c>
      <c r="N172" s="720"/>
      <c r="O172" s="587"/>
    </row>
    <row r="173" spans="2:15" ht="15.75" customHeight="1">
      <c r="B173" s="122">
        <v>1204</v>
      </c>
      <c r="C173" s="122">
        <v>41</v>
      </c>
      <c r="D173" s="120" t="s">
        <v>86</v>
      </c>
      <c r="E173" s="108">
        <v>4589750321925</v>
      </c>
      <c r="F173" s="1379"/>
      <c r="G173" s="19" t="s">
        <v>284</v>
      </c>
      <c r="H173" s="122" t="s">
        <v>249</v>
      </c>
      <c r="I173" s="784"/>
      <c r="J173" s="79">
        <v>1</v>
      </c>
      <c r="K173" s="49">
        <v>2500</v>
      </c>
      <c r="L173" s="122" t="str">
        <f t="shared" si="2"/>
        <v/>
      </c>
      <c r="M173" s="591" t="s">
        <v>25</v>
      </c>
      <c r="N173" s="720"/>
      <c r="O173" s="587"/>
    </row>
    <row r="174" spans="2:15" ht="15.75" customHeight="1">
      <c r="B174" s="122">
        <v>1204</v>
      </c>
      <c r="C174" s="122">
        <v>41</v>
      </c>
      <c r="D174" s="120" t="s">
        <v>30</v>
      </c>
      <c r="E174" s="108">
        <v>4589750321932</v>
      </c>
      <c r="F174" s="1379"/>
      <c r="G174" s="19" t="s">
        <v>284</v>
      </c>
      <c r="H174" s="122" t="s">
        <v>77</v>
      </c>
      <c r="I174" s="784"/>
      <c r="J174" s="79">
        <v>1</v>
      </c>
      <c r="K174" s="49">
        <v>3000</v>
      </c>
      <c r="L174" s="122" t="str">
        <f t="shared" si="2"/>
        <v/>
      </c>
      <c r="M174" s="591" t="s">
        <v>25</v>
      </c>
      <c r="N174" s="720"/>
      <c r="O174" s="587"/>
    </row>
    <row r="175" spans="2:15" ht="15.75" customHeight="1">
      <c r="B175" s="122">
        <v>1204</v>
      </c>
      <c r="C175" s="122">
        <v>41</v>
      </c>
      <c r="D175" s="120" t="s">
        <v>112</v>
      </c>
      <c r="E175" s="108">
        <v>4589750321949</v>
      </c>
      <c r="F175" s="1379"/>
      <c r="G175" s="19" t="s">
        <v>284</v>
      </c>
      <c r="H175" s="122" t="s">
        <v>252</v>
      </c>
      <c r="I175" s="766"/>
      <c r="J175" s="79">
        <v>1</v>
      </c>
      <c r="K175" s="49">
        <v>3000</v>
      </c>
      <c r="L175" s="122" t="str">
        <f t="shared" si="2"/>
        <v/>
      </c>
      <c r="M175" s="591" t="s">
        <v>25</v>
      </c>
      <c r="N175" s="720"/>
      <c r="O175" s="587"/>
    </row>
    <row r="176" spans="2:15" ht="15.75" customHeight="1">
      <c r="B176" s="122">
        <v>1204</v>
      </c>
      <c r="C176" s="122">
        <v>41</v>
      </c>
      <c r="D176" s="120" t="s">
        <v>35</v>
      </c>
      <c r="E176" s="108">
        <v>4589750321956</v>
      </c>
      <c r="F176" s="1379"/>
      <c r="G176" s="19" t="s">
        <v>284</v>
      </c>
      <c r="H176" s="122" t="s">
        <v>78</v>
      </c>
      <c r="I176" s="784"/>
      <c r="J176" s="79">
        <v>1</v>
      </c>
      <c r="K176" s="49">
        <v>3000</v>
      </c>
      <c r="L176" s="122" t="str">
        <f t="shared" si="2"/>
        <v/>
      </c>
      <c r="M176" s="591" t="s">
        <v>25</v>
      </c>
      <c r="N176" s="720"/>
      <c r="O176" s="587"/>
    </row>
    <row r="177" spans="2:15" ht="15.75" customHeight="1">
      <c r="B177" s="122">
        <v>1204</v>
      </c>
      <c r="C177" s="122">
        <v>41</v>
      </c>
      <c r="D177" s="120" t="s">
        <v>116</v>
      </c>
      <c r="E177" s="108">
        <v>4589750321963</v>
      </c>
      <c r="F177" s="1379"/>
      <c r="G177" s="19" t="s">
        <v>284</v>
      </c>
      <c r="H177" s="122" t="s">
        <v>255</v>
      </c>
      <c r="I177" s="784"/>
      <c r="J177" s="79">
        <v>1</v>
      </c>
      <c r="K177" s="49">
        <v>3500</v>
      </c>
      <c r="L177" s="122" t="str">
        <f t="shared" si="2"/>
        <v/>
      </c>
      <c r="M177" s="591" t="s">
        <v>25</v>
      </c>
      <c r="N177" s="720"/>
      <c r="O177" s="587"/>
    </row>
    <row r="178" spans="2:15" ht="15.75" customHeight="1">
      <c r="B178" s="122">
        <v>1204</v>
      </c>
      <c r="C178" s="122">
        <v>41</v>
      </c>
      <c r="D178" s="120" t="s">
        <v>119</v>
      </c>
      <c r="E178" s="108">
        <v>4589750321970</v>
      </c>
      <c r="F178" s="1379"/>
      <c r="G178" s="19" t="s">
        <v>284</v>
      </c>
      <c r="H178" s="122" t="s">
        <v>121</v>
      </c>
      <c r="I178" s="766"/>
      <c r="J178" s="79">
        <v>1</v>
      </c>
      <c r="K178" s="49">
        <v>3500</v>
      </c>
      <c r="L178" s="122" t="str">
        <f t="shared" si="2"/>
        <v/>
      </c>
      <c r="M178" s="591" t="s">
        <v>25</v>
      </c>
      <c r="N178" s="720"/>
      <c r="O178" s="587"/>
    </row>
    <row r="179" spans="2:15" ht="15.75" customHeight="1">
      <c r="B179" s="122">
        <v>1204</v>
      </c>
      <c r="C179" s="122">
        <v>41</v>
      </c>
      <c r="D179" s="120" t="s">
        <v>29</v>
      </c>
      <c r="E179" s="108">
        <v>4589750321987</v>
      </c>
      <c r="F179" s="1379"/>
      <c r="G179" s="19" t="s">
        <v>284</v>
      </c>
      <c r="H179" s="122" t="s">
        <v>258</v>
      </c>
      <c r="I179" s="784"/>
      <c r="J179" s="79">
        <v>1</v>
      </c>
      <c r="K179" s="49">
        <v>3500</v>
      </c>
      <c r="L179" s="122" t="str">
        <f t="shared" si="2"/>
        <v/>
      </c>
      <c r="M179" s="591" t="s">
        <v>25</v>
      </c>
      <c r="N179" s="720"/>
      <c r="O179" s="587"/>
    </row>
    <row r="180" spans="2:15" ht="15.75" customHeight="1">
      <c r="B180" s="122">
        <v>1204</v>
      </c>
      <c r="C180" s="122">
        <v>41</v>
      </c>
      <c r="D180" s="120" t="s">
        <v>124</v>
      </c>
      <c r="E180" s="108">
        <v>4589750321994</v>
      </c>
      <c r="F180" s="1379"/>
      <c r="G180" s="19" t="s">
        <v>284</v>
      </c>
      <c r="H180" s="122" t="s">
        <v>260</v>
      </c>
      <c r="I180" s="784"/>
      <c r="J180" s="79">
        <v>1</v>
      </c>
      <c r="K180" s="49">
        <v>4000</v>
      </c>
      <c r="L180" s="122" t="str">
        <f t="shared" si="2"/>
        <v/>
      </c>
      <c r="M180" s="591" t="s">
        <v>25</v>
      </c>
      <c r="N180" s="720"/>
      <c r="O180" s="587"/>
    </row>
    <row r="181" spans="2:15" ht="15.75" customHeight="1">
      <c r="B181" s="122">
        <v>1204</v>
      </c>
      <c r="C181" s="122">
        <v>41</v>
      </c>
      <c r="D181" s="120" t="s">
        <v>26</v>
      </c>
      <c r="E181" s="108">
        <v>4589750322007</v>
      </c>
      <c r="F181" s="1379"/>
      <c r="G181" s="19" t="s">
        <v>284</v>
      </c>
      <c r="H181" s="122" t="s">
        <v>262</v>
      </c>
      <c r="I181" s="784"/>
      <c r="J181" s="79">
        <v>1</v>
      </c>
      <c r="K181" s="49">
        <v>4000</v>
      </c>
      <c r="L181" s="122" t="str">
        <f t="shared" si="2"/>
        <v/>
      </c>
      <c r="M181" s="591" t="s">
        <v>25</v>
      </c>
      <c r="N181" s="720"/>
      <c r="O181" s="587"/>
    </row>
    <row r="182" spans="2:15" ht="15.75" customHeight="1">
      <c r="B182" s="244">
        <v>1204</v>
      </c>
      <c r="C182" s="244">
        <v>41</v>
      </c>
      <c r="D182" s="223" t="s">
        <v>129</v>
      </c>
      <c r="E182" s="128">
        <v>4589750322014</v>
      </c>
      <c r="F182" s="1380"/>
      <c r="G182" s="73" t="s">
        <v>284</v>
      </c>
      <c r="H182" s="122" t="s">
        <v>264</v>
      </c>
      <c r="I182" s="784"/>
      <c r="J182" s="349">
        <v>1</v>
      </c>
      <c r="K182" s="49">
        <v>4000</v>
      </c>
      <c r="L182" s="244" t="str">
        <f t="shared" si="2"/>
        <v/>
      </c>
      <c r="M182" s="591" t="s">
        <v>25</v>
      </c>
      <c r="N182" s="720"/>
      <c r="O182" s="587"/>
    </row>
    <row r="183" spans="2:15" ht="15.75" customHeight="1">
      <c r="B183" s="245">
        <v>1204</v>
      </c>
      <c r="C183" s="245">
        <v>72</v>
      </c>
      <c r="D183" s="223" t="s">
        <v>104</v>
      </c>
      <c r="E183" s="128">
        <v>4589750322021</v>
      </c>
      <c r="F183" s="1370" t="s">
        <v>277</v>
      </c>
      <c r="G183" s="245" t="s">
        <v>285</v>
      </c>
      <c r="H183" s="244" t="s">
        <v>247</v>
      </c>
      <c r="I183" s="782" t="s">
        <v>286</v>
      </c>
      <c r="J183" s="349">
        <v>1</v>
      </c>
      <c r="K183" s="72">
        <v>2500</v>
      </c>
      <c r="L183" s="244" t="str">
        <f t="shared" si="2"/>
        <v/>
      </c>
      <c r="M183" s="591" t="s">
        <v>25</v>
      </c>
      <c r="N183" s="720"/>
      <c r="O183" s="587"/>
    </row>
    <row r="184" spans="2:15" ht="15.75" customHeight="1">
      <c r="B184" s="78">
        <v>1204</v>
      </c>
      <c r="C184" s="78">
        <v>72</v>
      </c>
      <c r="D184" s="120" t="s">
        <v>86</v>
      </c>
      <c r="E184" s="108">
        <v>4589750322038</v>
      </c>
      <c r="F184" s="1375"/>
      <c r="G184" s="245" t="s">
        <v>285</v>
      </c>
      <c r="H184" s="122" t="s">
        <v>249</v>
      </c>
      <c r="I184" s="782" t="s">
        <v>286</v>
      </c>
      <c r="J184" s="79">
        <v>1</v>
      </c>
      <c r="K184" s="49">
        <v>2500</v>
      </c>
      <c r="L184" s="122" t="str">
        <f t="shared" si="2"/>
        <v/>
      </c>
      <c r="M184" s="591" t="s">
        <v>25</v>
      </c>
      <c r="N184" s="720"/>
      <c r="O184" s="587"/>
    </row>
    <row r="185" spans="2:15" ht="15.75" customHeight="1">
      <c r="B185" s="78">
        <v>1204</v>
      </c>
      <c r="C185" s="78">
        <v>72</v>
      </c>
      <c r="D185" s="120" t="s">
        <v>30</v>
      </c>
      <c r="E185" s="108">
        <v>4589750322045</v>
      </c>
      <c r="F185" s="1375"/>
      <c r="G185" s="245" t="s">
        <v>285</v>
      </c>
      <c r="H185" s="122" t="s">
        <v>77</v>
      </c>
      <c r="I185" s="784"/>
      <c r="J185" s="79">
        <v>1</v>
      </c>
      <c r="K185" s="49">
        <v>3000</v>
      </c>
      <c r="L185" s="122" t="str">
        <f t="shared" si="2"/>
        <v/>
      </c>
      <c r="M185" s="591" t="s">
        <v>25</v>
      </c>
      <c r="N185" s="720"/>
      <c r="O185" s="587"/>
    </row>
    <row r="186" spans="2:15" ht="15.75" customHeight="1">
      <c r="B186" s="78">
        <v>1204</v>
      </c>
      <c r="C186" s="78">
        <v>72</v>
      </c>
      <c r="D186" s="120" t="s">
        <v>112</v>
      </c>
      <c r="E186" s="108">
        <v>4589750322052</v>
      </c>
      <c r="F186" s="1375"/>
      <c r="G186" s="245" t="s">
        <v>285</v>
      </c>
      <c r="H186" s="122" t="s">
        <v>252</v>
      </c>
      <c r="I186" s="784"/>
      <c r="J186" s="79">
        <v>1</v>
      </c>
      <c r="K186" s="49">
        <v>3000</v>
      </c>
      <c r="L186" s="122" t="str">
        <f t="shared" si="2"/>
        <v/>
      </c>
      <c r="M186" s="591" t="s">
        <v>25</v>
      </c>
      <c r="N186" s="720"/>
      <c r="O186" s="587"/>
    </row>
    <row r="187" spans="2:15" ht="15.75" customHeight="1">
      <c r="B187" s="78">
        <v>1204</v>
      </c>
      <c r="C187" s="78">
        <v>72</v>
      </c>
      <c r="D187" s="120" t="s">
        <v>35</v>
      </c>
      <c r="E187" s="108">
        <v>4589750322069</v>
      </c>
      <c r="F187" s="1375"/>
      <c r="G187" s="245" t="s">
        <v>285</v>
      </c>
      <c r="H187" s="122" t="s">
        <v>78</v>
      </c>
      <c r="I187" s="784"/>
      <c r="J187" s="79">
        <v>1</v>
      </c>
      <c r="K187" s="49">
        <v>3000</v>
      </c>
      <c r="L187" s="122" t="str">
        <f t="shared" si="2"/>
        <v/>
      </c>
      <c r="M187" s="591" t="s">
        <v>25</v>
      </c>
      <c r="N187" s="720"/>
      <c r="O187" s="587"/>
    </row>
    <row r="188" spans="2:15" ht="15.75" customHeight="1">
      <c r="B188" s="78">
        <v>1204</v>
      </c>
      <c r="C188" s="78">
        <v>72</v>
      </c>
      <c r="D188" s="120" t="s">
        <v>116</v>
      </c>
      <c r="E188" s="108">
        <v>4589750322076</v>
      </c>
      <c r="F188" s="1375"/>
      <c r="G188" s="245" t="s">
        <v>285</v>
      </c>
      <c r="H188" s="122" t="s">
        <v>255</v>
      </c>
      <c r="I188" s="769"/>
      <c r="J188" s="79">
        <v>1</v>
      </c>
      <c r="K188" s="49">
        <v>3500</v>
      </c>
      <c r="L188" s="122" t="str">
        <f t="shared" si="2"/>
        <v/>
      </c>
      <c r="M188" s="591" t="s">
        <v>25</v>
      </c>
      <c r="N188" s="720"/>
      <c r="O188" s="587"/>
    </row>
    <row r="189" spans="2:15" ht="15.75" customHeight="1">
      <c r="B189" s="78">
        <v>1204</v>
      </c>
      <c r="C189" s="78">
        <v>72</v>
      </c>
      <c r="D189" s="120" t="s">
        <v>119</v>
      </c>
      <c r="E189" s="108">
        <v>4589750322083</v>
      </c>
      <c r="F189" s="1375"/>
      <c r="G189" s="245" t="s">
        <v>285</v>
      </c>
      <c r="H189" s="122" t="s">
        <v>121</v>
      </c>
      <c r="I189" s="782" t="s">
        <v>286</v>
      </c>
      <c r="J189" s="79">
        <v>1</v>
      </c>
      <c r="K189" s="49">
        <v>3500</v>
      </c>
      <c r="L189" s="122" t="str">
        <f t="shared" si="2"/>
        <v/>
      </c>
      <c r="M189" s="591" t="s">
        <v>25</v>
      </c>
      <c r="N189" s="720"/>
      <c r="O189" s="587"/>
    </row>
    <row r="190" spans="2:15" ht="15.75" customHeight="1">
      <c r="B190" s="78">
        <v>1204</v>
      </c>
      <c r="C190" s="78">
        <v>72</v>
      </c>
      <c r="D190" s="120" t="s">
        <v>29</v>
      </c>
      <c r="E190" s="108">
        <v>4589750322090</v>
      </c>
      <c r="F190" s="1375"/>
      <c r="G190" s="245" t="s">
        <v>285</v>
      </c>
      <c r="H190" s="122" t="s">
        <v>258</v>
      </c>
      <c r="I190" s="1094"/>
      <c r="J190" s="79">
        <v>1</v>
      </c>
      <c r="K190" s="49">
        <v>3500</v>
      </c>
      <c r="L190" s="122" t="str">
        <f t="shared" si="2"/>
        <v/>
      </c>
      <c r="M190" s="591" t="s">
        <v>25</v>
      </c>
      <c r="N190" s="720"/>
      <c r="O190" s="587"/>
    </row>
    <row r="191" spans="2:15" ht="15.75" customHeight="1">
      <c r="B191" s="78">
        <v>1204</v>
      </c>
      <c r="C191" s="78">
        <v>72</v>
      </c>
      <c r="D191" s="120" t="s">
        <v>124</v>
      </c>
      <c r="E191" s="108">
        <v>4589750322106</v>
      </c>
      <c r="F191" s="1375"/>
      <c r="G191" s="245" t="s">
        <v>285</v>
      </c>
      <c r="H191" s="122" t="s">
        <v>260</v>
      </c>
      <c r="I191" s="782" t="s">
        <v>286</v>
      </c>
      <c r="J191" s="79">
        <v>1</v>
      </c>
      <c r="K191" s="49">
        <v>4000</v>
      </c>
      <c r="L191" s="122" t="str">
        <f t="shared" si="2"/>
        <v/>
      </c>
      <c r="M191" s="591" t="s">
        <v>25</v>
      </c>
      <c r="N191" s="720"/>
      <c r="O191" s="587"/>
    </row>
    <row r="192" spans="2:15" ht="15.75" customHeight="1">
      <c r="B192" s="78">
        <v>1204</v>
      </c>
      <c r="C192" s="78">
        <v>72</v>
      </c>
      <c r="D192" s="120" t="s">
        <v>26</v>
      </c>
      <c r="E192" s="108">
        <v>4589750322113</v>
      </c>
      <c r="F192" s="1375"/>
      <c r="G192" s="245" t="s">
        <v>285</v>
      </c>
      <c r="H192" s="122" t="s">
        <v>262</v>
      </c>
      <c r="I192" s="1095"/>
      <c r="J192" s="79">
        <v>1</v>
      </c>
      <c r="K192" s="49">
        <v>4000</v>
      </c>
      <c r="L192" s="122" t="str">
        <f t="shared" si="2"/>
        <v/>
      </c>
      <c r="M192" s="591" t="s">
        <v>25</v>
      </c>
      <c r="N192" s="720"/>
      <c r="O192" s="587"/>
    </row>
    <row r="193" spans="2:15" ht="15.75" customHeight="1">
      <c r="B193" s="78">
        <v>1204</v>
      </c>
      <c r="C193" s="78">
        <v>72</v>
      </c>
      <c r="D193" s="120" t="s">
        <v>129</v>
      </c>
      <c r="E193" s="108">
        <v>4589750322120</v>
      </c>
      <c r="F193" s="1375"/>
      <c r="G193" s="245" t="s">
        <v>285</v>
      </c>
      <c r="H193" s="122" t="s">
        <v>264</v>
      </c>
      <c r="I193" s="1096"/>
      <c r="J193" s="79">
        <v>1</v>
      </c>
      <c r="K193" s="49">
        <v>4000</v>
      </c>
      <c r="L193" s="122" t="str">
        <f t="shared" si="2"/>
        <v/>
      </c>
      <c r="M193" s="591" t="s">
        <v>25</v>
      </c>
      <c r="N193" s="720"/>
      <c r="O193" s="587"/>
    </row>
    <row r="194" spans="2:15" ht="15.75" customHeight="1">
      <c r="B194" s="122">
        <v>1204</v>
      </c>
      <c r="C194" s="122">
        <v>56</v>
      </c>
      <c r="D194" s="120" t="s">
        <v>104</v>
      </c>
      <c r="E194" s="108">
        <v>4589750313210</v>
      </c>
      <c r="F194" s="1374" t="s">
        <v>277</v>
      </c>
      <c r="G194" s="791" t="s">
        <v>287</v>
      </c>
      <c r="H194" s="792" t="s">
        <v>247</v>
      </c>
      <c r="I194" s="793" t="s">
        <v>313</v>
      </c>
      <c r="J194" s="791">
        <v>1</v>
      </c>
      <c r="K194" s="794">
        <v>2500</v>
      </c>
      <c r="L194" s="795" t="str">
        <f t="shared" si="2"/>
        <v/>
      </c>
      <c r="M194" s="796" t="s">
        <v>25</v>
      </c>
      <c r="N194" s="797"/>
      <c r="O194" s="587"/>
    </row>
    <row r="195" spans="2:15" ht="15.75" customHeight="1">
      <c r="B195" s="122">
        <v>1204</v>
      </c>
      <c r="C195" s="122">
        <v>56</v>
      </c>
      <c r="D195" s="120" t="s">
        <v>86</v>
      </c>
      <c r="E195" s="108">
        <v>4589750313227</v>
      </c>
      <c r="F195" s="1375"/>
      <c r="G195" s="79" t="s">
        <v>287</v>
      </c>
      <c r="H195" s="120" t="s">
        <v>249</v>
      </c>
      <c r="I195" s="766"/>
      <c r="J195" s="79">
        <v>1</v>
      </c>
      <c r="K195" s="49">
        <v>2500</v>
      </c>
      <c r="L195" s="122" t="str">
        <f t="shared" si="2"/>
        <v/>
      </c>
      <c r="M195" s="591" t="s">
        <v>25</v>
      </c>
      <c r="N195" s="720"/>
      <c r="O195" s="587"/>
    </row>
    <row r="196" spans="2:15" ht="15.75" customHeight="1">
      <c r="B196" s="122">
        <v>1204</v>
      </c>
      <c r="C196" s="122">
        <v>56</v>
      </c>
      <c r="D196" s="120" t="s">
        <v>30</v>
      </c>
      <c r="E196" s="108">
        <v>4589750313234</v>
      </c>
      <c r="F196" s="1375"/>
      <c r="G196" s="79" t="s">
        <v>287</v>
      </c>
      <c r="H196" s="120" t="s">
        <v>77</v>
      </c>
      <c r="I196" s="766"/>
      <c r="J196" s="79">
        <v>1</v>
      </c>
      <c r="K196" s="49">
        <v>3000</v>
      </c>
      <c r="L196" s="122" t="str">
        <f t="shared" si="2"/>
        <v/>
      </c>
      <c r="M196" s="591" t="s">
        <v>25</v>
      </c>
      <c r="N196" s="720"/>
      <c r="O196" s="587"/>
    </row>
    <row r="197" spans="2:15" ht="15.75" customHeight="1">
      <c r="B197" s="122">
        <v>1204</v>
      </c>
      <c r="C197" s="122">
        <v>56</v>
      </c>
      <c r="D197" s="120" t="s">
        <v>112</v>
      </c>
      <c r="E197" s="108">
        <v>4589750313241</v>
      </c>
      <c r="F197" s="1375"/>
      <c r="G197" s="79" t="s">
        <v>287</v>
      </c>
      <c r="H197" s="120" t="s">
        <v>252</v>
      </c>
      <c r="I197" s="766"/>
      <c r="J197" s="79">
        <v>1</v>
      </c>
      <c r="K197" s="49">
        <v>3000</v>
      </c>
      <c r="L197" s="122" t="str">
        <f t="shared" si="2"/>
        <v/>
      </c>
      <c r="M197" s="591" t="s">
        <v>25</v>
      </c>
      <c r="N197" s="720"/>
      <c r="O197" s="587"/>
    </row>
    <row r="198" spans="2:15" ht="15.75" customHeight="1">
      <c r="B198" s="122">
        <v>1204</v>
      </c>
      <c r="C198" s="122">
        <v>56</v>
      </c>
      <c r="D198" s="120" t="s">
        <v>35</v>
      </c>
      <c r="E198" s="108">
        <v>4589750313258</v>
      </c>
      <c r="F198" s="1375"/>
      <c r="G198" s="79" t="s">
        <v>287</v>
      </c>
      <c r="H198" s="120" t="s">
        <v>78</v>
      </c>
      <c r="I198" s="766"/>
      <c r="J198" s="79">
        <v>1</v>
      </c>
      <c r="K198" s="49">
        <v>3000</v>
      </c>
      <c r="L198" s="122" t="str">
        <f t="shared" si="2"/>
        <v/>
      </c>
      <c r="M198" s="591" t="s">
        <v>25</v>
      </c>
      <c r="N198" s="720"/>
      <c r="O198" s="587"/>
    </row>
    <row r="199" spans="2:15" ht="15.75" customHeight="1">
      <c r="B199" s="122">
        <v>1204</v>
      </c>
      <c r="C199" s="122">
        <v>56</v>
      </c>
      <c r="D199" s="120" t="s">
        <v>116</v>
      </c>
      <c r="E199" s="108">
        <v>4589750313265</v>
      </c>
      <c r="F199" s="1375"/>
      <c r="G199" s="79" t="s">
        <v>287</v>
      </c>
      <c r="H199" s="342" t="s">
        <v>255</v>
      </c>
      <c r="I199" s="766"/>
      <c r="J199" s="79">
        <v>1</v>
      </c>
      <c r="K199" s="49">
        <v>3500</v>
      </c>
      <c r="L199" s="122" t="str">
        <f t="shared" si="2"/>
        <v/>
      </c>
      <c r="M199" s="591" t="s">
        <v>25</v>
      </c>
      <c r="N199" s="720"/>
      <c r="O199" s="587"/>
    </row>
    <row r="200" spans="2:15" ht="15.75" customHeight="1">
      <c r="B200" s="122">
        <v>1204</v>
      </c>
      <c r="C200" s="122">
        <v>56</v>
      </c>
      <c r="D200" s="120" t="s">
        <v>119</v>
      </c>
      <c r="E200" s="108">
        <v>4589750322144</v>
      </c>
      <c r="F200" s="1375"/>
      <c r="G200" s="79" t="s">
        <v>287</v>
      </c>
      <c r="H200" s="342" t="s">
        <v>121</v>
      </c>
      <c r="I200" s="782" t="s">
        <v>286</v>
      </c>
      <c r="J200" s="79">
        <v>1</v>
      </c>
      <c r="K200" s="49">
        <v>3500</v>
      </c>
      <c r="L200" s="122" t="str">
        <f t="shared" ref="L200:L263" si="3">IFERROR(IF(N200=0,"",N200),"")</f>
        <v/>
      </c>
      <c r="M200" s="591" t="s">
        <v>25</v>
      </c>
      <c r="N200" s="720"/>
      <c r="O200" s="587"/>
    </row>
    <row r="201" spans="2:15" ht="15.75" customHeight="1">
      <c r="B201" s="122">
        <v>1204</v>
      </c>
      <c r="C201" s="122">
        <v>56</v>
      </c>
      <c r="D201" s="120" t="s">
        <v>29</v>
      </c>
      <c r="E201" s="108">
        <v>4589750313272</v>
      </c>
      <c r="F201" s="1375"/>
      <c r="G201" s="79" t="s">
        <v>287</v>
      </c>
      <c r="H201" s="342" t="s">
        <v>258</v>
      </c>
      <c r="I201" s="782" t="s">
        <v>286</v>
      </c>
      <c r="J201" s="79">
        <v>1</v>
      </c>
      <c r="K201" s="49">
        <v>3500</v>
      </c>
      <c r="L201" s="122" t="str">
        <f t="shared" si="3"/>
        <v/>
      </c>
      <c r="M201" s="591" t="s">
        <v>25</v>
      </c>
      <c r="N201" s="720"/>
      <c r="O201" s="587"/>
    </row>
    <row r="202" spans="2:15" ht="15.75" customHeight="1">
      <c r="B202" s="122">
        <v>1204</v>
      </c>
      <c r="C202" s="122">
        <v>56</v>
      </c>
      <c r="D202" s="120" t="s">
        <v>124</v>
      </c>
      <c r="E202" s="108">
        <v>4589750313289</v>
      </c>
      <c r="F202" s="1375"/>
      <c r="G202" s="79" t="s">
        <v>287</v>
      </c>
      <c r="H202" s="342" t="s">
        <v>260</v>
      </c>
      <c r="I202" s="782" t="s">
        <v>286</v>
      </c>
      <c r="J202" s="79">
        <v>1</v>
      </c>
      <c r="K202" s="49">
        <v>4000</v>
      </c>
      <c r="L202" s="122" t="str">
        <f t="shared" si="3"/>
        <v/>
      </c>
      <c r="M202" s="591" t="s">
        <v>25</v>
      </c>
      <c r="N202" s="720"/>
      <c r="O202" s="587"/>
    </row>
    <row r="203" spans="2:15" ht="15.75" customHeight="1">
      <c r="B203" s="122">
        <v>1204</v>
      </c>
      <c r="C203" s="122">
        <v>56</v>
      </c>
      <c r="D203" s="120" t="s">
        <v>26</v>
      </c>
      <c r="E203" s="108">
        <v>4589750313296</v>
      </c>
      <c r="F203" s="1375"/>
      <c r="G203" s="791" t="s">
        <v>287</v>
      </c>
      <c r="H203" s="798" t="s">
        <v>262</v>
      </c>
      <c r="I203" s="793" t="s">
        <v>313</v>
      </c>
      <c r="J203" s="791">
        <v>1</v>
      </c>
      <c r="K203" s="794">
        <v>4000</v>
      </c>
      <c r="L203" s="795" t="str">
        <f t="shared" si="3"/>
        <v/>
      </c>
      <c r="M203" s="796" t="s">
        <v>25</v>
      </c>
      <c r="N203" s="797"/>
      <c r="O203" s="587"/>
    </row>
    <row r="204" spans="2:15" ht="15.75" customHeight="1">
      <c r="B204" s="122">
        <v>1204</v>
      </c>
      <c r="C204" s="122">
        <v>56</v>
      </c>
      <c r="D204" s="120" t="s">
        <v>129</v>
      </c>
      <c r="E204" s="108">
        <v>4589750313302</v>
      </c>
      <c r="F204" s="1375"/>
      <c r="G204" s="791" t="s">
        <v>287</v>
      </c>
      <c r="H204" s="798" t="s">
        <v>264</v>
      </c>
      <c r="I204" s="793" t="s">
        <v>313</v>
      </c>
      <c r="J204" s="791">
        <v>1</v>
      </c>
      <c r="K204" s="794">
        <v>4000</v>
      </c>
      <c r="L204" s="795" t="str">
        <f t="shared" si="3"/>
        <v/>
      </c>
      <c r="M204" s="796" t="s">
        <v>25</v>
      </c>
      <c r="N204" s="797"/>
      <c r="O204" s="587"/>
    </row>
    <row r="205" spans="2:15" ht="15.75" customHeight="1">
      <c r="B205" s="19">
        <v>1204</v>
      </c>
      <c r="C205" s="19">
        <v>68</v>
      </c>
      <c r="D205" s="120" t="s">
        <v>104</v>
      </c>
      <c r="E205" s="108">
        <v>4589750296711</v>
      </c>
      <c r="F205" s="1374" t="s">
        <v>277</v>
      </c>
      <c r="G205" s="19" t="s">
        <v>288</v>
      </c>
      <c r="H205" s="120" t="s">
        <v>247</v>
      </c>
      <c r="I205" s="772"/>
      <c r="J205" s="79">
        <v>1</v>
      </c>
      <c r="K205" s="49">
        <v>2500</v>
      </c>
      <c r="L205" s="122" t="str">
        <f t="shared" si="3"/>
        <v/>
      </c>
      <c r="M205" s="591" t="s">
        <v>25</v>
      </c>
      <c r="N205" s="720"/>
      <c r="O205" s="587"/>
    </row>
    <row r="206" spans="2:15" ht="15.75" customHeight="1">
      <c r="B206" s="19">
        <v>1204</v>
      </c>
      <c r="C206" s="19">
        <v>68</v>
      </c>
      <c r="D206" s="120" t="s">
        <v>86</v>
      </c>
      <c r="E206" s="108">
        <v>4589750296728</v>
      </c>
      <c r="F206" s="1375"/>
      <c r="G206" s="19" t="s">
        <v>288</v>
      </c>
      <c r="H206" s="120" t="s">
        <v>249</v>
      </c>
      <c r="I206" s="772"/>
      <c r="J206" s="79">
        <v>1</v>
      </c>
      <c r="K206" s="49">
        <v>2500</v>
      </c>
      <c r="L206" s="122" t="str">
        <f t="shared" si="3"/>
        <v/>
      </c>
      <c r="M206" s="591" t="s">
        <v>25</v>
      </c>
      <c r="N206" s="720"/>
      <c r="O206" s="587"/>
    </row>
    <row r="207" spans="2:15" ht="15.75" customHeight="1">
      <c r="B207" s="19">
        <v>1204</v>
      </c>
      <c r="C207" s="19">
        <v>68</v>
      </c>
      <c r="D207" s="120" t="s">
        <v>30</v>
      </c>
      <c r="E207" s="108">
        <v>4589750296735</v>
      </c>
      <c r="F207" s="1375"/>
      <c r="G207" s="19" t="s">
        <v>288</v>
      </c>
      <c r="H207" s="120" t="s">
        <v>77</v>
      </c>
      <c r="I207" s="775"/>
      <c r="J207" s="79">
        <v>1</v>
      </c>
      <c r="K207" s="49">
        <v>3000</v>
      </c>
      <c r="L207" s="122" t="str">
        <f t="shared" si="3"/>
        <v/>
      </c>
      <c r="M207" s="591" t="s">
        <v>25</v>
      </c>
      <c r="N207" s="720"/>
      <c r="O207" s="587"/>
    </row>
    <row r="208" spans="2:15" ht="15.75" customHeight="1">
      <c r="B208" s="19">
        <v>1204</v>
      </c>
      <c r="C208" s="19">
        <v>68</v>
      </c>
      <c r="D208" s="120" t="s">
        <v>112</v>
      </c>
      <c r="E208" s="108">
        <v>4589750296742</v>
      </c>
      <c r="F208" s="1375"/>
      <c r="G208" s="19" t="s">
        <v>288</v>
      </c>
      <c r="H208" s="120" t="s">
        <v>252</v>
      </c>
      <c r="I208" s="772"/>
      <c r="J208" s="79">
        <v>1</v>
      </c>
      <c r="K208" s="49">
        <v>3000</v>
      </c>
      <c r="L208" s="122" t="str">
        <f t="shared" si="3"/>
        <v/>
      </c>
      <c r="M208" s="591" t="s">
        <v>25</v>
      </c>
      <c r="N208" s="720"/>
      <c r="O208" s="587"/>
    </row>
    <row r="209" spans="2:15" ht="15.75" customHeight="1">
      <c r="B209" s="19">
        <v>1204</v>
      </c>
      <c r="C209" s="19">
        <v>68</v>
      </c>
      <c r="D209" s="120" t="s">
        <v>35</v>
      </c>
      <c r="E209" s="108">
        <v>4589750296759</v>
      </c>
      <c r="F209" s="1375"/>
      <c r="G209" s="19" t="s">
        <v>288</v>
      </c>
      <c r="H209" s="120" t="s">
        <v>78</v>
      </c>
      <c r="I209" s="772"/>
      <c r="J209" s="79">
        <v>1</v>
      </c>
      <c r="K209" s="49">
        <v>3000</v>
      </c>
      <c r="L209" s="122" t="str">
        <f t="shared" si="3"/>
        <v/>
      </c>
      <c r="M209" s="591" t="s">
        <v>25</v>
      </c>
      <c r="N209" s="720"/>
      <c r="O209" s="587"/>
    </row>
    <row r="210" spans="2:15" ht="15.75" customHeight="1">
      <c r="B210" s="19">
        <v>1204</v>
      </c>
      <c r="C210" s="19">
        <v>68</v>
      </c>
      <c r="D210" s="120" t="s">
        <v>116</v>
      </c>
      <c r="E210" s="108">
        <v>4589750296773</v>
      </c>
      <c r="F210" s="1375"/>
      <c r="G210" s="19" t="s">
        <v>289</v>
      </c>
      <c r="H210" s="120" t="s">
        <v>255</v>
      </c>
      <c r="I210" s="772"/>
      <c r="J210" s="79">
        <v>1</v>
      </c>
      <c r="K210" s="49">
        <v>3500</v>
      </c>
      <c r="L210" s="122" t="str">
        <f t="shared" si="3"/>
        <v/>
      </c>
      <c r="M210" s="591" t="s">
        <v>25</v>
      </c>
      <c r="N210" s="720"/>
      <c r="O210" s="587"/>
    </row>
    <row r="211" spans="2:15" ht="15.75" customHeight="1">
      <c r="B211" s="19">
        <v>1204</v>
      </c>
      <c r="C211" s="19">
        <v>68</v>
      </c>
      <c r="D211" s="120" t="s">
        <v>119</v>
      </c>
      <c r="E211" s="108">
        <v>4589750322175</v>
      </c>
      <c r="F211" s="1375"/>
      <c r="G211" s="19" t="s">
        <v>288</v>
      </c>
      <c r="H211" s="120" t="s">
        <v>121</v>
      </c>
      <c r="I211" s="766"/>
      <c r="J211" s="79">
        <v>1</v>
      </c>
      <c r="K211" s="49">
        <v>3500</v>
      </c>
      <c r="L211" s="122" t="str">
        <f t="shared" si="3"/>
        <v/>
      </c>
      <c r="M211" s="591" t="s">
        <v>25</v>
      </c>
      <c r="N211" s="720"/>
      <c r="O211" s="587"/>
    </row>
    <row r="212" spans="2:15" ht="15.75" customHeight="1">
      <c r="B212" s="19">
        <v>1204</v>
      </c>
      <c r="C212" s="19">
        <v>68</v>
      </c>
      <c r="D212" s="120" t="s">
        <v>29</v>
      </c>
      <c r="E212" s="108">
        <v>4589750296780</v>
      </c>
      <c r="F212" s="1375"/>
      <c r="G212" s="19" t="s">
        <v>288</v>
      </c>
      <c r="H212" s="120" t="s">
        <v>258</v>
      </c>
      <c r="I212" s="773"/>
      <c r="J212" s="79">
        <v>1</v>
      </c>
      <c r="K212" s="49">
        <v>3500</v>
      </c>
      <c r="L212" s="122" t="str">
        <f t="shared" si="3"/>
        <v/>
      </c>
      <c r="M212" s="591" t="s">
        <v>25</v>
      </c>
      <c r="N212" s="720"/>
      <c r="O212" s="587"/>
    </row>
    <row r="213" spans="2:15" ht="15.75" customHeight="1">
      <c r="B213" s="19">
        <v>1204</v>
      </c>
      <c r="C213" s="19">
        <v>68</v>
      </c>
      <c r="D213" s="120" t="s">
        <v>124</v>
      </c>
      <c r="E213" s="108">
        <v>4589750296797</v>
      </c>
      <c r="F213" s="1375"/>
      <c r="G213" s="19" t="s">
        <v>288</v>
      </c>
      <c r="H213" s="120" t="s">
        <v>260</v>
      </c>
      <c r="I213" s="772"/>
      <c r="J213" s="79">
        <v>1</v>
      </c>
      <c r="K213" s="49">
        <v>4000</v>
      </c>
      <c r="L213" s="122" t="str">
        <f t="shared" si="3"/>
        <v/>
      </c>
      <c r="M213" s="591" t="s">
        <v>25</v>
      </c>
      <c r="N213" s="720"/>
      <c r="O213" s="587"/>
    </row>
    <row r="214" spans="2:15" ht="15.75" customHeight="1">
      <c r="B214" s="19">
        <v>1204</v>
      </c>
      <c r="C214" s="19">
        <v>68</v>
      </c>
      <c r="D214" s="120" t="s">
        <v>26</v>
      </c>
      <c r="E214" s="108">
        <v>4589750296803</v>
      </c>
      <c r="F214" s="1375"/>
      <c r="G214" s="19" t="s">
        <v>288</v>
      </c>
      <c r="H214" s="120" t="s">
        <v>262</v>
      </c>
      <c r="I214" s="772"/>
      <c r="J214" s="79">
        <v>1</v>
      </c>
      <c r="K214" s="49">
        <v>4000</v>
      </c>
      <c r="L214" s="122" t="str">
        <f t="shared" si="3"/>
        <v/>
      </c>
      <c r="M214" s="591" t="s">
        <v>25</v>
      </c>
      <c r="N214" s="720"/>
      <c r="O214" s="587"/>
    </row>
    <row r="215" spans="2:15" ht="15.75" customHeight="1">
      <c r="B215" s="19">
        <v>1204</v>
      </c>
      <c r="C215" s="19">
        <v>68</v>
      </c>
      <c r="D215" s="120" t="s">
        <v>129</v>
      </c>
      <c r="E215" s="108">
        <v>4589750296810</v>
      </c>
      <c r="F215" s="1375"/>
      <c r="G215" s="19" t="s">
        <v>288</v>
      </c>
      <c r="H215" s="120" t="s">
        <v>264</v>
      </c>
      <c r="I215" s="772"/>
      <c r="J215" s="79">
        <v>1</v>
      </c>
      <c r="K215" s="49">
        <v>4000</v>
      </c>
      <c r="L215" s="122" t="str">
        <f t="shared" si="3"/>
        <v/>
      </c>
      <c r="M215" s="591" t="s">
        <v>25</v>
      </c>
      <c r="N215" s="720"/>
      <c r="O215" s="587"/>
    </row>
    <row r="216" spans="2:15" ht="15.75" customHeight="1">
      <c r="B216" s="73">
        <v>1204</v>
      </c>
      <c r="C216" s="73">
        <v>69</v>
      </c>
      <c r="D216" s="223" t="s">
        <v>104</v>
      </c>
      <c r="E216" s="128">
        <v>4589750296605</v>
      </c>
      <c r="F216" s="1370" t="s">
        <v>277</v>
      </c>
      <c r="G216" s="73" t="s">
        <v>290</v>
      </c>
      <c r="H216" s="223" t="s">
        <v>247</v>
      </c>
      <c r="I216" s="783"/>
      <c r="J216" s="349">
        <v>1</v>
      </c>
      <c r="K216" s="72">
        <v>2500</v>
      </c>
      <c r="L216" s="244" t="str">
        <f t="shared" si="3"/>
        <v/>
      </c>
      <c r="M216" s="591" t="s">
        <v>25</v>
      </c>
      <c r="N216" s="720"/>
      <c r="O216" s="587"/>
    </row>
    <row r="217" spans="2:15" ht="15.75" customHeight="1">
      <c r="B217" s="19">
        <v>1204</v>
      </c>
      <c r="C217" s="19">
        <v>69</v>
      </c>
      <c r="D217" s="120" t="s">
        <v>86</v>
      </c>
      <c r="E217" s="108">
        <v>4589750296612</v>
      </c>
      <c r="F217" s="1375"/>
      <c r="G217" s="19" t="s">
        <v>290</v>
      </c>
      <c r="H217" s="120" t="s">
        <v>249</v>
      </c>
      <c r="I217" s="766"/>
      <c r="J217" s="79">
        <v>1</v>
      </c>
      <c r="K217" s="49">
        <v>2500</v>
      </c>
      <c r="L217" s="122" t="str">
        <f t="shared" si="3"/>
        <v/>
      </c>
      <c r="M217" s="591" t="s">
        <v>25</v>
      </c>
      <c r="N217" s="720"/>
      <c r="O217" s="587"/>
    </row>
    <row r="218" spans="2:15" ht="15.75" customHeight="1">
      <c r="B218" s="19">
        <v>1204</v>
      </c>
      <c r="C218" s="19">
        <v>69</v>
      </c>
      <c r="D218" s="120" t="s">
        <v>30</v>
      </c>
      <c r="E218" s="108">
        <v>4589750296629</v>
      </c>
      <c r="F218" s="1375"/>
      <c r="G218" s="19" t="s">
        <v>290</v>
      </c>
      <c r="H218" s="120" t="s">
        <v>77</v>
      </c>
      <c r="I218" s="766"/>
      <c r="J218" s="79">
        <v>1</v>
      </c>
      <c r="K218" s="49">
        <v>3000</v>
      </c>
      <c r="L218" s="122" t="str">
        <f t="shared" si="3"/>
        <v/>
      </c>
      <c r="M218" s="591" t="s">
        <v>25</v>
      </c>
      <c r="N218" s="720"/>
      <c r="O218" s="587"/>
    </row>
    <row r="219" spans="2:15" ht="15.75" customHeight="1">
      <c r="B219" s="19">
        <v>1204</v>
      </c>
      <c r="C219" s="19">
        <v>69</v>
      </c>
      <c r="D219" s="120" t="s">
        <v>112</v>
      </c>
      <c r="E219" s="108">
        <v>4589750296636</v>
      </c>
      <c r="F219" s="1375"/>
      <c r="G219" s="19" t="s">
        <v>290</v>
      </c>
      <c r="H219" s="120" t="s">
        <v>252</v>
      </c>
      <c r="I219" s="766"/>
      <c r="J219" s="79">
        <v>1</v>
      </c>
      <c r="K219" s="49">
        <v>3000</v>
      </c>
      <c r="L219" s="122" t="str">
        <f t="shared" si="3"/>
        <v/>
      </c>
      <c r="M219" s="591" t="s">
        <v>25</v>
      </c>
      <c r="N219" s="720"/>
      <c r="O219" s="587"/>
    </row>
    <row r="220" spans="2:15" ht="15.75" customHeight="1">
      <c r="B220" s="19">
        <v>1204</v>
      </c>
      <c r="C220" s="19">
        <v>69</v>
      </c>
      <c r="D220" s="120" t="s">
        <v>35</v>
      </c>
      <c r="E220" s="108">
        <v>4589750296643</v>
      </c>
      <c r="F220" s="1375"/>
      <c r="G220" s="19" t="s">
        <v>290</v>
      </c>
      <c r="H220" s="120" t="s">
        <v>78</v>
      </c>
      <c r="I220" s="766"/>
      <c r="J220" s="79">
        <v>1</v>
      </c>
      <c r="K220" s="49">
        <v>3000</v>
      </c>
      <c r="L220" s="122" t="str">
        <f t="shared" si="3"/>
        <v/>
      </c>
      <c r="M220" s="591" t="s">
        <v>25</v>
      </c>
      <c r="N220" s="720"/>
      <c r="O220" s="587"/>
    </row>
    <row r="221" spans="2:15" ht="15.75" customHeight="1">
      <c r="B221" s="125">
        <v>1204</v>
      </c>
      <c r="C221" s="19">
        <v>69</v>
      </c>
      <c r="D221" s="120" t="s">
        <v>116</v>
      </c>
      <c r="E221" s="108">
        <v>4589750296667</v>
      </c>
      <c r="F221" s="1375"/>
      <c r="G221" s="19" t="s">
        <v>290</v>
      </c>
      <c r="H221" s="120" t="s">
        <v>255</v>
      </c>
      <c r="I221" s="783"/>
      <c r="J221" s="79">
        <v>1</v>
      </c>
      <c r="K221" s="49">
        <v>3500</v>
      </c>
      <c r="L221" s="122" t="str">
        <f t="shared" si="3"/>
        <v/>
      </c>
      <c r="M221" s="591" t="s">
        <v>25</v>
      </c>
      <c r="N221" s="720"/>
      <c r="O221" s="587"/>
    </row>
    <row r="222" spans="2:15" ht="15.75" customHeight="1">
      <c r="B222" s="125">
        <v>1204</v>
      </c>
      <c r="C222" s="19">
        <v>69</v>
      </c>
      <c r="D222" s="120" t="s">
        <v>119</v>
      </c>
      <c r="E222" s="108">
        <v>4589750322182</v>
      </c>
      <c r="F222" s="1375"/>
      <c r="G222" s="19" t="s">
        <v>290</v>
      </c>
      <c r="H222" s="120" t="s">
        <v>121</v>
      </c>
      <c r="I222" s="1091" t="s">
        <v>1277</v>
      </c>
      <c r="J222" s="79">
        <v>1</v>
      </c>
      <c r="K222" s="49">
        <v>3500</v>
      </c>
      <c r="L222" s="122" t="str">
        <f t="shared" si="3"/>
        <v/>
      </c>
      <c r="M222" s="591" t="s">
        <v>25</v>
      </c>
      <c r="N222" s="720"/>
      <c r="O222" s="587"/>
    </row>
    <row r="223" spans="2:15" ht="15.75" customHeight="1">
      <c r="B223" s="19">
        <v>1204</v>
      </c>
      <c r="C223" s="19">
        <v>69</v>
      </c>
      <c r="D223" s="120" t="s">
        <v>29</v>
      </c>
      <c r="E223" s="108">
        <v>4589750296674</v>
      </c>
      <c r="F223" s="1375"/>
      <c r="G223" s="19" t="s">
        <v>290</v>
      </c>
      <c r="H223" s="120" t="s">
        <v>258</v>
      </c>
      <c r="I223" s="766"/>
      <c r="J223" s="79">
        <v>1</v>
      </c>
      <c r="K223" s="49">
        <v>3500</v>
      </c>
      <c r="L223" s="122" t="str">
        <f t="shared" si="3"/>
        <v/>
      </c>
      <c r="M223" s="591" t="s">
        <v>25</v>
      </c>
      <c r="N223" s="720"/>
      <c r="O223" s="587"/>
    </row>
    <row r="224" spans="2:15" ht="15.75" customHeight="1">
      <c r="B224" s="19">
        <v>1204</v>
      </c>
      <c r="C224" s="19">
        <v>69</v>
      </c>
      <c r="D224" s="120" t="s">
        <v>124</v>
      </c>
      <c r="E224" s="108">
        <v>4589750296681</v>
      </c>
      <c r="F224" s="1375"/>
      <c r="G224" s="19" t="s">
        <v>290</v>
      </c>
      <c r="H224" s="120" t="s">
        <v>260</v>
      </c>
      <c r="I224" s="766"/>
      <c r="J224" s="79">
        <v>1</v>
      </c>
      <c r="K224" s="49">
        <v>4000</v>
      </c>
      <c r="L224" s="122" t="str">
        <f t="shared" si="3"/>
        <v/>
      </c>
      <c r="M224" s="591" t="s">
        <v>25</v>
      </c>
      <c r="N224" s="720"/>
      <c r="O224" s="587"/>
    </row>
    <row r="225" spans="2:15" ht="15.75" customHeight="1">
      <c r="B225" s="19">
        <v>1204</v>
      </c>
      <c r="C225" s="19">
        <v>69</v>
      </c>
      <c r="D225" s="120" t="s">
        <v>26</v>
      </c>
      <c r="E225" s="108">
        <v>4589750296698</v>
      </c>
      <c r="F225" s="1375"/>
      <c r="G225" s="19" t="s">
        <v>290</v>
      </c>
      <c r="H225" s="120" t="s">
        <v>262</v>
      </c>
      <c r="I225" s="1091"/>
      <c r="J225" s="79">
        <v>1</v>
      </c>
      <c r="K225" s="49">
        <v>4000</v>
      </c>
      <c r="L225" s="122" t="str">
        <f t="shared" si="3"/>
        <v/>
      </c>
      <c r="M225" s="591" t="s">
        <v>25</v>
      </c>
      <c r="N225" s="720"/>
      <c r="O225" s="587"/>
    </row>
    <row r="226" spans="2:15" ht="15.75" customHeight="1">
      <c r="B226" s="21">
        <v>1204</v>
      </c>
      <c r="C226" s="21">
        <v>69</v>
      </c>
      <c r="D226" s="121" t="s">
        <v>129</v>
      </c>
      <c r="E226" s="116">
        <v>4589750296704</v>
      </c>
      <c r="F226" s="1376"/>
      <c r="G226" s="21" t="s">
        <v>290</v>
      </c>
      <c r="H226" s="121" t="s">
        <v>264</v>
      </c>
      <c r="I226" s="1258" t="s">
        <v>1277</v>
      </c>
      <c r="J226" s="369">
        <v>1</v>
      </c>
      <c r="K226" s="70">
        <v>4000</v>
      </c>
      <c r="L226" s="725" t="str">
        <f t="shared" si="3"/>
        <v/>
      </c>
      <c r="M226" s="592" t="s">
        <v>25</v>
      </c>
      <c r="N226" s="626"/>
      <c r="O226" s="587"/>
    </row>
    <row r="227" spans="2:15" ht="15.75" customHeight="1">
      <c r="B227" s="145">
        <v>1304</v>
      </c>
      <c r="C227" s="268">
        <v>45</v>
      </c>
      <c r="D227" s="377" t="s">
        <v>104</v>
      </c>
      <c r="E227" s="171" t="s">
        <v>291</v>
      </c>
      <c r="F227" s="1344" t="s">
        <v>292</v>
      </c>
      <c r="G227" s="262" t="s">
        <v>293</v>
      </c>
      <c r="H227" s="268" t="s">
        <v>108</v>
      </c>
      <c r="I227" s="1199" t="s">
        <v>294</v>
      </c>
      <c r="J227" s="349">
        <v>1</v>
      </c>
      <c r="K227" s="263">
        <v>3800</v>
      </c>
      <c r="L227" s="244" t="str">
        <f t="shared" si="3"/>
        <v/>
      </c>
      <c r="M227" s="593" t="s">
        <v>25</v>
      </c>
      <c r="N227" s="1185"/>
      <c r="O227" s="587"/>
    </row>
    <row r="228" spans="2:15" ht="15.75" customHeight="1">
      <c r="B228" s="145">
        <v>1304</v>
      </c>
      <c r="C228" s="268">
        <v>45</v>
      </c>
      <c r="D228" s="269" t="s">
        <v>86</v>
      </c>
      <c r="E228" s="177" t="s">
        <v>295</v>
      </c>
      <c r="F228" s="1363"/>
      <c r="G228" s="262" t="s">
        <v>293</v>
      </c>
      <c r="H228" s="261" t="s">
        <v>110</v>
      </c>
      <c r="I228" s="789"/>
      <c r="J228" s="349">
        <v>1</v>
      </c>
      <c r="K228" s="72">
        <v>3800</v>
      </c>
      <c r="L228" s="244" t="str">
        <f t="shared" si="3"/>
        <v/>
      </c>
      <c r="M228" s="591" t="s">
        <v>25</v>
      </c>
      <c r="N228" s="720"/>
      <c r="O228" s="587"/>
    </row>
    <row r="229" spans="2:15" ht="15.75" customHeight="1">
      <c r="B229" s="145">
        <v>1304</v>
      </c>
      <c r="C229" s="268">
        <v>45</v>
      </c>
      <c r="D229" s="269" t="s">
        <v>30</v>
      </c>
      <c r="E229" s="177" t="s">
        <v>296</v>
      </c>
      <c r="F229" s="1363"/>
      <c r="G229" s="262" t="s">
        <v>293</v>
      </c>
      <c r="H229" s="261" t="s">
        <v>34</v>
      </c>
      <c r="I229" s="1055"/>
      <c r="J229" s="349">
        <v>1</v>
      </c>
      <c r="K229" s="72">
        <v>4200</v>
      </c>
      <c r="L229" s="244" t="str">
        <f t="shared" si="3"/>
        <v/>
      </c>
      <c r="M229" s="591" t="s">
        <v>25</v>
      </c>
      <c r="N229" s="720"/>
      <c r="O229" s="587"/>
    </row>
    <row r="230" spans="2:15" ht="15.75" customHeight="1">
      <c r="B230" s="145">
        <v>1304</v>
      </c>
      <c r="C230" s="268">
        <v>45</v>
      </c>
      <c r="D230" s="269" t="s">
        <v>112</v>
      </c>
      <c r="E230" s="177" t="s">
        <v>297</v>
      </c>
      <c r="F230" s="1363"/>
      <c r="G230" s="262" t="s">
        <v>293</v>
      </c>
      <c r="H230" s="261" t="s">
        <v>114</v>
      </c>
      <c r="I230" s="1064"/>
      <c r="J230" s="349">
        <v>1</v>
      </c>
      <c r="K230" s="72">
        <v>4200</v>
      </c>
      <c r="L230" s="244" t="str">
        <f t="shared" si="3"/>
        <v/>
      </c>
      <c r="M230" s="591" t="s">
        <v>25</v>
      </c>
      <c r="N230" s="720"/>
      <c r="O230" s="587"/>
    </row>
    <row r="231" spans="2:15" ht="15.75" customHeight="1">
      <c r="B231" s="145">
        <v>1304</v>
      </c>
      <c r="C231" s="268">
        <v>45</v>
      </c>
      <c r="D231" s="269" t="s">
        <v>35</v>
      </c>
      <c r="E231" s="177" t="s">
        <v>298</v>
      </c>
      <c r="F231" s="1363"/>
      <c r="G231" s="262" t="s">
        <v>293</v>
      </c>
      <c r="H231" s="261" t="s">
        <v>37</v>
      </c>
      <c r="I231" s="771"/>
      <c r="J231" s="349">
        <v>1</v>
      </c>
      <c r="K231" s="72">
        <v>4200</v>
      </c>
      <c r="L231" s="244" t="str">
        <f t="shared" si="3"/>
        <v/>
      </c>
      <c r="M231" s="591" t="s">
        <v>25</v>
      </c>
      <c r="N231" s="720"/>
      <c r="O231" s="587"/>
    </row>
    <row r="232" spans="2:15" ht="15.75" customHeight="1">
      <c r="B232" s="145">
        <v>1304</v>
      </c>
      <c r="C232" s="268">
        <v>45</v>
      </c>
      <c r="D232" s="269" t="s">
        <v>116</v>
      </c>
      <c r="E232" s="177" t="s">
        <v>299</v>
      </c>
      <c r="F232" s="1363"/>
      <c r="G232" s="262" t="s">
        <v>293</v>
      </c>
      <c r="H232" s="261" t="s">
        <v>118</v>
      </c>
      <c r="I232" s="760"/>
      <c r="J232" s="349">
        <v>1</v>
      </c>
      <c r="K232" s="72">
        <v>4800</v>
      </c>
      <c r="L232" s="244" t="str">
        <f t="shared" si="3"/>
        <v/>
      </c>
      <c r="M232" s="591" t="s">
        <v>25</v>
      </c>
      <c r="N232" s="720"/>
      <c r="O232" s="587"/>
    </row>
    <row r="233" spans="2:15" ht="15.75" customHeight="1">
      <c r="B233" s="145">
        <v>1304</v>
      </c>
      <c r="C233" s="268">
        <v>45</v>
      </c>
      <c r="D233" s="269" t="s">
        <v>119</v>
      </c>
      <c r="E233" s="178" t="s">
        <v>300</v>
      </c>
      <c r="F233" s="1363"/>
      <c r="G233" s="262" t="s">
        <v>293</v>
      </c>
      <c r="H233" s="261" t="s">
        <v>121</v>
      </c>
      <c r="I233" s="1064"/>
      <c r="J233" s="349">
        <v>1</v>
      </c>
      <c r="K233" s="72">
        <v>4800</v>
      </c>
      <c r="L233" s="244" t="str">
        <f t="shared" si="3"/>
        <v/>
      </c>
      <c r="M233" s="591" t="s">
        <v>25</v>
      </c>
      <c r="N233" s="720"/>
      <c r="O233" s="587"/>
    </row>
    <row r="234" spans="2:15" ht="15.75" customHeight="1">
      <c r="B234" s="145">
        <v>1304</v>
      </c>
      <c r="C234" s="268">
        <v>45</v>
      </c>
      <c r="D234" s="269" t="s">
        <v>29</v>
      </c>
      <c r="E234" s="171" t="s">
        <v>301</v>
      </c>
      <c r="F234" s="1363"/>
      <c r="G234" s="262" t="s">
        <v>293</v>
      </c>
      <c r="H234" s="261" t="s">
        <v>123</v>
      </c>
      <c r="I234" s="771"/>
      <c r="J234" s="349">
        <v>1</v>
      </c>
      <c r="K234" s="72">
        <v>4800</v>
      </c>
      <c r="L234" s="244" t="str">
        <f t="shared" si="3"/>
        <v/>
      </c>
      <c r="M234" s="591" t="s">
        <v>25</v>
      </c>
      <c r="N234" s="720"/>
      <c r="O234" s="587"/>
    </row>
    <row r="235" spans="2:15" ht="15.75" customHeight="1">
      <c r="B235" s="145">
        <v>1304</v>
      </c>
      <c r="C235" s="268">
        <v>45</v>
      </c>
      <c r="D235" s="269" t="s">
        <v>124</v>
      </c>
      <c r="E235" s="177" t="s">
        <v>302</v>
      </c>
      <c r="F235" s="1363"/>
      <c r="G235" s="262" t="s">
        <v>293</v>
      </c>
      <c r="H235" s="261" t="s">
        <v>126</v>
      </c>
      <c r="I235" s="1064"/>
      <c r="J235" s="349">
        <v>1</v>
      </c>
      <c r="K235" s="72">
        <v>5400</v>
      </c>
      <c r="L235" s="244" t="str">
        <f t="shared" si="3"/>
        <v/>
      </c>
      <c r="M235" s="591" t="s">
        <v>25</v>
      </c>
      <c r="N235" s="720"/>
      <c r="O235" s="587"/>
    </row>
    <row r="236" spans="2:15" ht="15.75" customHeight="1">
      <c r="B236" s="145">
        <v>1304</v>
      </c>
      <c r="C236" s="268">
        <v>45</v>
      </c>
      <c r="D236" s="269" t="s">
        <v>26</v>
      </c>
      <c r="E236" s="177" t="s">
        <v>303</v>
      </c>
      <c r="F236" s="1363"/>
      <c r="G236" s="262" t="s">
        <v>293</v>
      </c>
      <c r="H236" s="261" t="s">
        <v>128</v>
      </c>
      <c r="I236" s="1064"/>
      <c r="J236" s="349">
        <v>1</v>
      </c>
      <c r="K236" s="72">
        <v>5400</v>
      </c>
      <c r="L236" s="244" t="str">
        <f t="shared" si="3"/>
        <v/>
      </c>
      <c r="M236" s="591" t="s">
        <v>25</v>
      </c>
      <c r="N236" s="720"/>
      <c r="O236" s="587"/>
    </row>
    <row r="237" spans="2:15" ht="15.75" customHeight="1">
      <c r="B237" s="244">
        <v>1304</v>
      </c>
      <c r="C237" s="268">
        <v>45</v>
      </c>
      <c r="D237" s="269" t="s">
        <v>129</v>
      </c>
      <c r="E237" s="340" t="s">
        <v>304</v>
      </c>
      <c r="F237" s="1364"/>
      <c r="G237" s="262" t="s">
        <v>293</v>
      </c>
      <c r="H237" s="261" t="s">
        <v>131</v>
      </c>
      <c r="I237" s="771"/>
      <c r="J237" s="376">
        <v>1</v>
      </c>
      <c r="K237" s="365">
        <v>5400</v>
      </c>
      <c r="L237" s="730" t="str">
        <f t="shared" si="3"/>
        <v/>
      </c>
      <c r="M237" s="591" t="s">
        <v>25</v>
      </c>
      <c r="N237" s="720"/>
      <c r="O237" s="587"/>
    </row>
    <row r="238" spans="2:15" ht="15.75" customHeight="1">
      <c r="B238" s="246">
        <v>1304</v>
      </c>
      <c r="C238" s="261">
        <v>65</v>
      </c>
      <c r="D238" s="269" t="s">
        <v>104</v>
      </c>
      <c r="E238" s="341" t="s">
        <v>305</v>
      </c>
      <c r="F238" s="1365" t="s">
        <v>292</v>
      </c>
      <c r="G238" s="342" t="s">
        <v>1306</v>
      </c>
      <c r="H238" s="261" t="s">
        <v>108</v>
      </c>
      <c r="I238" s="759"/>
      <c r="J238" s="349">
        <v>1</v>
      </c>
      <c r="K238" s="263">
        <v>3800</v>
      </c>
      <c r="L238" s="244" t="str">
        <f t="shared" si="3"/>
        <v/>
      </c>
      <c r="M238" s="591" t="s">
        <v>25</v>
      </c>
      <c r="N238" s="720"/>
      <c r="O238" s="587"/>
    </row>
    <row r="239" spans="2:15" ht="15.75" customHeight="1">
      <c r="B239" s="145">
        <v>1304</v>
      </c>
      <c r="C239" s="268">
        <v>65</v>
      </c>
      <c r="D239" s="269" t="s">
        <v>86</v>
      </c>
      <c r="E239" s="171" t="s">
        <v>307</v>
      </c>
      <c r="F239" s="1363"/>
      <c r="G239" s="342" t="s">
        <v>1306</v>
      </c>
      <c r="H239" s="261" t="s">
        <v>110</v>
      </c>
      <c r="I239" s="1055"/>
      <c r="J239" s="349">
        <v>1</v>
      </c>
      <c r="K239" s="72">
        <v>3800</v>
      </c>
      <c r="L239" s="244" t="str">
        <f t="shared" si="3"/>
        <v/>
      </c>
      <c r="M239" s="591" t="s">
        <v>25</v>
      </c>
      <c r="N239" s="720"/>
      <c r="O239" s="587"/>
    </row>
    <row r="240" spans="2:15" ht="15.75" customHeight="1">
      <c r="B240" s="145">
        <v>1304</v>
      </c>
      <c r="C240" s="268">
        <v>65</v>
      </c>
      <c r="D240" s="269" t="s">
        <v>30</v>
      </c>
      <c r="E240" s="177" t="s">
        <v>308</v>
      </c>
      <c r="F240" s="1363"/>
      <c r="G240" s="342" t="s">
        <v>1306</v>
      </c>
      <c r="H240" s="261" t="s">
        <v>34</v>
      </c>
      <c r="I240" s="1098" t="s">
        <v>371</v>
      </c>
      <c r="J240" s="349">
        <v>1</v>
      </c>
      <c r="K240" s="72">
        <v>4200</v>
      </c>
      <c r="L240" s="244" t="str">
        <f t="shared" si="3"/>
        <v/>
      </c>
      <c r="M240" s="591" t="s">
        <v>25</v>
      </c>
      <c r="N240" s="720"/>
      <c r="O240" s="587"/>
    </row>
    <row r="241" spans="2:15" ht="15.75" customHeight="1">
      <c r="B241" s="145">
        <v>1304</v>
      </c>
      <c r="C241" s="268">
        <v>65</v>
      </c>
      <c r="D241" s="269" t="s">
        <v>112</v>
      </c>
      <c r="E241" s="177" t="s">
        <v>309</v>
      </c>
      <c r="F241" s="1363"/>
      <c r="G241" s="342" t="s">
        <v>1306</v>
      </c>
      <c r="H241" s="261" t="s">
        <v>114</v>
      </c>
      <c r="I241" s="1098" t="s">
        <v>371</v>
      </c>
      <c r="J241" s="349">
        <v>1</v>
      </c>
      <c r="K241" s="72">
        <v>4200</v>
      </c>
      <c r="L241" s="244" t="str">
        <f t="shared" si="3"/>
        <v/>
      </c>
      <c r="M241" s="591" t="s">
        <v>25</v>
      </c>
      <c r="N241" s="720"/>
      <c r="O241" s="587"/>
    </row>
    <row r="242" spans="2:15" ht="15.75" customHeight="1">
      <c r="B242" s="145">
        <v>1304</v>
      </c>
      <c r="C242" s="268">
        <v>65</v>
      </c>
      <c r="D242" s="269" t="s">
        <v>35</v>
      </c>
      <c r="E242" s="178" t="s">
        <v>310</v>
      </c>
      <c r="F242" s="1363"/>
      <c r="G242" s="342" t="s">
        <v>1306</v>
      </c>
      <c r="H242" s="261" t="s">
        <v>37</v>
      </c>
      <c r="I242" s="1098" t="s">
        <v>371</v>
      </c>
      <c r="J242" s="349">
        <v>1</v>
      </c>
      <c r="K242" s="72">
        <v>4200</v>
      </c>
      <c r="L242" s="244" t="str">
        <f t="shared" si="3"/>
        <v/>
      </c>
      <c r="M242" s="591" t="s">
        <v>25</v>
      </c>
      <c r="N242" s="720"/>
      <c r="O242" s="587"/>
    </row>
    <row r="243" spans="2:15" ht="15.75" customHeight="1">
      <c r="B243" s="145">
        <v>1304</v>
      </c>
      <c r="C243" s="268">
        <v>65</v>
      </c>
      <c r="D243" s="269" t="s">
        <v>116</v>
      </c>
      <c r="E243" s="171" t="s">
        <v>311</v>
      </c>
      <c r="F243" s="1363"/>
      <c r="G243" s="342" t="s">
        <v>1306</v>
      </c>
      <c r="H243" s="261" t="s">
        <v>118</v>
      </c>
      <c r="I243" s="1064"/>
      <c r="J243" s="349">
        <v>1</v>
      </c>
      <c r="K243" s="72">
        <v>4800</v>
      </c>
      <c r="L243" s="244" t="str">
        <f t="shared" si="3"/>
        <v/>
      </c>
      <c r="M243" s="591" t="s">
        <v>25</v>
      </c>
      <c r="N243" s="720"/>
      <c r="O243" s="587"/>
    </row>
    <row r="244" spans="2:15" ht="15.75" customHeight="1">
      <c r="B244" s="145">
        <v>1304</v>
      </c>
      <c r="C244" s="268">
        <v>65</v>
      </c>
      <c r="D244" s="269" t="s">
        <v>119</v>
      </c>
      <c r="E244" s="177" t="s">
        <v>312</v>
      </c>
      <c r="F244" s="1363"/>
      <c r="G244" s="659" t="s">
        <v>1306</v>
      </c>
      <c r="H244" s="660" t="s">
        <v>121</v>
      </c>
      <c r="I244" s="1097" t="s">
        <v>313</v>
      </c>
      <c r="J244" s="661">
        <v>1</v>
      </c>
      <c r="K244" s="662">
        <v>4800</v>
      </c>
      <c r="L244" s="762" t="str">
        <f t="shared" si="3"/>
        <v/>
      </c>
      <c r="M244" s="663" t="s">
        <v>25</v>
      </c>
      <c r="N244" s="764"/>
      <c r="O244" s="587"/>
    </row>
    <row r="245" spans="2:15" ht="15.75" customHeight="1">
      <c r="B245" s="145">
        <v>1304</v>
      </c>
      <c r="C245" s="268">
        <v>65</v>
      </c>
      <c r="D245" s="269" t="s">
        <v>29</v>
      </c>
      <c r="E245" s="177" t="s">
        <v>314</v>
      </c>
      <c r="F245" s="1363"/>
      <c r="G245" s="342" t="s">
        <v>1306</v>
      </c>
      <c r="H245" s="261" t="s">
        <v>123</v>
      </c>
      <c r="I245" s="1098" t="s">
        <v>371</v>
      </c>
      <c r="J245" s="349">
        <v>1</v>
      </c>
      <c r="K245" s="72">
        <v>4800</v>
      </c>
      <c r="L245" s="244" t="str">
        <f t="shared" si="3"/>
        <v/>
      </c>
      <c r="M245" s="591" t="s">
        <v>25</v>
      </c>
      <c r="N245" s="720"/>
      <c r="O245" s="587"/>
    </row>
    <row r="246" spans="2:15" ht="15.75" customHeight="1">
      <c r="B246" s="145">
        <v>1304</v>
      </c>
      <c r="C246" s="268">
        <v>65</v>
      </c>
      <c r="D246" s="269" t="s">
        <v>124</v>
      </c>
      <c r="E246" s="177" t="s">
        <v>315</v>
      </c>
      <c r="F246" s="1363"/>
      <c r="G246" s="342" t="s">
        <v>1306</v>
      </c>
      <c r="H246" s="261" t="s">
        <v>126</v>
      </c>
      <c r="I246" s="1098" t="s">
        <v>371</v>
      </c>
      <c r="J246" s="349">
        <v>1</v>
      </c>
      <c r="K246" s="72">
        <v>5400</v>
      </c>
      <c r="L246" s="244" t="str">
        <f t="shared" si="3"/>
        <v/>
      </c>
      <c r="M246" s="591" t="s">
        <v>25</v>
      </c>
      <c r="N246" s="720"/>
      <c r="O246" s="587"/>
    </row>
    <row r="247" spans="2:15" ht="15.75" customHeight="1">
      <c r="B247" s="145">
        <v>1304</v>
      </c>
      <c r="C247" s="268">
        <v>65</v>
      </c>
      <c r="D247" s="269" t="s">
        <v>26</v>
      </c>
      <c r="E247" s="177" t="s">
        <v>316</v>
      </c>
      <c r="F247" s="1363"/>
      <c r="G247" s="342" t="s">
        <v>1306</v>
      </c>
      <c r="H247" s="261" t="s">
        <v>128</v>
      </c>
      <c r="I247" s="1098" t="s">
        <v>371</v>
      </c>
      <c r="J247" s="349">
        <v>1</v>
      </c>
      <c r="K247" s="72">
        <v>5400</v>
      </c>
      <c r="L247" s="244" t="str">
        <f t="shared" si="3"/>
        <v/>
      </c>
      <c r="M247" s="591" t="s">
        <v>25</v>
      </c>
      <c r="N247" s="720"/>
      <c r="O247" s="587"/>
    </row>
    <row r="248" spans="2:15" ht="15.75" customHeight="1">
      <c r="B248" s="244">
        <v>1304</v>
      </c>
      <c r="C248" s="268">
        <v>65</v>
      </c>
      <c r="D248" s="343" t="s">
        <v>129</v>
      </c>
      <c r="E248" s="340" t="s">
        <v>317</v>
      </c>
      <c r="F248" s="1364"/>
      <c r="G248" s="342" t="s">
        <v>1306</v>
      </c>
      <c r="H248" s="261" t="s">
        <v>131</v>
      </c>
      <c r="I248" s="1098" t="s">
        <v>371</v>
      </c>
      <c r="J248" s="376">
        <v>1</v>
      </c>
      <c r="K248" s="365">
        <v>5400</v>
      </c>
      <c r="L248" s="730" t="str">
        <f t="shared" si="3"/>
        <v/>
      </c>
      <c r="M248" s="591" t="s">
        <v>25</v>
      </c>
      <c r="N248" s="720"/>
      <c r="O248" s="587"/>
    </row>
    <row r="249" spans="2:15" ht="15.75" customHeight="1">
      <c r="B249" s="73">
        <v>1304</v>
      </c>
      <c r="C249" s="73">
        <v>12</v>
      </c>
      <c r="D249" s="223" t="s">
        <v>104</v>
      </c>
      <c r="E249" s="128" t="s">
        <v>318</v>
      </c>
      <c r="F249" s="1333" t="s">
        <v>292</v>
      </c>
      <c r="G249" s="73" t="s">
        <v>27</v>
      </c>
      <c r="H249" s="223" t="s">
        <v>247</v>
      </c>
      <c r="I249" s="785" t="s">
        <v>1292</v>
      </c>
      <c r="J249" s="349">
        <v>1</v>
      </c>
      <c r="K249" s="72">
        <v>3800</v>
      </c>
      <c r="L249" s="244" t="str">
        <f t="shared" si="3"/>
        <v/>
      </c>
      <c r="M249" s="591" t="s">
        <v>25</v>
      </c>
      <c r="N249" s="720"/>
      <c r="O249" s="587"/>
    </row>
    <row r="250" spans="2:15" ht="15.75" customHeight="1">
      <c r="B250" s="73">
        <v>1304</v>
      </c>
      <c r="C250" s="73">
        <v>12</v>
      </c>
      <c r="D250" s="223" t="s">
        <v>86</v>
      </c>
      <c r="E250" s="128" t="s">
        <v>319</v>
      </c>
      <c r="F250" s="1333"/>
      <c r="G250" s="73" t="s">
        <v>27</v>
      </c>
      <c r="H250" s="223" t="s">
        <v>249</v>
      </c>
      <c r="I250" s="771"/>
      <c r="J250" s="349">
        <v>1</v>
      </c>
      <c r="K250" s="72">
        <v>3800</v>
      </c>
      <c r="L250" s="244" t="str">
        <f t="shared" si="3"/>
        <v/>
      </c>
      <c r="M250" s="591" t="s">
        <v>25</v>
      </c>
      <c r="N250" s="720"/>
      <c r="O250" s="587"/>
    </row>
    <row r="251" spans="2:15" ht="15.75" customHeight="1">
      <c r="B251" s="73">
        <v>1304</v>
      </c>
      <c r="C251" s="73">
        <v>12</v>
      </c>
      <c r="D251" s="223" t="s">
        <v>30</v>
      </c>
      <c r="E251" s="128" t="s">
        <v>320</v>
      </c>
      <c r="F251" s="1333"/>
      <c r="G251" s="73" t="s">
        <v>27</v>
      </c>
      <c r="H251" s="223" t="s">
        <v>77</v>
      </c>
      <c r="I251" s="771"/>
      <c r="J251" s="349">
        <v>1</v>
      </c>
      <c r="K251" s="72">
        <v>4200</v>
      </c>
      <c r="L251" s="244" t="str">
        <f t="shared" si="3"/>
        <v/>
      </c>
      <c r="M251" s="591" t="s">
        <v>25</v>
      </c>
      <c r="N251" s="720"/>
      <c r="O251" s="587"/>
    </row>
    <row r="252" spans="2:15" ht="15.75" customHeight="1">
      <c r="B252" s="73">
        <v>1304</v>
      </c>
      <c r="C252" s="73">
        <v>12</v>
      </c>
      <c r="D252" s="223" t="s">
        <v>321</v>
      </c>
      <c r="E252" s="128" t="s">
        <v>322</v>
      </c>
      <c r="F252" s="1333"/>
      <c r="G252" s="73" t="s">
        <v>27</v>
      </c>
      <c r="H252" s="223" t="s">
        <v>252</v>
      </c>
      <c r="I252" s="771"/>
      <c r="J252" s="349">
        <v>1</v>
      </c>
      <c r="K252" s="72">
        <v>4200</v>
      </c>
      <c r="L252" s="244" t="str">
        <f t="shared" si="3"/>
        <v/>
      </c>
      <c r="M252" s="591" t="s">
        <v>25</v>
      </c>
      <c r="N252" s="720"/>
      <c r="O252" s="587"/>
    </row>
    <row r="253" spans="2:15" ht="15.75" customHeight="1">
      <c r="B253" s="73">
        <v>1304</v>
      </c>
      <c r="C253" s="73">
        <v>12</v>
      </c>
      <c r="D253" s="223" t="s">
        <v>35</v>
      </c>
      <c r="E253" s="128" t="s">
        <v>323</v>
      </c>
      <c r="F253" s="1333"/>
      <c r="G253" s="73" t="s">
        <v>27</v>
      </c>
      <c r="H253" s="223" t="s">
        <v>78</v>
      </c>
      <c r="I253" s="771"/>
      <c r="J253" s="349">
        <v>1</v>
      </c>
      <c r="K253" s="72">
        <v>4200</v>
      </c>
      <c r="L253" s="244" t="str">
        <f t="shared" si="3"/>
        <v/>
      </c>
      <c r="M253" s="591" t="s">
        <v>25</v>
      </c>
      <c r="N253" s="720"/>
      <c r="O253" s="587"/>
    </row>
    <row r="254" spans="2:15" ht="15.75" customHeight="1">
      <c r="B254" s="73">
        <v>1304</v>
      </c>
      <c r="C254" s="73">
        <v>12</v>
      </c>
      <c r="D254" s="223" t="s">
        <v>116</v>
      </c>
      <c r="E254" s="128" t="s">
        <v>324</v>
      </c>
      <c r="F254" s="1333"/>
      <c r="G254" s="73" t="s">
        <v>27</v>
      </c>
      <c r="H254" s="223" t="s">
        <v>255</v>
      </c>
      <c r="I254" s="771"/>
      <c r="J254" s="349">
        <v>1</v>
      </c>
      <c r="K254" s="72">
        <v>4800</v>
      </c>
      <c r="L254" s="244" t="str">
        <f t="shared" si="3"/>
        <v/>
      </c>
      <c r="M254" s="591" t="s">
        <v>25</v>
      </c>
      <c r="N254" s="720"/>
      <c r="O254" s="587"/>
    </row>
    <row r="255" spans="2:15" ht="15.75" customHeight="1">
      <c r="B255" s="73">
        <v>1304</v>
      </c>
      <c r="C255" s="73">
        <v>12</v>
      </c>
      <c r="D255" s="223" t="s">
        <v>119</v>
      </c>
      <c r="E255" s="128" t="s">
        <v>325</v>
      </c>
      <c r="F255" s="1333"/>
      <c r="G255" s="73" t="s">
        <v>27</v>
      </c>
      <c r="H255" s="223" t="s">
        <v>121</v>
      </c>
      <c r="I255" s="774"/>
      <c r="J255" s="349">
        <v>1</v>
      </c>
      <c r="K255" s="72">
        <v>4800</v>
      </c>
      <c r="L255" s="244" t="str">
        <f t="shared" si="3"/>
        <v/>
      </c>
      <c r="M255" s="591" t="s">
        <v>25</v>
      </c>
      <c r="N255" s="720"/>
      <c r="O255" s="587"/>
    </row>
    <row r="256" spans="2:15" ht="15.75" customHeight="1">
      <c r="B256" s="73">
        <v>1304</v>
      </c>
      <c r="C256" s="73">
        <v>12</v>
      </c>
      <c r="D256" s="223" t="s">
        <v>326</v>
      </c>
      <c r="E256" s="128" t="s">
        <v>327</v>
      </c>
      <c r="F256" s="1333"/>
      <c r="G256" s="73" t="s">
        <v>27</v>
      </c>
      <c r="H256" s="223" t="s">
        <v>258</v>
      </c>
      <c r="I256" s="785" t="s">
        <v>1292</v>
      </c>
      <c r="J256" s="349">
        <v>1</v>
      </c>
      <c r="K256" s="72">
        <v>4800</v>
      </c>
      <c r="L256" s="244" t="str">
        <f t="shared" si="3"/>
        <v/>
      </c>
      <c r="M256" s="591" t="s">
        <v>25</v>
      </c>
      <c r="N256" s="720"/>
      <c r="O256" s="587"/>
    </row>
    <row r="257" spans="2:15" ht="15.75" customHeight="1">
      <c r="B257" s="73">
        <v>1304</v>
      </c>
      <c r="C257" s="73">
        <v>12</v>
      </c>
      <c r="D257" s="223" t="s">
        <v>328</v>
      </c>
      <c r="E257" s="128" t="s">
        <v>329</v>
      </c>
      <c r="F257" s="1333"/>
      <c r="G257" s="73" t="s">
        <v>27</v>
      </c>
      <c r="H257" s="223" t="s">
        <v>260</v>
      </c>
      <c r="I257" s="774"/>
      <c r="J257" s="349">
        <v>1</v>
      </c>
      <c r="K257" s="72">
        <v>5400</v>
      </c>
      <c r="L257" s="244" t="str">
        <f t="shared" si="3"/>
        <v/>
      </c>
      <c r="M257" s="591" t="s">
        <v>25</v>
      </c>
      <c r="N257" s="720"/>
      <c r="O257" s="587"/>
    </row>
    <row r="258" spans="2:15" ht="15.75" customHeight="1">
      <c r="B258" s="73">
        <v>1304</v>
      </c>
      <c r="C258" s="73">
        <v>12</v>
      </c>
      <c r="D258" s="223" t="s">
        <v>330</v>
      </c>
      <c r="E258" s="128" t="s">
        <v>331</v>
      </c>
      <c r="F258" s="1333"/>
      <c r="G258" s="73" t="s">
        <v>27</v>
      </c>
      <c r="H258" s="223" t="s">
        <v>262</v>
      </c>
      <c r="I258" s="771"/>
      <c r="J258" s="349">
        <v>1</v>
      </c>
      <c r="K258" s="72">
        <v>5400</v>
      </c>
      <c r="L258" s="244" t="str">
        <f t="shared" si="3"/>
        <v/>
      </c>
      <c r="M258" s="591" t="s">
        <v>25</v>
      </c>
      <c r="N258" s="720"/>
      <c r="O258" s="587"/>
    </row>
    <row r="259" spans="2:15" ht="15.75" customHeight="1">
      <c r="B259" s="73">
        <v>1304</v>
      </c>
      <c r="C259" s="73">
        <v>12</v>
      </c>
      <c r="D259" s="223" t="s">
        <v>332</v>
      </c>
      <c r="E259" s="128" t="s">
        <v>333</v>
      </c>
      <c r="F259" s="1362"/>
      <c r="G259" s="73" t="s">
        <v>27</v>
      </c>
      <c r="H259" s="223" t="s">
        <v>264</v>
      </c>
      <c r="I259" s="771"/>
      <c r="J259" s="349">
        <v>1</v>
      </c>
      <c r="K259" s="72">
        <v>5400</v>
      </c>
      <c r="L259" s="244" t="str">
        <f t="shared" si="3"/>
        <v/>
      </c>
      <c r="M259" s="591" t="s">
        <v>25</v>
      </c>
      <c r="N259" s="720"/>
      <c r="O259" s="587"/>
    </row>
    <row r="260" spans="2:15" ht="15.75" customHeight="1">
      <c r="B260" s="225">
        <v>1304</v>
      </c>
      <c r="C260" s="225">
        <v>40</v>
      </c>
      <c r="D260" s="226" t="s">
        <v>334</v>
      </c>
      <c r="E260" s="227" t="s">
        <v>335</v>
      </c>
      <c r="F260" s="1357" t="s">
        <v>336</v>
      </c>
      <c r="G260" s="225" t="s">
        <v>337</v>
      </c>
      <c r="H260" s="226" t="s">
        <v>247</v>
      </c>
      <c r="I260" s="786"/>
      <c r="J260" s="368">
        <v>1</v>
      </c>
      <c r="K260" s="366">
        <v>3800</v>
      </c>
      <c r="L260" s="724" t="str">
        <f t="shared" si="3"/>
        <v/>
      </c>
      <c r="M260" s="591" t="s">
        <v>25</v>
      </c>
      <c r="N260" s="720"/>
      <c r="O260" s="587"/>
    </row>
    <row r="261" spans="2:15" ht="15.75" customHeight="1">
      <c r="B261" s="225">
        <v>1304</v>
      </c>
      <c r="C261" s="225">
        <v>40</v>
      </c>
      <c r="D261" s="226" t="s">
        <v>338</v>
      </c>
      <c r="E261" s="227" t="s">
        <v>339</v>
      </c>
      <c r="F261" s="1358"/>
      <c r="G261" s="225" t="s">
        <v>337</v>
      </c>
      <c r="H261" s="226" t="s">
        <v>249</v>
      </c>
      <c r="I261" s="760"/>
      <c r="J261" s="368">
        <v>1</v>
      </c>
      <c r="K261" s="366">
        <v>3800</v>
      </c>
      <c r="L261" s="724" t="str">
        <f t="shared" si="3"/>
        <v/>
      </c>
      <c r="M261" s="591" t="s">
        <v>25</v>
      </c>
      <c r="N261" s="720"/>
      <c r="O261" s="587"/>
    </row>
    <row r="262" spans="2:15" ht="15.75" customHeight="1">
      <c r="B262" s="225">
        <v>1304</v>
      </c>
      <c r="C262" s="225">
        <v>40</v>
      </c>
      <c r="D262" s="226" t="s">
        <v>340</v>
      </c>
      <c r="E262" s="227" t="s">
        <v>341</v>
      </c>
      <c r="F262" s="1358"/>
      <c r="G262" s="225" t="s">
        <v>337</v>
      </c>
      <c r="H262" s="226" t="s">
        <v>77</v>
      </c>
      <c r="I262" s="760"/>
      <c r="J262" s="368">
        <v>1</v>
      </c>
      <c r="K262" s="366">
        <v>4200</v>
      </c>
      <c r="L262" s="724" t="str">
        <f t="shared" si="3"/>
        <v/>
      </c>
      <c r="M262" s="591" t="s">
        <v>25</v>
      </c>
      <c r="N262" s="720"/>
      <c r="O262" s="587"/>
    </row>
    <row r="263" spans="2:15" ht="15.75" customHeight="1">
      <c r="B263" s="225">
        <v>1304</v>
      </c>
      <c r="C263" s="225">
        <v>40</v>
      </c>
      <c r="D263" s="226" t="s">
        <v>321</v>
      </c>
      <c r="E263" s="227" t="s">
        <v>342</v>
      </c>
      <c r="F263" s="1358"/>
      <c r="G263" s="225" t="s">
        <v>337</v>
      </c>
      <c r="H263" s="226" t="s">
        <v>252</v>
      </c>
      <c r="I263" s="1064"/>
      <c r="J263" s="368">
        <v>1</v>
      </c>
      <c r="K263" s="366">
        <v>4200</v>
      </c>
      <c r="L263" s="724" t="str">
        <f t="shared" si="3"/>
        <v/>
      </c>
      <c r="M263" s="591" t="s">
        <v>25</v>
      </c>
      <c r="N263" s="720"/>
      <c r="O263" s="587"/>
    </row>
    <row r="264" spans="2:15" ht="15.75" customHeight="1">
      <c r="B264" s="225">
        <v>1304</v>
      </c>
      <c r="C264" s="225">
        <v>40</v>
      </c>
      <c r="D264" s="226" t="s">
        <v>343</v>
      </c>
      <c r="E264" s="227" t="s">
        <v>344</v>
      </c>
      <c r="F264" s="1358"/>
      <c r="G264" s="225" t="s">
        <v>337</v>
      </c>
      <c r="H264" s="226" t="s">
        <v>78</v>
      </c>
      <c r="I264" s="771"/>
      <c r="J264" s="368">
        <v>1</v>
      </c>
      <c r="K264" s="366">
        <v>4200</v>
      </c>
      <c r="L264" s="724" t="str">
        <f t="shared" ref="L264:L295" si="4">IFERROR(IF(N264=0,"",N264),"")</f>
        <v/>
      </c>
      <c r="M264" s="591" t="s">
        <v>25</v>
      </c>
      <c r="N264" s="720"/>
      <c r="O264" s="587"/>
    </row>
    <row r="265" spans="2:15" ht="15.75" customHeight="1">
      <c r="B265" s="225">
        <v>1304</v>
      </c>
      <c r="C265" s="225">
        <v>40</v>
      </c>
      <c r="D265" s="226" t="s">
        <v>345</v>
      </c>
      <c r="E265" s="227" t="s">
        <v>346</v>
      </c>
      <c r="F265" s="1358"/>
      <c r="G265" s="225" t="s">
        <v>337</v>
      </c>
      <c r="H265" s="226" t="s">
        <v>255</v>
      </c>
      <c r="I265" s="760"/>
      <c r="J265" s="368">
        <v>1</v>
      </c>
      <c r="K265" s="366">
        <v>4800</v>
      </c>
      <c r="L265" s="724" t="str">
        <f t="shared" si="4"/>
        <v/>
      </c>
      <c r="M265" s="591" t="s">
        <v>25</v>
      </c>
      <c r="N265" s="720"/>
      <c r="O265" s="587"/>
    </row>
    <row r="266" spans="2:15" ht="15.75" customHeight="1">
      <c r="B266" s="225">
        <v>1304</v>
      </c>
      <c r="C266" s="225">
        <v>40</v>
      </c>
      <c r="D266" s="226" t="s">
        <v>347</v>
      </c>
      <c r="E266" s="227" t="s">
        <v>348</v>
      </c>
      <c r="F266" s="1358"/>
      <c r="G266" s="225" t="s">
        <v>337</v>
      </c>
      <c r="H266" s="226" t="s">
        <v>349</v>
      </c>
      <c r="I266" s="1100"/>
      <c r="J266" s="368">
        <v>1</v>
      </c>
      <c r="K266" s="366">
        <v>4800</v>
      </c>
      <c r="L266" s="724" t="str">
        <f t="shared" si="4"/>
        <v/>
      </c>
      <c r="M266" s="591" t="s">
        <v>25</v>
      </c>
      <c r="N266" s="720"/>
      <c r="O266" s="587"/>
    </row>
    <row r="267" spans="2:15" ht="15.75" customHeight="1">
      <c r="B267" s="225">
        <v>1304</v>
      </c>
      <c r="C267" s="225">
        <v>40</v>
      </c>
      <c r="D267" s="226" t="s">
        <v>326</v>
      </c>
      <c r="E267" s="227" t="s">
        <v>350</v>
      </c>
      <c r="F267" s="1358"/>
      <c r="G267" s="225" t="s">
        <v>337</v>
      </c>
      <c r="H267" s="226" t="s">
        <v>258</v>
      </c>
      <c r="I267" s="760"/>
      <c r="J267" s="368">
        <v>1</v>
      </c>
      <c r="K267" s="366">
        <v>4800</v>
      </c>
      <c r="L267" s="724" t="str">
        <f t="shared" si="4"/>
        <v/>
      </c>
      <c r="M267" s="591" t="s">
        <v>25</v>
      </c>
      <c r="N267" s="720"/>
      <c r="O267" s="587"/>
    </row>
    <row r="268" spans="2:15" ht="15.75" customHeight="1">
      <c r="B268" s="225">
        <v>1304</v>
      </c>
      <c r="C268" s="225">
        <v>40</v>
      </c>
      <c r="D268" s="226" t="s">
        <v>328</v>
      </c>
      <c r="E268" s="227" t="s">
        <v>351</v>
      </c>
      <c r="F268" s="1358"/>
      <c r="G268" s="225" t="s">
        <v>337</v>
      </c>
      <c r="H268" s="226" t="s">
        <v>260</v>
      </c>
      <c r="I268" s="1099"/>
      <c r="J268" s="368">
        <v>1</v>
      </c>
      <c r="K268" s="366">
        <v>5400</v>
      </c>
      <c r="L268" s="724" t="str">
        <f t="shared" si="4"/>
        <v/>
      </c>
      <c r="M268" s="591" t="s">
        <v>25</v>
      </c>
      <c r="N268" s="720"/>
      <c r="O268" s="587"/>
    </row>
    <row r="269" spans="2:15" ht="15.75" customHeight="1">
      <c r="B269" s="225">
        <v>1304</v>
      </c>
      <c r="C269" s="225">
        <v>40</v>
      </c>
      <c r="D269" s="226" t="s">
        <v>330</v>
      </c>
      <c r="E269" s="227" t="s">
        <v>352</v>
      </c>
      <c r="F269" s="1358"/>
      <c r="G269" s="225" t="s">
        <v>337</v>
      </c>
      <c r="H269" s="226" t="s">
        <v>262</v>
      </c>
      <c r="I269" s="777"/>
      <c r="J269" s="368">
        <v>1</v>
      </c>
      <c r="K269" s="366">
        <v>5400</v>
      </c>
      <c r="L269" s="724" t="str">
        <f t="shared" si="4"/>
        <v/>
      </c>
      <c r="M269" s="591" t="s">
        <v>25</v>
      </c>
      <c r="N269" s="720"/>
      <c r="O269" s="587"/>
    </row>
    <row r="270" spans="2:15" ht="15.75" customHeight="1">
      <c r="B270" s="225">
        <v>1304</v>
      </c>
      <c r="C270" s="225">
        <v>40</v>
      </c>
      <c r="D270" s="226" t="s">
        <v>332</v>
      </c>
      <c r="E270" s="227" t="s">
        <v>353</v>
      </c>
      <c r="F270" s="1359"/>
      <c r="G270" s="225" t="s">
        <v>337</v>
      </c>
      <c r="H270" s="226" t="s">
        <v>264</v>
      </c>
      <c r="I270" s="777"/>
      <c r="J270" s="368">
        <v>1</v>
      </c>
      <c r="K270" s="366">
        <v>5400</v>
      </c>
      <c r="L270" s="724" t="str">
        <f t="shared" si="4"/>
        <v/>
      </c>
      <c r="M270" s="591" t="s">
        <v>25</v>
      </c>
      <c r="N270" s="720"/>
      <c r="O270" s="587"/>
    </row>
    <row r="271" spans="2:15" ht="15.75" customHeight="1">
      <c r="B271" s="73">
        <v>1304</v>
      </c>
      <c r="C271" s="73">
        <v>61</v>
      </c>
      <c r="D271" s="223" t="s">
        <v>104</v>
      </c>
      <c r="E271" s="128" t="s">
        <v>354</v>
      </c>
      <c r="F271" s="1333" t="s">
        <v>292</v>
      </c>
      <c r="G271" s="73" t="s">
        <v>355</v>
      </c>
      <c r="H271" s="223" t="s">
        <v>247</v>
      </c>
      <c r="I271" s="1101"/>
      <c r="J271" s="349">
        <v>1</v>
      </c>
      <c r="K271" s="72">
        <v>3800</v>
      </c>
      <c r="L271" s="244" t="str">
        <f t="shared" si="4"/>
        <v/>
      </c>
      <c r="M271" s="591" t="s">
        <v>25</v>
      </c>
      <c r="N271" s="720"/>
      <c r="O271" s="587"/>
    </row>
    <row r="272" spans="2:15" ht="15.75" customHeight="1">
      <c r="B272" s="73">
        <v>1304</v>
      </c>
      <c r="C272" s="73">
        <v>61</v>
      </c>
      <c r="D272" s="223" t="s">
        <v>86</v>
      </c>
      <c r="E272" s="128" t="s">
        <v>356</v>
      </c>
      <c r="F272" s="1333"/>
      <c r="G272" s="73" t="s">
        <v>355</v>
      </c>
      <c r="H272" s="223" t="s">
        <v>249</v>
      </c>
      <c r="I272" s="771"/>
      <c r="J272" s="349">
        <v>1</v>
      </c>
      <c r="K272" s="72">
        <v>3800</v>
      </c>
      <c r="L272" s="244" t="str">
        <f t="shared" si="4"/>
        <v/>
      </c>
      <c r="M272" s="591" t="s">
        <v>25</v>
      </c>
      <c r="N272" s="720"/>
      <c r="O272" s="587"/>
    </row>
    <row r="273" spans="2:15" ht="15.75" customHeight="1">
      <c r="B273" s="73">
        <v>1304</v>
      </c>
      <c r="C273" s="73">
        <v>61</v>
      </c>
      <c r="D273" s="223" t="s">
        <v>30</v>
      </c>
      <c r="E273" s="128" t="s">
        <v>357</v>
      </c>
      <c r="F273" s="1333"/>
      <c r="G273" s="73" t="s">
        <v>355</v>
      </c>
      <c r="H273" s="223" t="s">
        <v>77</v>
      </c>
      <c r="I273" s="760"/>
      <c r="J273" s="349">
        <v>1</v>
      </c>
      <c r="K273" s="72">
        <v>4200</v>
      </c>
      <c r="L273" s="244" t="str">
        <f t="shared" si="4"/>
        <v/>
      </c>
      <c r="M273" s="591" t="s">
        <v>25</v>
      </c>
      <c r="N273" s="720"/>
      <c r="O273" s="587"/>
    </row>
    <row r="274" spans="2:15" ht="15.75" customHeight="1">
      <c r="B274" s="73">
        <v>1304</v>
      </c>
      <c r="C274" s="73">
        <v>61</v>
      </c>
      <c r="D274" s="223" t="s">
        <v>321</v>
      </c>
      <c r="E274" s="128" t="s">
        <v>358</v>
      </c>
      <c r="F274" s="1333"/>
      <c r="G274" s="73" t="s">
        <v>355</v>
      </c>
      <c r="H274" s="223" t="s">
        <v>252</v>
      </c>
      <c r="I274" s="760"/>
      <c r="J274" s="349">
        <v>1</v>
      </c>
      <c r="K274" s="72">
        <v>4200</v>
      </c>
      <c r="L274" s="244" t="str">
        <f t="shared" si="4"/>
        <v/>
      </c>
      <c r="M274" s="591" t="s">
        <v>25</v>
      </c>
      <c r="N274" s="720"/>
      <c r="O274" s="587"/>
    </row>
    <row r="275" spans="2:15" ht="15.75" customHeight="1">
      <c r="B275" s="73">
        <v>1304</v>
      </c>
      <c r="C275" s="73">
        <v>61</v>
      </c>
      <c r="D275" s="223" t="s">
        <v>35</v>
      </c>
      <c r="E275" s="128" t="s">
        <v>359</v>
      </c>
      <c r="F275" s="1333"/>
      <c r="G275" s="73" t="s">
        <v>355</v>
      </c>
      <c r="H275" s="223" t="s">
        <v>78</v>
      </c>
      <c r="I275" s="1064"/>
      <c r="J275" s="349">
        <v>1</v>
      </c>
      <c r="K275" s="72">
        <v>4200</v>
      </c>
      <c r="L275" s="244" t="str">
        <f t="shared" si="4"/>
        <v/>
      </c>
      <c r="M275" s="591" t="s">
        <v>25</v>
      </c>
      <c r="N275" s="720"/>
      <c r="O275" s="587"/>
    </row>
    <row r="276" spans="2:15" ht="15.75" customHeight="1">
      <c r="B276" s="73">
        <v>1304</v>
      </c>
      <c r="C276" s="73">
        <v>61</v>
      </c>
      <c r="D276" s="223" t="s">
        <v>116</v>
      </c>
      <c r="E276" s="128" t="s">
        <v>360</v>
      </c>
      <c r="F276" s="1333"/>
      <c r="G276" s="73" t="s">
        <v>355</v>
      </c>
      <c r="H276" s="223" t="s">
        <v>255</v>
      </c>
      <c r="I276" s="771"/>
      <c r="J276" s="349">
        <v>1</v>
      </c>
      <c r="K276" s="72">
        <v>4800</v>
      </c>
      <c r="L276" s="244" t="str">
        <f t="shared" si="4"/>
        <v/>
      </c>
      <c r="M276" s="591" t="s">
        <v>25</v>
      </c>
      <c r="N276" s="720"/>
      <c r="O276" s="587"/>
    </row>
    <row r="277" spans="2:15" ht="15.75" customHeight="1">
      <c r="B277" s="73">
        <v>1304</v>
      </c>
      <c r="C277" s="73">
        <v>61</v>
      </c>
      <c r="D277" s="223" t="s">
        <v>119</v>
      </c>
      <c r="E277" s="128" t="s">
        <v>361</v>
      </c>
      <c r="F277" s="1333"/>
      <c r="G277" s="73" t="s">
        <v>355</v>
      </c>
      <c r="H277" s="223" t="s">
        <v>121</v>
      </c>
      <c r="I277" s="760"/>
      <c r="J277" s="349">
        <v>1</v>
      </c>
      <c r="K277" s="72">
        <v>4800</v>
      </c>
      <c r="L277" s="244" t="str">
        <f t="shared" si="4"/>
        <v/>
      </c>
      <c r="M277" s="591" t="s">
        <v>25</v>
      </c>
      <c r="N277" s="720"/>
      <c r="O277" s="587"/>
    </row>
    <row r="278" spans="2:15" ht="15.75" customHeight="1">
      <c r="B278" s="73">
        <v>1304</v>
      </c>
      <c r="C278" s="73">
        <v>61</v>
      </c>
      <c r="D278" s="223" t="s">
        <v>326</v>
      </c>
      <c r="E278" s="128" t="s">
        <v>362</v>
      </c>
      <c r="F278" s="1333"/>
      <c r="G278" s="73" t="s">
        <v>355</v>
      </c>
      <c r="H278" s="223" t="s">
        <v>258</v>
      </c>
      <c r="I278" s="1064"/>
      <c r="J278" s="349">
        <v>1</v>
      </c>
      <c r="K278" s="72">
        <v>4800</v>
      </c>
      <c r="L278" s="244" t="str">
        <f t="shared" si="4"/>
        <v/>
      </c>
      <c r="M278" s="591" t="s">
        <v>25</v>
      </c>
      <c r="N278" s="720"/>
      <c r="O278" s="587"/>
    </row>
    <row r="279" spans="2:15" ht="15.75" customHeight="1">
      <c r="B279" s="73">
        <v>1304</v>
      </c>
      <c r="C279" s="73">
        <v>61</v>
      </c>
      <c r="D279" s="223" t="s">
        <v>328</v>
      </c>
      <c r="E279" s="128" t="s">
        <v>363</v>
      </c>
      <c r="F279" s="1333"/>
      <c r="G279" s="73" t="s">
        <v>355</v>
      </c>
      <c r="H279" s="223" t="s">
        <v>260</v>
      </c>
      <c r="I279" s="771"/>
      <c r="J279" s="349">
        <v>1</v>
      </c>
      <c r="K279" s="72">
        <v>5400</v>
      </c>
      <c r="L279" s="244" t="str">
        <f t="shared" si="4"/>
        <v/>
      </c>
      <c r="M279" s="591" t="s">
        <v>25</v>
      </c>
      <c r="N279" s="720"/>
      <c r="O279" s="587"/>
    </row>
    <row r="280" spans="2:15" ht="15.75" customHeight="1">
      <c r="B280" s="73">
        <v>1304</v>
      </c>
      <c r="C280" s="73">
        <v>61</v>
      </c>
      <c r="D280" s="223" t="s">
        <v>330</v>
      </c>
      <c r="E280" s="128" t="s">
        <v>364</v>
      </c>
      <c r="F280" s="1333"/>
      <c r="G280" s="73" t="s">
        <v>355</v>
      </c>
      <c r="H280" s="223" t="s">
        <v>262</v>
      </c>
      <c r="I280" s="1064"/>
      <c r="J280" s="349">
        <v>1</v>
      </c>
      <c r="K280" s="72">
        <v>5400</v>
      </c>
      <c r="L280" s="244" t="str">
        <f t="shared" si="4"/>
        <v/>
      </c>
      <c r="M280" s="591" t="s">
        <v>25</v>
      </c>
      <c r="N280" s="720"/>
      <c r="O280" s="587"/>
    </row>
    <row r="281" spans="2:15" ht="15.75" customHeight="1">
      <c r="B281" s="687">
        <v>1304</v>
      </c>
      <c r="C281" s="687">
        <v>61</v>
      </c>
      <c r="D281" s="109" t="s">
        <v>332</v>
      </c>
      <c r="E281" s="224" t="s">
        <v>365</v>
      </c>
      <c r="F281" s="1356"/>
      <c r="G281" s="50" t="s">
        <v>355</v>
      </c>
      <c r="H281" s="367" t="s">
        <v>264</v>
      </c>
      <c r="I281" s="787"/>
      <c r="J281" s="697">
        <v>1</v>
      </c>
      <c r="K281" s="51">
        <v>5400</v>
      </c>
      <c r="L281" s="235" t="str">
        <f t="shared" si="4"/>
        <v/>
      </c>
      <c r="M281" s="592" t="s">
        <v>25</v>
      </c>
      <c r="N281" s="626"/>
      <c r="O281" s="587"/>
    </row>
    <row r="282" spans="2:15" ht="15.75" customHeight="1">
      <c r="B282" s="17">
        <v>1315</v>
      </c>
      <c r="C282" s="17" t="s">
        <v>366</v>
      </c>
      <c r="D282" s="18" t="s">
        <v>104</v>
      </c>
      <c r="E282" s="566">
        <v>4589750324230</v>
      </c>
      <c r="F282" s="1368" t="s">
        <v>367</v>
      </c>
      <c r="G282" s="17" t="s">
        <v>368</v>
      </c>
      <c r="H282" s="17" t="s">
        <v>247</v>
      </c>
      <c r="I282" s="778"/>
      <c r="J282" s="17">
        <v>1</v>
      </c>
      <c r="K282" s="363">
        <v>3300</v>
      </c>
      <c r="L282" s="729" t="str">
        <f t="shared" si="4"/>
        <v/>
      </c>
      <c r="M282" s="593" t="s">
        <v>25</v>
      </c>
      <c r="N282" s="1185"/>
      <c r="O282" s="587"/>
    </row>
    <row r="283" spans="2:15" ht="15.75" customHeight="1">
      <c r="B283" s="19">
        <v>1315</v>
      </c>
      <c r="C283" s="19" t="s">
        <v>366</v>
      </c>
      <c r="D283" s="20" t="s">
        <v>86</v>
      </c>
      <c r="E283" s="107">
        <v>4589750324247</v>
      </c>
      <c r="F283" s="1369"/>
      <c r="G283" s="646" t="s">
        <v>368</v>
      </c>
      <c r="H283" s="646" t="s">
        <v>249</v>
      </c>
      <c r="I283" s="788" t="s">
        <v>313</v>
      </c>
      <c r="J283" s="646">
        <v>1</v>
      </c>
      <c r="K283" s="761">
        <v>3300</v>
      </c>
      <c r="L283" s="763" t="str">
        <f t="shared" si="4"/>
        <v/>
      </c>
      <c r="M283" s="663" t="s">
        <v>25</v>
      </c>
      <c r="N283" s="764"/>
      <c r="O283" s="587"/>
    </row>
    <row r="284" spans="2:15" ht="15.75" customHeight="1">
      <c r="B284" s="19">
        <v>1315</v>
      </c>
      <c r="C284" s="19" t="s">
        <v>366</v>
      </c>
      <c r="D284" s="20" t="s">
        <v>30</v>
      </c>
      <c r="E284" s="107">
        <v>4589750324254</v>
      </c>
      <c r="F284" s="1369"/>
      <c r="G284" s="19" t="s">
        <v>368</v>
      </c>
      <c r="H284" s="19" t="s">
        <v>77</v>
      </c>
      <c r="I284" s="779" t="s">
        <v>286</v>
      </c>
      <c r="J284" s="19">
        <v>1</v>
      </c>
      <c r="K284" s="364">
        <v>3800</v>
      </c>
      <c r="L284" s="122" t="str">
        <f t="shared" si="4"/>
        <v/>
      </c>
      <c r="M284" s="591" t="s">
        <v>25</v>
      </c>
      <c r="N284" s="720"/>
      <c r="O284" s="587"/>
    </row>
    <row r="285" spans="2:15" ht="15.75" customHeight="1">
      <c r="B285" s="19">
        <v>1315</v>
      </c>
      <c r="C285" s="19" t="s">
        <v>366</v>
      </c>
      <c r="D285" s="20" t="s">
        <v>112</v>
      </c>
      <c r="E285" s="107">
        <v>4589750324261</v>
      </c>
      <c r="F285" s="1369"/>
      <c r="G285" s="19" t="s">
        <v>368</v>
      </c>
      <c r="H285" s="19" t="s">
        <v>252</v>
      </c>
      <c r="I285" s="779" t="s">
        <v>286</v>
      </c>
      <c r="J285" s="19">
        <v>1</v>
      </c>
      <c r="K285" s="364">
        <v>3800</v>
      </c>
      <c r="L285" s="122" t="str">
        <f t="shared" si="4"/>
        <v/>
      </c>
      <c r="M285" s="591" t="s">
        <v>25</v>
      </c>
      <c r="N285" s="720"/>
      <c r="O285" s="587"/>
    </row>
    <row r="286" spans="2:15" ht="15.75" customHeight="1">
      <c r="B286" s="19">
        <v>1315</v>
      </c>
      <c r="C286" s="19" t="s">
        <v>366</v>
      </c>
      <c r="D286" s="20" t="s">
        <v>35</v>
      </c>
      <c r="E286" s="107">
        <v>4589750324278</v>
      </c>
      <c r="F286" s="1369"/>
      <c r="G286" s="19" t="s">
        <v>368</v>
      </c>
      <c r="H286" s="19" t="s">
        <v>78</v>
      </c>
      <c r="I286" s="779" t="s">
        <v>286</v>
      </c>
      <c r="J286" s="19">
        <v>1</v>
      </c>
      <c r="K286" s="364">
        <v>3800</v>
      </c>
      <c r="L286" s="122" t="str">
        <f t="shared" si="4"/>
        <v/>
      </c>
      <c r="M286" s="591" t="s">
        <v>25</v>
      </c>
      <c r="N286" s="720"/>
      <c r="O286" s="587"/>
    </row>
    <row r="287" spans="2:15" ht="15.75" customHeight="1">
      <c r="B287" s="19">
        <v>1315</v>
      </c>
      <c r="C287" s="19" t="s">
        <v>366</v>
      </c>
      <c r="D287" s="20" t="s">
        <v>116</v>
      </c>
      <c r="E287" s="107">
        <v>4589750324285</v>
      </c>
      <c r="F287" s="1369"/>
      <c r="G287" s="19" t="s">
        <v>368</v>
      </c>
      <c r="H287" s="19" t="s">
        <v>255</v>
      </c>
      <c r="I287" s="779" t="s">
        <v>286</v>
      </c>
      <c r="J287" s="19">
        <v>1</v>
      </c>
      <c r="K287" s="364">
        <v>4300</v>
      </c>
      <c r="L287" s="122" t="str">
        <f t="shared" si="4"/>
        <v/>
      </c>
      <c r="M287" s="591" t="s">
        <v>25</v>
      </c>
      <c r="N287" s="720"/>
      <c r="O287" s="587"/>
    </row>
    <row r="288" spans="2:15" ht="15.75" customHeight="1">
      <c r="B288" s="19">
        <v>1315</v>
      </c>
      <c r="C288" s="19" t="s">
        <v>366</v>
      </c>
      <c r="D288" s="20" t="s">
        <v>29</v>
      </c>
      <c r="E288" s="107">
        <v>4589750324308</v>
      </c>
      <c r="F288" s="1369"/>
      <c r="G288" s="19" t="s">
        <v>368</v>
      </c>
      <c r="H288" s="19" t="s">
        <v>258</v>
      </c>
      <c r="I288" s="779" t="s">
        <v>286</v>
      </c>
      <c r="J288" s="19">
        <v>1</v>
      </c>
      <c r="K288" s="364">
        <v>4300</v>
      </c>
      <c r="L288" s="122" t="str">
        <f t="shared" si="4"/>
        <v/>
      </c>
      <c r="M288" s="591" t="s">
        <v>25</v>
      </c>
      <c r="N288" s="720"/>
      <c r="O288" s="587"/>
    </row>
    <row r="289" spans="1:16" ht="15.75" customHeight="1">
      <c r="B289" s="19">
        <v>1315</v>
      </c>
      <c r="C289" s="199" t="s">
        <v>369</v>
      </c>
      <c r="D289" s="119" t="s">
        <v>104</v>
      </c>
      <c r="E289" s="567">
        <v>4589750324452</v>
      </c>
      <c r="F289" s="1370" t="s">
        <v>367</v>
      </c>
      <c r="G289" s="199" t="s">
        <v>370</v>
      </c>
      <c r="H289" s="199" t="s">
        <v>247</v>
      </c>
      <c r="I289" s="780"/>
      <c r="J289" s="199">
        <v>1</v>
      </c>
      <c r="K289" s="263">
        <v>3300</v>
      </c>
      <c r="L289" s="244" t="str">
        <f t="shared" si="4"/>
        <v/>
      </c>
      <c r="M289" s="591" t="s">
        <v>25</v>
      </c>
      <c r="N289" s="720"/>
      <c r="O289" s="587"/>
    </row>
    <row r="290" spans="1:16" ht="15.75" customHeight="1">
      <c r="B290" s="19">
        <v>1315</v>
      </c>
      <c r="C290" s="81" t="s">
        <v>369</v>
      </c>
      <c r="D290" s="20" t="s">
        <v>86</v>
      </c>
      <c r="E290" s="568">
        <v>4589750324469</v>
      </c>
      <c r="F290" s="1369"/>
      <c r="G290" s="199" t="s">
        <v>370</v>
      </c>
      <c r="H290" s="81" t="s">
        <v>249</v>
      </c>
      <c r="I290" s="779" t="s">
        <v>286</v>
      </c>
      <c r="J290" s="81">
        <v>1</v>
      </c>
      <c r="K290" s="364">
        <v>3300</v>
      </c>
      <c r="L290" s="122" t="str">
        <f t="shared" si="4"/>
        <v/>
      </c>
      <c r="M290" s="591" t="s">
        <v>25</v>
      </c>
      <c r="N290" s="720"/>
      <c r="O290" s="587"/>
    </row>
    <row r="291" spans="1:16" ht="15.75" customHeight="1">
      <c r="B291" s="19">
        <v>1315</v>
      </c>
      <c r="C291" s="81" t="s">
        <v>369</v>
      </c>
      <c r="D291" s="20" t="s">
        <v>30</v>
      </c>
      <c r="E291" s="568">
        <v>4589750324476</v>
      </c>
      <c r="F291" s="1369"/>
      <c r="G291" s="199" t="s">
        <v>370</v>
      </c>
      <c r="H291" s="81" t="s">
        <v>77</v>
      </c>
      <c r="I291" s="780"/>
      <c r="J291" s="81">
        <v>1</v>
      </c>
      <c r="K291" s="364">
        <v>3800</v>
      </c>
      <c r="L291" s="122" t="str">
        <f t="shared" si="4"/>
        <v/>
      </c>
      <c r="M291" s="591" t="s">
        <v>25</v>
      </c>
      <c r="N291" s="720"/>
      <c r="O291" s="587"/>
    </row>
    <row r="292" spans="1:16" ht="15.75" customHeight="1">
      <c r="B292" s="19">
        <v>1315</v>
      </c>
      <c r="C292" s="81" t="s">
        <v>369</v>
      </c>
      <c r="D292" s="20" t="s">
        <v>112</v>
      </c>
      <c r="E292" s="568">
        <v>4589750324483</v>
      </c>
      <c r="F292" s="1369"/>
      <c r="G292" s="199" t="s">
        <v>370</v>
      </c>
      <c r="H292" s="81" t="s">
        <v>252</v>
      </c>
      <c r="I292" s="780"/>
      <c r="J292" s="81">
        <v>1</v>
      </c>
      <c r="K292" s="364">
        <v>3800</v>
      </c>
      <c r="L292" s="122" t="str">
        <f t="shared" si="4"/>
        <v/>
      </c>
      <c r="M292" s="591" t="s">
        <v>25</v>
      </c>
      <c r="N292" s="720"/>
      <c r="O292" s="587"/>
    </row>
    <row r="293" spans="1:16" ht="15.75" customHeight="1">
      <c r="B293" s="19">
        <v>1315</v>
      </c>
      <c r="C293" s="81" t="s">
        <v>369</v>
      </c>
      <c r="D293" s="20" t="s">
        <v>35</v>
      </c>
      <c r="E293" s="568">
        <v>4589750324490</v>
      </c>
      <c r="F293" s="1369"/>
      <c r="G293" s="199" t="s">
        <v>370</v>
      </c>
      <c r="H293" s="81" t="s">
        <v>78</v>
      </c>
      <c r="I293" s="780"/>
      <c r="J293" s="81">
        <v>1</v>
      </c>
      <c r="K293" s="364">
        <v>3800</v>
      </c>
      <c r="L293" s="122" t="str">
        <f t="shared" si="4"/>
        <v/>
      </c>
      <c r="M293" s="591" t="s">
        <v>25</v>
      </c>
      <c r="N293" s="720"/>
      <c r="O293" s="587"/>
    </row>
    <row r="294" spans="1:16" ht="15.75" customHeight="1">
      <c r="B294" s="19">
        <v>1315</v>
      </c>
      <c r="C294" s="81" t="s">
        <v>369</v>
      </c>
      <c r="D294" s="20" t="s">
        <v>116</v>
      </c>
      <c r="E294" s="568">
        <v>4589750324506</v>
      </c>
      <c r="F294" s="1369"/>
      <c r="G294" s="199" t="s">
        <v>370</v>
      </c>
      <c r="H294" s="81" t="s">
        <v>255</v>
      </c>
      <c r="I294" s="779" t="s">
        <v>286</v>
      </c>
      <c r="J294" s="81">
        <v>1</v>
      </c>
      <c r="K294" s="364">
        <v>4300</v>
      </c>
      <c r="L294" s="122" t="str">
        <f t="shared" si="4"/>
        <v/>
      </c>
      <c r="M294" s="591" t="s">
        <v>25</v>
      </c>
      <c r="N294" s="720"/>
      <c r="O294" s="587"/>
    </row>
    <row r="295" spans="1:16" ht="15.75" customHeight="1">
      <c r="B295" s="570">
        <v>1315</v>
      </c>
      <c r="C295" s="231" t="s">
        <v>369</v>
      </c>
      <c r="D295" s="109" t="s">
        <v>29</v>
      </c>
      <c r="E295" s="569">
        <v>4589750324520</v>
      </c>
      <c r="F295" s="1371"/>
      <c r="G295" s="231" t="s">
        <v>370</v>
      </c>
      <c r="H295" s="231" t="s">
        <v>258</v>
      </c>
      <c r="I295" s="768" t="s">
        <v>371</v>
      </c>
      <c r="J295" s="231">
        <v>1</v>
      </c>
      <c r="K295" s="380">
        <v>4300</v>
      </c>
      <c r="L295" s="719" t="str">
        <f t="shared" si="4"/>
        <v/>
      </c>
      <c r="M295" s="592" t="s">
        <v>25</v>
      </c>
      <c r="N295" s="626"/>
      <c r="O295" s="587"/>
    </row>
    <row r="296" spans="1:16" ht="24" customHeight="1" thickBot="1">
      <c r="B296" s="694"/>
      <c r="C296" s="694"/>
      <c r="D296" s="694"/>
      <c r="E296" s="694"/>
      <c r="F296" s="82"/>
      <c r="G296" s="694"/>
      <c r="H296" s="694"/>
      <c r="I296" s="76"/>
      <c r="J296" s="694"/>
      <c r="K296" s="77"/>
      <c r="L296" s="77"/>
      <c r="M296" s="546"/>
      <c r="N296" s="627">
        <f>SUM(N7:N295)</f>
        <v>0</v>
      </c>
    </row>
    <row r="297" spans="1:16" ht="17.25" thickTop="1" thickBot="1">
      <c r="A297" s="1"/>
      <c r="B297" s="1" t="s">
        <v>93</v>
      </c>
      <c r="C297" s="23"/>
      <c r="D297" s="23"/>
      <c r="E297" s="1"/>
      <c r="F297" s="1"/>
      <c r="G297" s="1"/>
      <c r="H297" s="24"/>
      <c r="I297" s="1"/>
      <c r="J297" s="1"/>
      <c r="K297" s="25"/>
      <c r="L297" s="25"/>
      <c r="M297" s="537"/>
      <c r="N297" s="2"/>
      <c r="O297" s="1"/>
      <c r="P297" s="1"/>
    </row>
    <row r="298" spans="1:16" ht="15.75">
      <c r="A298" s="1"/>
      <c r="B298" s="1310"/>
      <c r="C298" s="1311"/>
      <c r="D298" s="1311"/>
      <c r="E298" s="1311"/>
      <c r="F298" s="1311"/>
      <c r="G298" s="1311"/>
      <c r="H298" s="1311"/>
      <c r="I298" s="1311"/>
      <c r="J298" s="1311"/>
      <c r="K298" s="1311"/>
      <c r="L298" s="1311"/>
      <c r="M298" s="1311"/>
      <c r="N298" s="1312"/>
      <c r="O298" s="1"/>
      <c r="P298" s="1"/>
    </row>
    <row r="299" spans="1:16" ht="15.75">
      <c r="A299" s="1"/>
      <c r="B299" s="1313"/>
      <c r="C299" s="1314"/>
      <c r="D299" s="1314"/>
      <c r="E299" s="1314"/>
      <c r="F299" s="1314"/>
      <c r="G299" s="1314"/>
      <c r="H299" s="1314"/>
      <c r="I299" s="1314"/>
      <c r="J299" s="1314"/>
      <c r="K299" s="1314"/>
      <c r="L299" s="1314"/>
      <c r="M299" s="1314"/>
      <c r="N299" s="1315"/>
      <c r="O299" s="1"/>
      <c r="P299" s="1"/>
    </row>
    <row r="300" spans="1:16" ht="23.25" customHeight="1" thickBot="1">
      <c r="A300" s="1"/>
      <c r="B300" s="1316"/>
      <c r="C300" s="1317"/>
      <c r="D300" s="1317"/>
      <c r="E300" s="1317"/>
      <c r="F300" s="1317"/>
      <c r="G300" s="1317"/>
      <c r="H300" s="1317"/>
      <c r="I300" s="1317"/>
      <c r="J300" s="1317"/>
      <c r="K300" s="1317"/>
      <c r="L300" s="1317"/>
      <c r="M300" s="1317"/>
      <c r="N300" s="1318"/>
      <c r="O300" s="1"/>
      <c r="P300" s="1"/>
    </row>
    <row r="301" spans="1:16" ht="15.75">
      <c r="A301" s="1"/>
      <c r="B301" s="1"/>
      <c r="C301" s="23"/>
      <c r="D301" s="23"/>
      <c r="E301" s="1"/>
      <c r="F301" s="1"/>
      <c r="G301" s="1"/>
      <c r="H301" s="24"/>
      <c r="I301" s="1"/>
      <c r="J301" s="1"/>
      <c r="K301" s="25"/>
      <c r="L301" s="25"/>
      <c r="M301" s="537"/>
      <c r="N301" s="2"/>
      <c r="O301" s="1"/>
      <c r="P301" s="1"/>
    </row>
    <row r="302" spans="1:16" ht="15.75">
      <c r="A302" s="1"/>
      <c r="B302" s="26" t="s">
        <v>94</v>
      </c>
      <c r="C302" s="26"/>
      <c r="D302" s="26"/>
      <c r="E302" s="26"/>
      <c r="F302" s="26"/>
      <c r="G302" s="26"/>
      <c r="H302" s="26"/>
      <c r="I302" s="26"/>
      <c r="J302" s="26"/>
      <c r="K302" s="25"/>
      <c r="L302" s="25"/>
      <c r="M302" s="537"/>
      <c r="N302" s="2"/>
      <c r="O302" s="1"/>
      <c r="P302" s="1"/>
    </row>
    <row r="303" spans="1:16" ht="15.75">
      <c r="A303" s="1"/>
      <c r="B303" s="26" t="s">
        <v>95</v>
      </c>
      <c r="C303" s="26"/>
      <c r="D303" s="26"/>
      <c r="E303" s="26"/>
      <c r="F303" s="26"/>
      <c r="G303" s="26"/>
      <c r="H303" s="26"/>
      <c r="I303" s="26"/>
      <c r="J303" s="26"/>
      <c r="K303" s="25"/>
      <c r="L303" s="25"/>
      <c r="M303" s="537"/>
      <c r="N303" s="2"/>
      <c r="O303" s="1"/>
      <c r="P303" s="1"/>
    </row>
    <row r="304" spans="1:16" ht="15.75">
      <c r="A304" s="1"/>
      <c r="B304" s="26" t="s">
        <v>96</v>
      </c>
      <c r="C304" s="26"/>
      <c r="D304" s="26"/>
      <c r="E304" s="26"/>
      <c r="F304" s="26"/>
      <c r="G304" s="26"/>
      <c r="H304" s="26"/>
      <c r="I304" s="26"/>
      <c r="J304" s="26"/>
      <c r="K304" s="25"/>
      <c r="L304" s="25"/>
      <c r="M304" s="537"/>
      <c r="N304" s="2"/>
      <c r="O304" s="1"/>
      <c r="P304" s="1"/>
    </row>
    <row r="305" spans="1:16" ht="15.75">
      <c r="A305" s="1"/>
      <c r="B305" s="1"/>
      <c r="C305" s="23"/>
      <c r="D305" s="23"/>
      <c r="E305" s="1"/>
      <c r="F305" s="1"/>
      <c r="G305" s="1"/>
      <c r="H305" s="24"/>
      <c r="I305" s="1"/>
      <c r="J305" s="1"/>
      <c r="K305" s="25"/>
      <c r="L305" s="25"/>
      <c r="M305" s="537"/>
      <c r="N305" s="2"/>
      <c r="O305" s="1"/>
      <c r="P305" s="1"/>
    </row>
    <row r="306" spans="1:16" ht="19.5">
      <c r="A306" s="6"/>
      <c r="D306" s="27" t="s">
        <v>97</v>
      </c>
      <c r="E306" s="694"/>
      <c r="F306" s="694"/>
      <c r="J306" s="694"/>
      <c r="N306" s="4"/>
      <c r="O306" s="6"/>
      <c r="P306" s="6"/>
    </row>
    <row r="307" spans="1:16" ht="15.75">
      <c r="A307" s="6"/>
      <c r="D307" s="28" t="s">
        <v>98</v>
      </c>
      <c r="E307" s="29"/>
      <c r="F307" s="29"/>
      <c r="H307" s="47" t="s">
        <v>99</v>
      </c>
      <c r="I307" s="67"/>
      <c r="J307" s="29"/>
      <c r="N307" s="4"/>
      <c r="O307" s="6"/>
      <c r="P307" s="6"/>
    </row>
    <row r="308" spans="1:16" ht="15.75" customHeight="1">
      <c r="A308" s="6"/>
      <c r="D308" s="30"/>
      <c r="E308" s="694"/>
      <c r="F308" s="694"/>
      <c r="G308" s="694"/>
      <c r="H308" s="694"/>
      <c r="I308" s="7"/>
      <c r="J308" s="6"/>
      <c r="K308" s="6"/>
      <c r="L308" s="6"/>
      <c r="M308" s="539"/>
      <c r="N308" s="6"/>
      <c r="O308" s="6"/>
    </row>
    <row r="309" spans="1:16" ht="18">
      <c r="A309" s="6"/>
      <c r="D309" s="31"/>
      <c r="E309" s="694"/>
      <c r="F309" s="48" t="s">
        <v>100</v>
      </c>
      <c r="G309" s="694"/>
      <c r="H309" s="694"/>
      <c r="I309" s="7"/>
      <c r="J309" s="6"/>
      <c r="K309" s="6"/>
      <c r="L309" s="6"/>
      <c r="M309" s="539"/>
      <c r="N309" s="6"/>
      <c r="O309" s="6"/>
    </row>
    <row r="310" spans="1:16" ht="15.75" customHeight="1">
      <c r="F310" s="33"/>
      <c r="I310" s="34"/>
      <c r="K310" s="32"/>
      <c r="L310" s="32"/>
      <c r="M310" s="547"/>
    </row>
  </sheetData>
  <sheetProtection selectLockedCells="1"/>
  <autoFilter ref="N6:O6" xr:uid="{00000000-0001-0000-0300-000000000000}"/>
  <mergeCells count="36">
    <mergeCell ref="F117:F127"/>
    <mergeCell ref="F128:F138"/>
    <mergeCell ref="F194:F204"/>
    <mergeCell ref="F205:F215"/>
    <mergeCell ref="F216:F226"/>
    <mergeCell ref="F139:F149"/>
    <mergeCell ref="F150:F160"/>
    <mergeCell ref="F161:F171"/>
    <mergeCell ref="F172:F182"/>
    <mergeCell ref="F183:F193"/>
    <mergeCell ref="N4:O4"/>
    <mergeCell ref="B3:N3"/>
    <mergeCell ref="B298:N300"/>
    <mergeCell ref="F271:F281"/>
    <mergeCell ref="F260:F270"/>
    <mergeCell ref="F62:F72"/>
    <mergeCell ref="F249:F259"/>
    <mergeCell ref="C4:K5"/>
    <mergeCell ref="F227:F237"/>
    <mergeCell ref="F238:F248"/>
    <mergeCell ref="F73:F83"/>
    <mergeCell ref="F84:F94"/>
    <mergeCell ref="F95:F105"/>
    <mergeCell ref="F106:F116"/>
    <mergeCell ref="F282:F288"/>
    <mergeCell ref="F289:F295"/>
    <mergeCell ref="F51:F61"/>
    <mergeCell ref="F40:F50"/>
    <mergeCell ref="F18:F28"/>
    <mergeCell ref="F29:F39"/>
    <mergeCell ref="F7:F17"/>
    <mergeCell ref="L6:M6"/>
    <mergeCell ref="L2:M2"/>
    <mergeCell ref="B1:K1"/>
    <mergeCell ref="C2:D2"/>
    <mergeCell ref="E2:F2"/>
  </mergeCells>
  <phoneticPr fontId="18"/>
  <pageMargins left="0.23622047244094491" right="0.23622047244094491" top="0.28999999999999998" bottom="0.2" header="0" footer="0"/>
  <pageSetup paperSize="9" scale="60" orientation="portrait" r:id="rId1"/>
  <headerFooter>
    <oddFooter>&amp;R&amp;D</oddFooter>
  </headerFooter>
  <ignoredErrors>
    <ignoredError sqref="D265:E281 D258:E259 C245:E257 D227:E241 C244 D244:E244 D242:E243 D40:D72 C40:C50 E40:E72 D260:E264 C73:C94 D73:D116 E73:E94 C95:C105 E95:E116 D282:D295 D7:D39 E7:E32 E33:E39"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715D-08DC-40CA-91A8-083D46ACCEF3}">
  <sheetPr codeName="Sheet7"/>
  <dimension ref="A1:R53"/>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customWidth="1"/>
    <col min="3" max="3" width="6.5" bestFit="1" customWidth="1"/>
    <col min="4" max="4" width="7.125" bestFit="1" customWidth="1"/>
    <col min="5" max="5" width="19.62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6.625" customWidth="1"/>
    <col min="13" max="13" width="4.125" style="543" customWidth="1"/>
    <col min="14" max="14" width="10.625" customWidth="1"/>
    <col min="15" max="15" width="12.875" customWidth="1"/>
    <col min="16" max="16" width="9.875" customWidth="1"/>
    <col min="17" max="17" width="13" customWidth="1"/>
    <col min="18" max="27" width="6.5" customWidth="1"/>
  </cols>
  <sheetData>
    <row r="1" spans="1:18" ht="53.25" customHeight="1" thickBot="1">
      <c r="A1" s="1"/>
      <c r="B1" s="1303" t="s">
        <v>101</v>
      </c>
      <c r="C1" s="1303"/>
      <c r="D1" s="1303"/>
      <c r="E1" s="1303"/>
      <c r="F1" s="1303"/>
      <c r="G1" s="1303"/>
      <c r="H1" s="1303"/>
      <c r="I1" s="1303"/>
      <c r="J1" s="1303"/>
      <c r="K1" s="1303"/>
      <c r="L1" s="671"/>
      <c r="M1" s="532"/>
      <c r="N1" s="311" t="str">
        <f>ドッグキャリー!N1</f>
        <v>2024/10/21 更新</v>
      </c>
      <c r="O1" s="1"/>
      <c r="P1" s="1"/>
    </row>
    <row r="2" spans="1:18" ht="49.5" customHeight="1" thickBot="1">
      <c r="A2" s="1"/>
      <c r="B2" s="671"/>
      <c r="C2" s="1304" t="s">
        <v>1</v>
      </c>
      <c r="D2" s="1305"/>
      <c r="E2" s="1306"/>
      <c r="F2" s="1307"/>
      <c r="G2" s="521" t="s">
        <v>2</v>
      </c>
      <c r="H2" s="3" t="s">
        <v>102</v>
      </c>
      <c r="I2" s="522"/>
      <c r="J2" s="4" t="s">
        <v>4</v>
      </c>
      <c r="K2" s="571"/>
      <c r="L2" s="1309" t="s">
        <v>5</v>
      </c>
      <c r="M2" s="1309"/>
      <c r="N2" s="572"/>
      <c r="O2" s="672" t="s">
        <v>6</v>
      </c>
      <c r="P2" s="6"/>
      <c r="Q2" s="694"/>
    </row>
    <row r="3" spans="1:18" ht="26.25" customHeight="1">
      <c r="A3" s="1"/>
      <c r="B3" s="1308" t="s">
        <v>7</v>
      </c>
      <c r="C3" s="1308"/>
      <c r="D3" s="1308"/>
      <c r="E3" s="1308"/>
      <c r="F3" s="1308"/>
      <c r="G3" s="1308"/>
      <c r="H3" s="1308"/>
      <c r="I3" s="1308"/>
      <c r="J3" s="1308"/>
      <c r="K3" s="1308"/>
      <c r="L3" s="1308"/>
      <c r="M3" s="1308"/>
      <c r="N3" s="1308"/>
      <c r="O3" s="240"/>
      <c r="P3" s="1"/>
    </row>
    <row r="4" spans="1:18" ht="43.5" customHeight="1">
      <c r="A4" s="1"/>
      <c r="B4" s="4"/>
      <c r="C4" s="1319" t="s">
        <v>8</v>
      </c>
      <c r="D4" s="1319"/>
      <c r="E4" s="1319"/>
      <c r="F4" s="1319"/>
      <c r="G4" s="1319"/>
      <c r="H4" s="1319"/>
      <c r="I4" s="1319"/>
      <c r="J4" s="1319"/>
      <c r="K4" s="1319"/>
      <c r="L4" s="673"/>
      <c r="M4" s="533"/>
      <c r="N4" s="1330"/>
      <c r="O4" s="1330"/>
      <c r="P4" s="1"/>
    </row>
    <row r="5" spans="1:18" ht="24" customHeight="1" thickBot="1">
      <c r="A5" s="1"/>
      <c r="B5" s="5"/>
      <c r="C5" s="1320"/>
      <c r="D5" s="1320"/>
      <c r="E5" s="1320"/>
      <c r="F5" s="1320"/>
      <c r="G5" s="1320"/>
      <c r="H5" s="1320"/>
      <c r="I5" s="1320"/>
      <c r="J5" s="1320"/>
      <c r="K5" s="1320"/>
      <c r="L5" s="673"/>
      <c r="M5" s="533"/>
      <c r="N5" s="46"/>
      <c r="O5" s="1"/>
      <c r="P5" s="1"/>
    </row>
    <row r="6" spans="1:18" ht="27" customHeight="1" thickBot="1">
      <c r="A6" s="2"/>
      <c r="B6" s="36" t="s">
        <v>9</v>
      </c>
      <c r="C6" s="37" t="s">
        <v>10</v>
      </c>
      <c r="D6" s="37" t="s">
        <v>11</v>
      </c>
      <c r="E6" s="36" t="s">
        <v>12</v>
      </c>
      <c r="F6" s="36" t="s">
        <v>13</v>
      </c>
      <c r="G6" s="38" t="s">
        <v>14</v>
      </c>
      <c r="H6" s="36" t="s">
        <v>15</v>
      </c>
      <c r="I6" s="40" t="s">
        <v>16</v>
      </c>
      <c r="J6" s="704" t="s">
        <v>17</v>
      </c>
      <c r="K6" s="39" t="s">
        <v>18</v>
      </c>
      <c r="L6" s="1348" t="s">
        <v>19</v>
      </c>
      <c r="M6" s="1349"/>
      <c r="N6" s="8" t="s">
        <v>20</v>
      </c>
      <c r="R6" s="45"/>
    </row>
    <row r="7" spans="1:18" ht="15.75" customHeight="1" thickTop="1">
      <c r="B7" s="692">
        <v>5408</v>
      </c>
      <c r="C7" s="104" t="s">
        <v>372</v>
      </c>
      <c r="D7" s="104" t="s">
        <v>86</v>
      </c>
      <c r="E7" s="168" t="s">
        <v>373</v>
      </c>
      <c r="F7" s="1340" t="s">
        <v>374</v>
      </c>
      <c r="G7" s="352" t="s">
        <v>375</v>
      </c>
      <c r="H7" s="692" t="s">
        <v>110</v>
      </c>
      <c r="I7" s="1102"/>
      <c r="J7" s="691">
        <v>1</v>
      </c>
      <c r="K7" s="577">
        <v>5300</v>
      </c>
      <c r="L7" s="799" t="str">
        <f>IFERROR(IF(N7=0,"",N7),"")</f>
        <v/>
      </c>
      <c r="M7" s="597" t="s">
        <v>28</v>
      </c>
      <c r="N7" s="628"/>
      <c r="O7" s="290"/>
    </row>
    <row r="8" spans="1:18" ht="15.75" customHeight="1">
      <c r="B8" s="693">
        <v>5408</v>
      </c>
      <c r="C8" s="100" t="s">
        <v>372</v>
      </c>
      <c r="D8" s="100" t="s">
        <v>30</v>
      </c>
      <c r="E8" s="177" t="s">
        <v>376</v>
      </c>
      <c r="F8" s="1343"/>
      <c r="G8" s="693" t="s">
        <v>375</v>
      </c>
      <c r="H8" s="693" t="s">
        <v>34</v>
      </c>
      <c r="I8" s="1103" t="s">
        <v>371</v>
      </c>
      <c r="J8" s="693">
        <v>1</v>
      </c>
      <c r="K8" s="59">
        <v>6000</v>
      </c>
      <c r="L8" s="800" t="str">
        <f t="shared" ref="L8:L37" si="0">IFERROR(IF(N8=0,"",N8),"")</f>
        <v/>
      </c>
      <c r="M8" s="598" t="s">
        <v>28</v>
      </c>
      <c r="N8" s="629"/>
    </row>
    <row r="9" spans="1:18" ht="15.75" customHeight="1">
      <c r="B9" s="693">
        <v>5408</v>
      </c>
      <c r="C9" s="100" t="s">
        <v>372</v>
      </c>
      <c r="D9" s="100" t="s">
        <v>35</v>
      </c>
      <c r="E9" s="178" t="s">
        <v>377</v>
      </c>
      <c r="F9" s="1343"/>
      <c r="G9" s="693" t="s">
        <v>375</v>
      </c>
      <c r="H9" s="693" t="s">
        <v>37</v>
      </c>
      <c r="I9" s="1103" t="s">
        <v>371</v>
      </c>
      <c r="J9" s="693">
        <v>1</v>
      </c>
      <c r="K9" s="59">
        <v>6800</v>
      </c>
      <c r="L9" s="800" t="str">
        <f t="shared" si="0"/>
        <v/>
      </c>
      <c r="M9" s="598" t="s">
        <v>28</v>
      </c>
      <c r="N9" s="629"/>
    </row>
    <row r="10" spans="1:18" ht="15.75" customHeight="1">
      <c r="B10" s="693">
        <v>5408</v>
      </c>
      <c r="C10" s="100" t="s">
        <v>378</v>
      </c>
      <c r="D10" s="99" t="s">
        <v>86</v>
      </c>
      <c r="E10" s="178" t="s">
        <v>379</v>
      </c>
      <c r="F10" s="1343"/>
      <c r="G10" s="693" t="s">
        <v>380</v>
      </c>
      <c r="H10" s="693" t="s">
        <v>110</v>
      </c>
      <c r="I10" s="1104"/>
      <c r="J10" s="693">
        <v>1</v>
      </c>
      <c r="K10" s="59">
        <v>5300</v>
      </c>
      <c r="L10" s="800" t="str">
        <f t="shared" si="0"/>
        <v/>
      </c>
      <c r="M10" s="598" t="s">
        <v>28</v>
      </c>
      <c r="N10" s="629"/>
    </row>
    <row r="11" spans="1:18" ht="15.75" customHeight="1">
      <c r="B11" s="693">
        <v>5408</v>
      </c>
      <c r="C11" s="100" t="s">
        <v>378</v>
      </c>
      <c r="D11" s="100" t="s">
        <v>30</v>
      </c>
      <c r="E11" s="171" t="s">
        <v>381</v>
      </c>
      <c r="F11" s="1343"/>
      <c r="G11" s="1225" t="s">
        <v>380</v>
      </c>
      <c r="H11" s="1225" t="s">
        <v>34</v>
      </c>
      <c r="I11" s="1226" t="s">
        <v>313</v>
      </c>
      <c r="J11" s="1225">
        <v>1</v>
      </c>
      <c r="K11" s="1270">
        <v>6000</v>
      </c>
      <c r="L11" s="1271" t="str">
        <f t="shared" si="0"/>
        <v/>
      </c>
      <c r="M11" s="1272" t="s">
        <v>28</v>
      </c>
      <c r="N11" s="1230"/>
    </row>
    <row r="12" spans="1:18" ht="15.75" customHeight="1">
      <c r="B12" s="690">
        <v>5408</v>
      </c>
      <c r="C12" s="102" t="s">
        <v>378</v>
      </c>
      <c r="D12" s="102" t="s">
        <v>35</v>
      </c>
      <c r="E12" s="180" t="s">
        <v>382</v>
      </c>
      <c r="F12" s="1344"/>
      <c r="G12" s="690" t="s">
        <v>380</v>
      </c>
      <c r="H12" s="690" t="s">
        <v>37</v>
      </c>
      <c r="I12" s="1103" t="s">
        <v>1287</v>
      </c>
      <c r="J12" s="690">
        <v>1</v>
      </c>
      <c r="K12" s="57">
        <v>6800</v>
      </c>
      <c r="L12" s="801" t="str">
        <f t="shared" si="0"/>
        <v/>
      </c>
      <c r="M12" s="599" t="s">
        <v>28</v>
      </c>
      <c r="N12" s="1186"/>
    </row>
    <row r="13" spans="1:18" ht="15.75" customHeight="1">
      <c r="B13" s="688">
        <v>5407</v>
      </c>
      <c r="C13" s="193" t="s">
        <v>383</v>
      </c>
      <c r="D13" s="193" t="s">
        <v>86</v>
      </c>
      <c r="E13" s="168" t="s">
        <v>384</v>
      </c>
      <c r="F13" s="1342" t="s">
        <v>385</v>
      </c>
      <c r="G13" s="688" t="s">
        <v>172</v>
      </c>
      <c r="H13" s="688" t="s">
        <v>110</v>
      </c>
      <c r="I13" s="1213"/>
      <c r="J13" s="692">
        <v>1</v>
      </c>
      <c r="K13" s="211">
        <v>3200</v>
      </c>
      <c r="L13" s="802" t="str">
        <f t="shared" si="0"/>
        <v/>
      </c>
      <c r="M13" s="600" t="s">
        <v>28</v>
      </c>
      <c r="N13" s="628"/>
      <c r="O13" s="290"/>
    </row>
    <row r="14" spans="1:18" ht="15.75" customHeight="1">
      <c r="B14" s="688">
        <v>5407</v>
      </c>
      <c r="C14" s="193" t="s">
        <v>383</v>
      </c>
      <c r="D14" s="193" t="s">
        <v>30</v>
      </c>
      <c r="E14" s="178" t="s">
        <v>386</v>
      </c>
      <c r="F14" s="1343"/>
      <c r="G14" s="693" t="s">
        <v>172</v>
      </c>
      <c r="H14" s="693" t="s">
        <v>34</v>
      </c>
      <c r="I14" s="1214"/>
      <c r="J14" s="688">
        <v>1</v>
      </c>
      <c r="K14" s="59">
        <v>4700</v>
      </c>
      <c r="L14" s="800" t="str">
        <f t="shared" si="0"/>
        <v/>
      </c>
      <c r="M14" s="600" t="s">
        <v>28</v>
      </c>
      <c r="N14" s="629"/>
    </row>
    <row r="15" spans="1:18" ht="15.75" customHeight="1">
      <c r="B15" s="688">
        <v>5407</v>
      </c>
      <c r="C15" s="193" t="s">
        <v>383</v>
      </c>
      <c r="D15" s="193" t="s">
        <v>35</v>
      </c>
      <c r="E15" s="178" t="s">
        <v>387</v>
      </c>
      <c r="F15" s="1343"/>
      <c r="G15" s="1225" t="s">
        <v>172</v>
      </c>
      <c r="H15" s="1225" t="s">
        <v>37</v>
      </c>
      <c r="I15" s="1226" t="s">
        <v>313</v>
      </c>
      <c r="J15" s="1225">
        <v>1</v>
      </c>
      <c r="K15" s="1227">
        <v>5200</v>
      </c>
      <c r="L15" s="1228" t="str">
        <f t="shared" si="0"/>
        <v/>
      </c>
      <c r="M15" s="1229" t="s">
        <v>28</v>
      </c>
      <c r="N15" s="1230"/>
    </row>
    <row r="16" spans="1:18" ht="15.75" customHeight="1">
      <c r="B16" s="688">
        <v>5407</v>
      </c>
      <c r="C16" s="193" t="s">
        <v>388</v>
      </c>
      <c r="D16" s="193" t="s">
        <v>86</v>
      </c>
      <c r="E16" s="171" t="s">
        <v>389</v>
      </c>
      <c r="F16" s="1343"/>
      <c r="G16" s="693" t="s">
        <v>289</v>
      </c>
      <c r="H16" s="688" t="s">
        <v>110</v>
      </c>
      <c r="I16" s="1223"/>
      <c r="J16" s="688">
        <v>1</v>
      </c>
      <c r="K16" s="211">
        <v>3200</v>
      </c>
      <c r="L16" s="1105" t="str">
        <f t="shared" si="0"/>
        <v/>
      </c>
      <c r="M16" s="600" t="s">
        <v>28</v>
      </c>
      <c r="N16" s="629"/>
    </row>
    <row r="17" spans="2:15" ht="15.75" customHeight="1">
      <c r="B17" s="688">
        <v>5407</v>
      </c>
      <c r="C17" s="193" t="s">
        <v>388</v>
      </c>
      <c r="D17" s="193" t="s">
        <v>30</v>
      </c>
      <c r="E17" s="177" t="s">
        <v>390</v>
      </c>
      <c r="F17" s="1343"/>
      <c r="G17" s="693" t="s">
        <v>289</v>
      </c>
      <c r="H17" s="693" t="s">
        <v>34</v>
      </c>
      <c r="I17" s="1224"/>
      <c r="J17" s="693">
        <v>1</v>
      </c>
      <c r="K17" s="63">
        <v>4700</v>
      </c>
      <c r="L17" s="1105" t="str">
        <f t="shared" si="0"/>
        <v/>
      </c>
      <c r="M17" s="600" t="s">
        <v>28</v>
      </c>
      <c r="N17" s="629"/>
    </row>
    <row r="18" spans="2:15" ht="15.75" customHeight="1">
      <c r="B18" s="675">
        <v>5407</v>
      </c>
      <c r="C18" s="194" t="s">
        <v>388</v>
      </c>
      <c r="D18" s="194" t="s">
        <v>35</v>
      </c>
      <c r="E18" s="180" t="s">
        <v>391</v>
      </c>
      <c r="F18" s="1344"/>
      <c r="G18" s="807" t="s">
        <v>289</v>
      </c>
      <c r="H18" s="807" t="s">
        <v>37</v>
      </c>
      <c r="I18" s="1231" t="s">
        <v>313</v>
      </c>
      <c r="J18" s="807">
        <v>1</v>
      </c>
      <c r="K18" s="1232">
        <v>5200</v>
      </c>
      <c r="L18" s="1233" t="str">
        <f t="shared" si="0"/>
        <v/>
      </c>
      <c r="M18" s="1234" t="s">
        <v>28</v>
      </c>
      <c r="N18" s="1190"/>
    </row>
    <row r="19" spans="2:15" ht="35.25" customHeight="1">
      <c r="B19" s="682">
        <v>9401</v>
      </c>
      <c r="C19" s="144" t="s">
        <v>378</v>
      </c>
      <c r="D19" s="144" t="s">
        <v>22</v>
      </c>
      <c r="E19" s="168" t="s">
        <v>392</v>
      </c>
      <c r="F19" s="683" t="s">
        <v>393</v>
      </c>
      <c r="G19" s="682" t="s">
        <v>394</v>
      </c>
      <c r="H19" s="682"/>
      <c r="I19" s="825"/>
      <c r="J19" s="682">
        <v>1</v>
      </c>
      <c r="K19" s="528">
        <v>6500</v>
      </c>
      <c r="L19" s="804" t="str">
        <f t="shared" si="0"/>
        <v/>
      </c>
      <c r="M19" s="601" t="s">
        <v>28</v>
      </c>
      <c r="N19" s="1188"/>
    </row>
    <row r="20" spans="2:15" ht="15.75" customHeight="1">
      <c r="B20" s="692">
        <v>5102</v>
      </c>
      <c r="C20" s="104" t="s">
        <v>395</v>
      </c>
      <c r="D20" s="104" t="s">
        <v>86</v>
      </c>
      <c r="E20" s="179" t="s">
        <v>396</v>
      </c>
      <c r="F20" s="1385" t="s">
        <v>397</v>
      </c>
      <c r="G20" s="692" t="s">
        <v>398</v>
      </c>
      <c r="H20" s="682" t="s">
        <v>110</v>
      </c>
      <c r="I20" s="1106"/>
      <c r="J20" s="682">
        <v>1</v>
      </c>
      <c r="K20" s="510">
        <v>4300</v>
      </c>
      <c r="L20" s="804" t="str">
        <f t="shared" si="0"/>
        <v/>
      </c>
      <c r="M20" s="601" t="s">
        <v>28</v>
      </c>
      <c r="N20" s="1187"/>
      <c r="O20" s="290"/>
    </row>
    <row r="21" spans="2:15" ht="15.75" customHeight="1">
      <c r="B21" s="690">
        <v>5102</v>
      </c>
      <c r="C21" s="102" t="s">
        <v>66</v>
      </c>
      <c r="D21" s="102" t="s">
        <v>86</v>
      </c>
      <c r="E21" s="173" t="s">
        <v>399</v>
      </c>
      <c r="F21" s="1345"/>
      <c r="G21" s="690" t="s">
        <v>68</v>
      </c>
      <c r="H21" s="675" t="s">
        <v>110</v>
      </c>
      <c r="I21" s="823"/>
      <c r="J21" s="690">
        <v>1</v>
      </c>
      <c r="K21" s="57">
        <v>4300</v>
      </c>
      <c r="L21" s="801" t="str">
        <f t="shared" si="0"/>
        <v/>
      </c>
      <c r="M21" s="599" t="s">
        <v>28</v>
      </c>
      <c r="N21" s="1189"/>
    </row>
    <row r="22" spans="2:15" ht="15.75" customHeight="1">
      <c r="B22" s="692">
        <v>5102</v>
      </c>
      <c r="C22" s="104" t="s">
        <v>400</v>
      </c>
      <c r="D22" s="104" t="s">
        <v>22</v>
      </c>
      <c r="E22" s="130">
        <v>4589750309442</v>
      </c>
      <c r="F22" s="1345"/>
      <c r="G22" s="692" t="s">
        <v>401</v>
      </c>
      <c r="H22" s="682" t="s">
        <v>83</v>
      </c>
      <c r="I22" s="822" t="s">
        <v>286</v>
      </c>
      <c r="J22" s="692">
        <v>1</v>
      </c>
      <c r="K22" s="58">
        <v>4800</v>
      </c>
      <c r="L22" s="802" t="str">
        <f t="shared" si="0"/>
        <v/>
      </c>
      <c r="M22" s="602" t="s">
        <v>28</v>
      </c>
      <c r="N22" s="1187"/>
    </row>
    <row r="23" spans="2:15" ht="15.75" customHeight="1">
      <c r="B23" s="690">
        <v>5102</v>
      </c>
      <c r="C23" s="102" t="s">
        <v>402</v>
      </c>
      <c r="D23" s="102" t="s">
        <v>22</v>
      </c>
      <c r="E23" s="129">
        <v>4589750309459</v>
      </c>
      <c r="F23" s="1386"/>
      <c r="G23" s="638" t="s">
        <v>403</v>
      </c>
      <c r="H23" s="807" t="s">
        <v>83</v>
      </c>
      <c r="I23" s="827" t="s">
        <v>313</v>
      </c>
      <c r="J23" s="638">
        <v>1</v>
      </c>
      <c r="K23" s="639">
        <v>4800</v>
      </c>
      <c r="L23" s="806" t="str">
        <f t="shared" si="0"/>
        <v/>
      </c>
      <c r="M23" s="641" t="s">
        <v>28</v>
      </c>
      <c r="N23" s="1190"/>
    </row>
    <row r="24" spans="2:15" ht="15.75" customHeight="1">
      <c r="B24" s="55">
        <v>5208</v>
      </c>
      <c r="C24" s="95" t="s">
        <v>404</v>
      </c>
      <c r="D24" s="95" t="s">
        <v>22</v>
      </c>
      <c r="E24" s="174" t="s">
        <v>405</v>
      </c>
      <c r="F24" s="1387" t="s">
        <v>406</v>
      </c>
      <c r="G24" s="298" t="s">
        <v>407</v>
      </c>
      <c r="H24" s="219"/>
      <c r="I24" s="820"/>
      <c r="J24" s="692">
        <v>1</v>
      </c>
      <c r="K24" s="58">
        <v>8800</v>
      </c>
      <c r="L24" s="802" t="str">
        <f t="shared" si="0"/>
        <v/>
      </c>
      <c r="M24" s="602" t="s">
        <v>28</v>
      </c>
      <c r="N24" s="1187"/>
      <c r="O24" s="290"/>
    </row>
    <row r="25" spans="2:15" ht="15.75" customHeight="1">
      <c r="B25" s="73">
        <v>5208</v>
      </c>
      <c r="C25" s="119" t="s">
        <v>408</v>
      </c>
      <c r="D25" s="119" t="s">
        <v>22</v>
      </c>
      <c r="E25" s="294" t="s">
        <v>409</v>
      </c>
      <c r="F25" s="1377"/>
      <c r="G25" s="296" t="s">
        <v>410</v>
      </c>
      <c r="H25" s="297"/>
      <c r="I25" s="1237" t="s">
        <v>1278</v>
      </c>
      <c r="J25" s="693">
        <v>1</v>
      </c>
      <c r="K25" s="211">
        <v>8800</v>
      </c>
      <c r="L25" s="1105" t="str">
        <f t="shared" si="0"/>
        <v/>
      </c>
      <c r="M25" s="598" t="s">
        <v>28</v>
      </c>
      <c r="N25" s="986"/>
    </row>
    <row r="26" spans="2:15" ht="15.75" customHeight="1">
      <c r="B26" s="73">
        <v>5208</v>
      </c>
      <c r="C26" s="119" t="s">
        <v>29</v>
      </c>
      <c r="D26" s="119" t="s">
        <v>22</v>
      </c>
      <c r="E26" s="128" t="s">
        <v>411</v>
      </c>
      <c r="F26" s="1377"/>
      <c r="G26" s="295" t="s">
        <v>412</v>
      </c>
      <c r="H26" s="300"/>
      <c r="I26" s="824"/>
      <c r="J26" s="691">
        <v>1</v>
      </c>
      <c r="K26" s="60">
        <v>8800</v>
      </c>
      <c r="L26" s="1105" t="str">
        <f t="shared" si="0"/>
        <v/>
      </c>
      <c r="M26" s="603" t="s">
        <v>28</v>
      </c>
      <c r="N26" s="986"/>
    </row>
    <row r="27" spans="2:15" ht="15.75" customHeight="1">
      <c r="B27" s="50">
        <v>5208</v>
      </c>
      <c r="C27" s="109" t="s">
        <v>61</v>
      </c>
      <c r="D27" s="109" t="s">
        <v>22</v>
      </c>
      <c r="E27" s="110" t="s">
        <v>413</v>
      </c>
      <c r="F27" s="1388"/>
      <c r="G27" s="299" t="s">
        <v>414</v>
      </c>
      <c r="H27" s="293"/>
      <c r="I27" s="821"/>
      <c r="J27" s="690">
        <v>1</v>
      </c>
      <c r="K27" s="57">
        <v>8800</v>
      </c>
      <c r="L27" s="801" t="str">
        <f t="shared" si="0"/>
        <v/>
      </c>
      <c r="M27" s="599" t="s">
        <v>28</v>
      </c>
      <c r="N27" s="1189"/>
    </row>
    <row r="28" spans="2:15" ht="15.75" customHeight="1">
      <c r="B28" s="686">
        <v>5204</v>
      </c>
      <c r="C28" s="117" t="s">
        <v>29</v>
      </c>
      <c r="D28" s="117" t="s">
        <v>22</v>
      </c>
      <c r="E28" s="247">
        <v>4589750313197</v>
      </c>
      <c r="F28" s="1389" t="s">
        <v>415</v>
      </c>
      <c r="G28" s="41" t="s">
        <v>58</v>
      </c>
      <c r="H28" s="1384"/>
      <c r="I28" s="1200"/>
      <c r="J28" s="692">
        <v>1</v>
      </c>
      <c r="K28" s="58">
        <v>12700</v>
      </c>
      <c r="L28" s="802" t="str">
        <f t="shared" si="0"/>
        <v/>
      </c>
      <c r="M28" s="602" t="s">
        <v>28</v>
      </c>
      <c r="N28" s="1187"/>
    </row>
    <row r="29" spans="2:15" ht="15.75" customHeight="1">
      <c r="B29" s="684">
        <v>5204</v>
      </c>
      <c r="C29" s="97" t="s">
        <v>61</v>
      </c>
      <c r="D29" s="97" t="s">
        <v>22</v>
      </c>
      <c r="E29" s="98">
        <v>4589750313203</v>
      </c>
      <c r="F29" s="1390"/>
      <c r="G29" s="43" t="s">
        <v>70</v>
      </c>
      <c r="H29" s="1341"/>
      <c r="I29" s="816"/>
      <c r="J29" s="688">
        <v>1</v>
      </c>
      <c r="K29" s="211">
        <v>12700</v>
      </c>
      <c r="L29" s="1173" t="str">
        <f t="shared" si="0"/>
        <v/>
      </c>
      <c r="M29" s="600" t="s">
        <v>28</v>
      </c>
      <c r="N29" s="1189"/>
    </row>
    <row r="30" spans="2:15" ht="15.75" customHeight="1">
      <c r="B30" s="692">
        <v>5103</v>
      </c>
      <c r="C30" s="104" t="s">
        <v>112</v>
      </c>
      <c r="D30" s="104" t="s">
        <v>22</v>
      </c>
      <c r="E30" s="130">
        <v>4589750311575</v>
      </c>
      <c r="F30" s="1342" t="s">
        <v>416</v>
      </c>
      <c r="G30" s="632" t="s">
        <v>417</v>
      </c>
      <c r="H30" s="633"/>
      <c r="I30" s="826" t="s">
        <v>313</v>
      </c>
      <c r="J30" s="634">
        <v>1</v>
      </c>
      <c r="K30" s="635">
        <v>8000</v>
      </c>
      <c r="L30" s="814" t="str">
        <f t="shared" si="0"/>
        <v/>
      </c>
      <c r="M30" s="640" t="s">
        <v>28</v>
      </c>
      <c r="N30" s="1191"/>
    </row>
    <row r="31" spans="2:15" ht="15.75" customHeight="1">
      <c r="B31" s="693">
        <v>5103</v>
      </c>
      <c r="C31" s="100" t="s">
        <v>418</v>
      </c>
      <c r="D31" s="100" t="s">
        <v>22</v>
      </c>
      <c r="E31" s="131">
        <v>4589750311261</v>
      </c>
      <c r="F31" s="1343"/>
      <c r="G31" s="1267" t="s">
        <v>419</v>
      </c>
      <c r="H31" s="1268"/>
      <c r="I31" s="1269" t="s">
        <v>313</v>
      </c>
      <c r="J31" s="1225">
        <v>1</v>
      </c>
      <c r="K31" s="1270">
        <v>8000</v>
      </c>
      <c r="L31" s="1271" t="str">
        <f t="shared" si="0"/>
        <v/>
      </c>
      <c r="M31" s="1272" t="s">
        <v>28</v>
      </c>
      <c r="N31" s="1230"/>
    </row>
    <row r="32" spans="2:15" ht="15.75" customHeight="1">
      <c r="B32" s="690">
        <v>5103</v>
      </c>
      <c r="C32" s="102" t="s">
        <v>61</v>
      </c>
      <c r="D32" s="102" t="s">
        <v>22</v>
      </c>
      <c r="E32" s="129">
        <v>4589750311278</v>
      </c>
      <c r="F32" s="1344"/>
      <c r="G32" s="636" t="s">
        <v>70</v>
      </c>
      <c r="H32" s="637"/>
      <c r="I32" s="827" t="s">
        <v>313</v>
      </c>
      <c r="J32" s="638">
        <v>1</v>
      </c>
      <c r="K32" s="639">
        <v>8000</v>
      </c>
      <c r="L32" s="806" t="str">
        <f t="shared" si="0"/>
        <v/>
      </c>
      <c r="M32" s="641" t="s">
        <v>28</v>
      </c>
      <c r="N32" s="1190"/>
    </row>
    <row r="33" spans="1:16" ht="15.75" customHeight="1">
      <c r="B33" s="691">
        <v>5309</v>
      </c>
      <c r="C33" s="99" t="s">
        <v>29</v>
      </c>
      <c r="D33" s="99" t="s">
        <v>22</v>
      </c>
      <c r="E33" s="171" t="s">
        <v>420</v>
      </c>
      <c r="F33" s="1381" t="s">
        <v>421</v>
      </c>
      <c r="G33" s="255" t="s">
        <v>33</v>
      </c>
      <c r="H33" s="1384"/>
      <c r="I33" s="819"/>
      <c r="J33" s="691">
        <v>1</v>
      </c>
      <c r="K33" s="60">
        <v>3300</v>
      </c>
      <c r="L33" s="802" t="str">
        <f t="shared" si="0"/>
        <v/>
      </c>
      <c r="M33" s="603" t="s">
        <v>28</v>
      </c>
      <c r="N33" s="1187"/>
    </row>
    <row r="34" spans="1:16" ht="15.75" customHeight="1">
      <c r="B34" s="690">
        <v>5309</v>
      </c>
      <c r="C34" s="102" t="s">
        <v>402</v>
      </c>
      <c r="D34" s="102" t="s">
        <v>22</v>
      </c>
      <c r="E34" s="180" t="s">
        <v>422</v>
      </c>
      <c r="F34" s="1332"/>
      <c r="G34" s="258" t="s">
        <v>403</v>
      </c>
      <c r="H34" s="1341"/>
      <c r="I34" s="818"/>
      <c r="J34" s="690">
        <v>1</v>
      </c>
      <c r="K34" s="57">
        <v>3300</v>
      </c>
      <c r="L34" s="801" t="str">
        <f t="shared" si="0"/>
        <v/>
      </c>
      <c r="M34" s="599" t="s">
        <v>28</v>
      </c>
      <c r="N34" s="1189"/>
    </row>
    <row r="35" spans="1:16" ht="15.75" customHeight="1">
      <c r="B35" s="688">
        <v>5305</v>
      </c>
      <c r="C35" s="193" t="s">
        <v>408</v>
      </c>
      <c r="D35" s="193" t="s">
        <v>86</v>
      </c>
      <c r="E35" s="182" t="s">
        <v>423</v>
      </c>
      <c r="F35" s="1381" t="s">
        <v>424</v>
      </c>
      <c r="G35" s="255" t="s">
        <v>410</v>
      </c>
      <c r="H35" s="691" t="s">
        <v>110</v>
      </c>
      <c r="I35" s="815"/>
      <c r="J35" s="691">
        <v>1</v>
      </c>
      <c r="K35" s="60">
        <v>3900</v>
      </c>
      <c r="L35" s="1174" t="str">
        <f t="shared" si="0"/>
        <v/>
      </c>
      <c r="M35" s="603" t="s">
        <v>28</v>
      </c>
      <c r="N35" s="1187"/>
    </row>
    <row r="36" spans="1:16" ht="15.75" customHeight="1">
      <c r="B36" s="693">
        <v>5305</v>
      </c>
      <c r="C36" s="100" t="s">
        <v>408</v>
      </c>
      <c r="D36" s="100" t="s">
        <v>30</v>
      </c>
      <c r="E36" s="182" t="s">
        <v>425</v>
      </c>
      <c r="F36" s="1382"/>
      <c r="G36" s="255" t="s">
        <v>410</v>
      </c>
      <c r="H36" s="691" t="s">
        <v>34</v>
      </c>
      <c r="I36" s="815"/>
      <c r="J36" s="691">
        <v>1</v>
      </c>
      <c r="K36" s="60">
        <v>4500</v>
      </c>
      <c r="L36" s="802" t="str">
        <f t="shared" si="0"/>
        <v/>
      </c>
      <c r="M36" s="603" t="s">
        <v>28</v>
      </c>
      <c r="N36" s="986"/>
    </row>
    <row r="37" spans="1:16" ht="15.75" customHeight="1" thickBot="1">
      <c r="B37" s="675">
        <v>5305</v>
      </c>
      <c r="C37" s="194" t="s">
        <v>408</v>
      </c>
      <c r="D37" s="194" t="s">
        <v>35</v>
      </c>
      <c r="E37" s="173" t="s">
        <v>426</v>
      </c>
      <c r="F37" s="1383"/>
      <c r="G37" s="258" t="s">
        <v>410</v>
      </c>
      <c r="H37" s="690" t="s">
        <v>37</v>
      </c>
      <c r="I37" s="817"/>
      <c r="J37" s="690">
        <v>1</v>
      </c>
      <c r="K37" s="57">
        <v>5400</v>
      </c>
      <c r="L37" s="801" t="str">
        <f t="shared" si="0"/>
        <v/>
      </c>
      <c r="M37" s="599" t="s">
        <v>28</v>
      </c>
      <c r="N37" s="986"/>
    </row>
    <row r="38" spans="1:16" ht="20.25" customHeight="1" thickTop="1" thickBot="1">
      <c r="F38" s="33"/>
      <c r="K38" s="694"/>
      <c r="L38" s="694"/>
      <c r="M38" s="545"/>
      <c r="N38" s="630">
        <f>SUM(N7:N37)</f>
        <v>0</v>
      </c>
    </row>
    <row r="39" spans="1:16" ht="17.25" thickTop="1" thickBot="1">
      <c r="A39" s="1"/>
      <c r="B39" s="1" t="s">
        <v>93</v>
      </c>
      <c r="C39" s="23"/>
      <c r="D39" s="23"/>
      <c r="E39" s="1"/>
      <c r="F39" s="1"/>
      <c r="G39" s="1"/>
      <c r="H39" s="24"/>
      <c r="I39" s="1"/>
      <c r="J39" s="1"/>
      <c r="K39" s="25"/>
      <c r="L39" s="25"/>
      <c r="M39" s="542"/>
      <c r="N39" s="2"/>
      <c r="O39" s="1"/>
      <c r="P39" s="1"/>
    </row>
    <row r="40" spans="1:16" ht="15.75">
      <c r="A40" s="1"/>
      <c r="B40" s="1310"/>
      <c r="C40" s="1311"/>
      <c r="D40" s="1311"/>
      <c r="E40" s="1311"/>
      <c r="F40" s="1311"/>
      <c r="G40" s="1311"/>
      <c r="H40" s="1311"/>
      <c r="I40" s="1311"/>
      <c r="J40" s="1311"/>
      <c r="K40" s="1311"/>
      <c r="L40" s="1311"/>
      <c r="M40" s="1311"/>
      <c r="N40" s="1312"/>
      <c r="O40" s="1"/>
      <c r="P40" s="1"/>
    </row>
    <row r="41" spans="1:16" ht="15.75">
      <c r="A41" s="1"/>
      <c r="B41" s="1313"/>
      <c r="C41" s="1314"/>
      <c r="D41" s="1314"/>
      <c r="E41" s="1314"/>
      <c r="F41" s="1314"/>
      <c r="G41" s="1314"/>
      <c r="H41" s="1314"/>
      <c r="I41" s="1314"/>
      <c r="J41" s="1314"/>
      <c r="K41" s="1314"/>
      <c r="L41" s="1314"/>
      <c r="M41" s="1314"/>
      <c r="N41" s="1315"/>
      <c r="O41" s="1"/>
      <c r="P41" s="1"/>
    </row>
    <row r="42" spans="1:16" ht="23.25" customHeight="1" thickBot="1">
      <c r="A42" s="1"/>
      <c r="B42" s="1316"/>
      <c r="C42" s="1317"/>
      <c r="D42" s="1317"/>
      <c r="E42" s="1317"/>
      <c r="F42" s="1317"/>
      <c r="G42" s="1317"/>
      <c r="H42" s="1317"/>
      <c r="I42" s="1317"/>
      <c r="J42" s="1317"/>
      <c r="K42" s="1317"/>
      <c r="L42" s="1317"/>
      <c r="M42" s="1317"/>
      <c r="N42" s="1318"/>
      <c r="O42" s="1"/>
      <c r="P42" s="1"/>
    </row>
    <row r="43" spans="1:16" ht="15.75">
      <c r="A43" s="1"/>
      <c r="B43" s="1"/>
      <c r="C43" s="23"/>
      <c r="D43" s="23"/>
      <c r="E43" s="1"/>
      <c r="F43" s="1"/>
      <c r="G43" s="1"/>
      <c r="H43" s="24"/>
      <c r="I43" s="1"/>
      <c r="J43" s="1"/>
      <c r="K43" s="25"/>
      <c r="L43" s="25"/>
      <c r="M43" s="542"/>
      <c r="N43" s="2"/>
      <c r="O43" s="1"/>
      <c r="P43" s="1"/>
    </row>
    <row r="44" spans="1:16" ht="15.75">
      <c r="A44" s="1"/>
      <c r="B44" s="26" t="s">
        <v>94</v>
      </c>
      <c r="C44" s="26"/>
      <c r="D44" s="26"/>
      <c r="E44" s="26"/>
      <c r="F44" s="26"/>
      <c r="G44" s="26"/>
      <c r="H44" s="26"/>
      <c r="I44" s="26"/>
      <c r="J44" s="26"/>
      <c r="K44" s="25"/>
      <c r="L44" s="25"/>
      <c r="M44" s="542"/>
      <c r="N44" s="2"/>
      <c r="O44" s="1"/>
      <c r="P44" s="1"/>
    </row>
    <row r="45" spans="1:16" ht="15.75">
      <c r="A45" s="1"/>
      <c r="B45" s="26" t="s">
        <v>95</v>
      </c>
      <c r="C45" s="26"/>
      <c r="D45" s="26"/>
      <c r="E45" s="26"/>
      <c r="F45" s="26"/>
      <c r="G45" s="26"/>
      <c r="H45" s="26"/>
      <c r="I45" s="26"/>
      <c r="J45" s="26"/>
      <c r="K45" s="25"/>
      <c r="L45" s="25"/>
      <c r="M45" s="542"/>
      <c r="N45" s="2"/>
      <c r="O45" s="1"/>
      <c r="P45" s="1"/>
    </row>
    <row r="46" spans="1:16" ht="15.75">
      <c r="A46" s="1"/>
      <c r="B46" s="26" t="s">
        <v>96</v>
      </c>
      <c r="C46" s="26"/>
      <c r="D46" s="26"/>
      <c r="E46" s="26"/>
      <c r="F46" s="26"/>
      <c r="G46" s="26"/>
      <c r="H46" s="26"/>
      <c r="I46" s="26"/>
      <c r="J46" s="26"/>
      <c r="K46" s="25"/>
      <c r="L46" s="25"/>
      <c r="M46" s="542"/>
      <c r="N46" s="2"/>
      <c r="O46" s="1"/>
      <c r="P46" s="1"/>
    </row>
    <row r="47" spans="1:16" ht="15.75">
      <c r="A47" s="1"/>
      <c r="B47" s="1"/>
      <c r="C47" s="23"/>
      <c r="D47" s="23"/>
      <c r="E47" s="1"/>
      <c r="F47" s="1"/>
      <c r="G47" s="1"/>
      <c r="H47" s="24"/>
      <c r="I47" s="1"/>
      <c r="J47" s="1"/>
      <c r="K47" s="25"/>
      <c r="L47" s="25"/>
      <c r="M47" s="542"/>
      <c r="N47" s="2"/>
      <c r="O47" s="1"/>
      <c r="P47" s="1"/>
    </row>
    <row r="48" spans="1:16" ht="19.5">
      <c r="A48" s="6"/>
      <c r="D48" s="27" t="s">
        <v>97</v>
      </c>
      <c r="E48" s="694"/>
      <c r="F48" s="694"/>
      <c r="J48" s="694"/>
      <c r="N48" s="4"/>
      <c r="O48" s="6"/>
      <c r="P48" s="6"/>
    </row>
    <row r="49" spans="1:16" ht="15.75">
      <c r="A49" s="6"/>
      <c r="D49" s="28" t="s">
        <v>98</v>
      </c>
      <c r="E49" s="29"/>
      <c r="F49" s="29"/>
      <c r="H49" s="47" t="s">
        <v>99</v>
      </c>
      <c r="I49" s="67"/>
      <c r="J49" s="29"/>
      <c r="N49" s="4"/>
      <c r="O49" s="6"/>
      <c r="P49" s="6"/>
    </row>
    <row r="50" spans="1:16" ht="15.75" customHeight="1">
      <c r="A50" s="6"/>
      <c r="D50" s="30"/>
      <c r="E50" s="694"/>
      <c r="F50" s="694"/>
      <c r="G50" s="694"/>
      <c r="H50" s="694"/>
      <c r="I50" s="7"/>
      <c r="J50" s="6"/>
      <c r="K50" s="6"/>
      <c r="L50" s="6"/>
      <c r="M50" s="532"/>
      <c r="N50" s="6"/>
      <c r="O50" s="6"/>
    </row>
    <row r="51" spans="1:16" ht="18">
      <c r="A51" s="6"/>
      <c r="D51" s="31"/>
      <c r="E51" s="694"/>
      <c r="F51" s="48" t="s">
        <v>100</v>
      </c>
      <c r="G51" s="694"/>
      <c r="H51" s="694"/>
      <c r="I51" s="7"/>
      <c r="J51" s="6"/>
      <c r="K51" s="6"/>
      <c r="L51" s="6"/>
      <c r="M51" s="532"/>
      <c r="N51" s="6"/>
      <c r="O51" s="6"/>
    </row>
    <row r="52" spans="1:16" ht="13.5"/>
    <row r="53" spans="1:16" ht="13.5"/>
  </sheetData>
  <sheetProtection selectLockedCells="1"/>
  <autoFilter ref="N6:O6" xr:uid="{00000000-0001-0000-0400-000000000000}"/>
  <mergeCells count="19">
    <mergeCell ref="B1:K1"/>
    <mergeCell ref="C2:D2"/>
    <mergeCell ref="E2:F2"/>
    <mergeCell ref="C4:K5"/>
    <mergeCell ref="F33:F34"/>
    <mergeCell ref="H33:H34"/>
    <mergeCell ref="F7:F12"/>
    <mergeCell ref="F20:F23"/>
    <mergeCell ref="H28:H29"/>
    <mergeCell ref="F24:F27"/>
    <mergeCell ref="F13:F18"/>
    <mergeCell ref="B3:N3"/>
    <mergeCell ref="F28:F29"/>
    <mergeCell ref="L2:M2"/>
    <mergeCell ref="B40:N42"/>
    <mergeCell ref="F35:F37"/>
    <mergeCell ref="F30:F32"/>
    <mergeCell ref="N4:O4"/>
    <mergeCell ref="L6:M6"/>
  </mergeCells>
  <phoneticPr fontId="18"/>
  <pageMargins left="0.23622047244094491" right="0.23622047244094491" top="0.35" bottom="0.19685039370078741" header="0" footer="0"/>
  <pageSetup paperSize="9" scale="60" orientation="portrait" r:id="rId1"/>
  <headerFooter>
    <oddFooter>&amp;R&amp;D</oddFooter>
  </headerFooter>
  <ignoredErrors>
    <ignoredError sqref="E35:E37 C35:D37 C26:D27 E26:E27 C20:E23 C33:E34 C28:D32 C24:E25 C7:D12 C13:D18 E7:E18 C19:E1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R451"/>
  <sheetViews>
    <sheetView zoomScaleNormal="100" workbookViewId="0">
      <pane ySplit="6" topLeftCell="A7" activePane="bottomLeft" state="frozen"/>
      <selection pane="bottomLeft" activeCell="I146" sqref="I146"/>
    </sheetView>
  </sheetViews>
  <sheetFormatPr defaultColWidth="12.5" defaultRowHeight="15" customHeight="1"/>
  <cols>
    <col min="1" max="1" width="5.5" customWidth="1"/>
    <col min="2" max="2" width="6.5" customWidth="1"/>
    <col min="3" max="3" width="6.5" bestFit="1" customWidth="1"/>
    <col min="4" max="4" width="7.125" bestFit="1" customWidth="1"/>
    <col min="5" max="5" width="18" bestFit="1" customWidth="1"/>
    <col min="6" max="6" width="27.125" customWidth="1"/>
    <col min="7" max="7" width="17.5" customWidth="1"/>
    <col min="8" max="8" width="5.125" bestFit="1" customWidth="1"/>
    <col min="9" max="9" width="20.625" style="35" customWidth="1"/>
    <col min="10" max="10" width="7.125" customWidth="1"/>
    <col min="11" max="11" width="10.125" customWidth="1"/>
    <col min="12" max="12" width="7.125" customWidth="1"/>
    <col min="13" max="13" width="3.625" style="538" customWidth="1"/>
    <col min="14" max="14" width="10.625" style="2" customWidth="1"/>
    <col min="15" max="15" width="12.875" customWidth="1"/>
    <col min="16" max="16" width="12.25" customWidth="1"/>
    <col min="17" max="17" width="11.625" customWidth="1"/>
    <col min="18" max="23" width="6.5" customWidth="1"/>
  </cols>
  <sheetData>
    <row r="1" spans="1:18" ht="53.25" customHeight="1" thickBot="1">
      <c r="A1" s="1"/>
      <c r="B1" s="1303" t="s">
        <v>0</v>
      </c>
      <c r="C1" s="1303"/>
      <c r="D1" s="1303"/>
      <c r="E1" s="1303"/>
      <c r="F1" s="1303"/>
      <c r="G1" s="1303"/>
      <c r="H1" s="1303"/>
      <c r="I1" s="1303"/>
      <c r="J1" s="1303"/>
      <c r="K1" s="1303"/>
      <c r="L1" s="671"/>
      <c r="M1" s="532"/>
      <c r="N1" s="311" t="str">
        <f>ドッグキャリー!N1</f>
        <v>2024/10/21 更新</v>
      </c>
      <c r="O1" s="1"/>
      <c r="P1" s="1"/>
    </row>
    <row r="2" spans="1:18" ht="49.5" customHeight="1" thickBot="1">
      <c r="A2" s="1"/>
      <c r="B2" s="671"/>
      <c r="C2" s="1304" t="s">
        <v>1</v>
      </c>
      <c r="D2" s="1305"/>
      <c r="E2" s="1306"/>
      <c r="F2" s="1307"/>
      <c r="G2" s="521" t="s">
        <v>2</v>
      </c>
      <c r="H2" s="3" t="s">
        <v>102</v>
      </c>
      <c r="I2" s="522"/>
      <c r="J2" s="4" t="s">
        <v>4</v>
      </c>
      <c r="K2" s="571"/>
      <c r="L2" s="1309" t="s">
        <v>5</v>
      </c>
      <c r="M2" s="1309"/>
      <c r="N2" s="572"/>
      <c r="O2" s="672" t="s">
        <v>6</v>
      </c>
      <c r="P2" s="6"/>
      <c r="Q2" s="694"/>
    </row>
    <row r="3" spans="1:18" ht="26.25" customHeight="1">
      <c r="A3" s="1"/>
      <c r="B3" s="1308" t="s">
        <v>7</v>
      </c>
      <c r="C3" s="1308"/>
      <c r="D3" s="1308"/>
      <c r="E3" s="1308"/>
      <c r="F3" s="1308"/>
      <c r="G3" s="1308"/>
      <c r="H3" s="1308"/>
      <c r="I3" s="1308"/>
      <c r="J3" s="1308"/>
      <c r="K3" s="1308"/>
      <c r="L3" s="1308"/>
      <c r="M3" s="1308"/>
      <c r="N3" s="1308"/>
      <c r="O3" s="240"/>
      <c r="P3" s="1"/>
    </row>
    <row r="4" spans="1:18" ht="43.5" customHeight="1">
      <c r="A4" s="1"/>
      <c r="B4" s="4"/>
      <c r="C4" s="1319" t="s">
        <v>8</v>
      </c>
      <c r="D4" s="1319"/>
      <c r="E4" s="1319"/>
      <c r="F4" s="1319"/>
      <c r="G4" s="1319"/>
      <c r="H4" s="1319"/>
      <c r="I4" s="1319"/>
      <c r="J4" s="1319"/>
      <c r="K4" s="1319"/>
      <c r="L4" s="673"/>
      <c r="M4" s="533"/>
      <c r="N4" s="1330"/>
      <c r="O4" s="1330"/>
      <c r="P4" s="1"/>
    </row>
    <row r="5" spans="1:18" ht="24" customHeight="1" thickBot="1">
      <c r="A5" s="1"/>
      <c r="B5" s="5"/>
      <c r="C5" s="1320"/>
      <c r="D5" s="1320"/>
      <c r="E5" s="1320"/>
      <c r="F5" s="1320"/>
      <c r="G5" s="1320"/>
      <c r="H5" s="1320"/>
      <c r="I5" s="1320"/>
      <c r="J5" s="1320"/>
      <c r="K5" s="1320"/>
      <c r="L5" s="673"/>
      <c r="M5" s="533"/>
      <c r="N5" s="46"/>
      <c r="O5" s="1"/>
      <c r="P5" s="1"/>
    </row>
    <row r="6" spans="1:18" ht="27" customHeight="1" thickBot="1">
      <c r="A6" s="2"/>
      <c r="B6" s="36" t="s">
        <v>9</v>
      </c>
      <c r="C6" s="37" t="s">
        <v>10</v>
      </c>
      <c r="D6" s="37" t="s">
        <v>11</v>
      </c>
      <c r="E6" s="36" t="s">
        <v>12</v>
      </c>
      <c r="F6" s="36" t="s">
        <v>13</v>
      </c>
      <c r="G6" s="38" t="s">
        <v>14</v>
      </c>
      <c r="H6" s="36" t="s">
        <v>15</v>
      </c>
      <c r="I6" s="40" t="s">
        <v>16</v>
      </c>
      <c r="J6" s="704" t="s">
        <v>17</v>
      </c>
      <c r="K6" s="619" t="s">
        <v>18</v>
      </c>
      <c r="L6" s="1391" t="s">
        <v>19</v>
      </c>
      <c r="M6" s="1392"/>
      <c r="N6" s="8" t="s">
        <v>20</v>
      </c>
      <c r="R6" s="45"/>
    </row>
    <row r="7" spans="1:18" ht="15.75" customHeight="1" thickTop="1">
      <c r="A7" s="2"/>
      <c r="B7" s="688">
        <v>1416</v>
      </c>
      <c r="C7" s="155" t="s">
        <v>26</v>
      </c>
      <c r="D7" s="119" t="s">
        <v>104</v>
      </c>
      <c r="E7" s="385" t="s">
        <v>427</v>
      </c>
      <c r="F7" s="1333" t="s">
        <v>428</v>
      </c>
      <c r="G7" s="685" t="s">
        <v>27</v>
      </c>
      <c r="H7" s="73" t="s">
        <v>108</v>
      </c>
      <c r="I7" s="1238" t="s">
        <v>286</v>
      </c>
      <c r="J7" s="73">
        <v>1</v>
      </c>
      <c r="K7" s="72">
        <v>2900</v>
      </c>
      <c r="L7" s="810" t="str">
        <f>IFERROR(IF(N7=0,"",N7),"")</f>
        <v/>
      </c>
      <c r="M7" s="805" t="s">
        <v>25</v>
      </c>
      <c r="N7" s="625"/>
      <c r="R7" s="45"/>
    </row>
    <row r="8" spans="1:18" ht="15.75" customHeight="1">
      <c r="A8" s="2"/>
      <c r="B8" s="688">
        <v>1416</v>
      </c>
      <c r="C8" s="156" t="s">
        <v>26</v>
      </c>
      <c r="D8" s="134" t="s">
        <v>86</v>
      </c>
      <c r="E8" s="170" t="s">
        <v>429</v>
      </c>
      <c r="F8" s="1333"/>
      <c r="G8" s="16" t="s">
        <v>27</v>
      </c>
      <c r="H8" s="19" t="s">
        <v>110</v>
      </c>
      <c r="I8" s="1121"/>
      <c r="J8" s="19">
        <v>1</v>
      </c>
      <c r="K8" s="49">
        <v>2900</v>
      </c>
      <c r="L8" s="812" t="str">
        <f t="shared" ref="L8:L71" si="0">IFERROR(IF(N8=0,"",N8),"")</f>
        <v/>
      </c>
      <c r="M8" s="808" t="s">
        <v>25</v>
      </c>
      <c r="N8" s="624"/>
      <c r="R8" s="45"/>
    </row>
    <row r="9" spans="1:18" ht="15.75" customHeight="1">
      <c r="A9" s="2"/>
      <c r="B9" s="688">
        <v>1416</v>
      </c>
      <c r="C9" s="156" t="s">
        <v>26</v>
      </c>
      <c r="D9" s="100" t="s">
        <v>30</v>
      </c>
      <c r="E9" s="385" t="s">
        <v>430</v>
      </c>
      <c r="F9" s="1333"/>
      <c r="G9" s="16" t="s">
        <v>27</v>
      </c>
      <c r="H9" s="19" t="s">
        <v>34</v>
      </c>
      <c r="I9" s="1121"/>
      <c r="J9" s="19">
        <v>1</v>
      </c>
      <c r="K9" s="49">
        <v>3400</v>
      </c>
      <c r="L9" s="812" t="str">
        <f t="shared" si="0"/>
        <v/>
      </c>
      <c r="M9" s="808" t="s">
        <v>25</v>
      </c>
      <c r="N9" s="624"/>
      <c r="R9" s="45"/>
    </row>
    <row r="10" spans="1:18" ht="15.75" customHeight="1">
      <c r="A10" s="2"/>
      <c r="B10" s="688">
        <v>1416</v>
      </c>
      <c r="C10" s="156" t="s">
        <v>26</v>
      </c>
      <c r="D10" s="100" t="s">
        <v>112</v>
      </c>
      <c r="E10" s="170" t="s">
        <v>431</v>
      </c>
      <c r="F10" s="1333"/>
      <c r="G10" s="16" t="s">
        <v>27</v>
      </c>
      <c r="H10" s="19" t="s">
        <v>114</v>
      </c>
      <c r="I10" s="1239" t="s">
        <v>371</v>
      </c>
      <c r="J10" s="19">
        <v>1</v>
      </c>
      <c r="K10" s="49">
        <v>3400</v>
      </c>
      <c r="L10" s="812" t="str">
        <f t="shared" si="0"/>
        <v/>
      </c>
      <c r="M10" s="808" t="s">
        <v>25</v>
      </c>
      <c r="N10" s="624"/>
      <c r="R10" s="45"/>
    </row>
    <row r="11" spans="1:18" ht="15.75" customHeight="1">
      <c r="A11" s="2"/>
      <c r="B11" s="688">
        <v>1416</v>
      </c>
      <c r="C11" s="156" t="s">
        <v>26</v>
      </c>
      <c r="D11" s="100" t="s">
        <v>35</v>
      </c>
      <c r="E11" s="171" t="s">
        <v>432</v>
      </c>
      <c r="F11" s="1333"/>
      <c r="G11" s="16" t="s">
        <v>27</v>
      </c>
      <c r="H11" s="19" t="s">
        <v>37</v>
      </c>
      <c r="I11" s="1121"/>
      <c r="J11" s="19">
        <v>1</v>
      </c>
      <c r="K11" s="49">
        <v>3400</v>
      </c>
      <c r="L11" s="812" t="str">
        <f t="shared" si="0"/>
        <v/>
      </c>
      <c r="M11" s="808" t="s">
        <v>25</v>
      </c>
      <c r="N11" s="624"/>
      <c r="R11" s="45"/>
    </row>
    <row r="12" spans="1:18" ht="15.75" customHeight="1">
      <c r="A12" s="2"/>
      <c r="B12" s="688">
        <v>1416</v>
      </c>
      <c r="C12" s="156" t="s">
        <v>26</v>
      </c>
      <c r="D12" s="100" t="s">
        <v>116</v>
      </c>
      <c r="E12" s="169" t="s">
        <v>433</v>
      </c>
      <c r="F12" s="1333"/>
      <c r="G12" s="16" t="s">
        <v>27</v>
      </c>
      <c r="H12" s="19" t="s">
        <v>118</v>
      </c>
      <c r="I12" s="1121"/>
      <c r="J12" s="19">
        <v>1</v>
      </c>
      <c r="K12" s="49">
        <v>3900</v>
      </c>
      <c r="L12" s="699" t="str">
        <f t="shared" si="0"/>
        <v/>
      </c>
      <c r="M12" s="808" t="s">
        <v>25</v>
      </c>
      <c r="N12" s="624"/>
      <c r="R12" s="45"/>
    </row>
    <row r="13" spans="1:18" ht="15.75" customHeight="1">
      <c r="A13" s="2"/>
      <c r="B13" s="688">
        <v>1416</v>
      </c>
      <c r="C13" s="156" t="s">
        <v>26</v>
      </c>
      <c r="D13" s="100" t="s">
        <v>119</v>
      </c>
      <c r="E13" s="170" t="s">
        <v>434</v>
      </c>
      <c r="F13" s="1333"/>
      <c r="G13" s="16" t="s">
        <v>27</v>
      </c>
      <c r="H13" s="19" t="s">
        <v>121</v>
      </c>
      <c r="I13" s="1239" t="s">
        <v>371</v>
      </c>
      <c r="J13" s="19">
        <v>1</v>
      </c>
      <c r="K13" s="49">
        <v>3900</v>
      </c>
      <c r="L13" s="701" t="str">
        <f t="shared" si="0"/>
        <v/>
      </c>
      <c r="M13" s="808" t="s">
        <v>25</v>
      </c>
      <c r="N13" s="624"/>
      <c r="R13" s="45"/>
    </row>
    <row r="14" spans="1:18" ht="15.75" customHeight="1">
      <c r="A14" s="2"/>
      <c r="B14" s="688">
        <v>1416</v>
      </c>
      <c r="C14" s="156" t="s">
        <v>26</v>
      </c>
      <c r="D14" s="100" t="s">
        <v>29</v>
      </c>
      <c r="E14" s="170" t="s">
        <v>435</v>
      </c>
      <c r="F14" s="1333"/>
      <c r="G14" s="16" t="s">
        <v>27</v>
      </c>
      <c r="H14" s="19" t="s">
        <v>123</v>
      </c>
      <c r="I14" s="1121"/>
      <c r="J14" s="19">
        <v>1</v>
      </c>
      <c r="K14" s="49">
        <v>3900</v>
      </c>
      <c r="L14" s="812" t="str">
        <f t="shared" si="0"/>
        <v/>
      </c>
      <c r="M14" s="808" t="s">
        <v>25</v>
      </c>
      <c r="N14" s="624"/>
      <c r="R14" s="45"/>
    </row>
    <row r="15" spans="1:18" ht="15.75" customHeight="1">
      <c r="A15" s="2"/>
      <c r="B15" s="688">
        <v>1416</v>
      </c>
      <c r="C15" s="156" t="s">
        <v>26</v>
      </c>
      <c r="D15" s="100" t="s">
        <v>124</v>
      </c>
      <c r="E15" s="171" t="s">
        <v>436</v>
      </c>
      <c r="F15" s="1333"/>
      <c r="G15" s="16" t="s">
        <v>27</v>
      </c>
      <c r="H15" s="52" t="s">
        <v>126</v>
      </c>
      <c r="I15" s="1121"/>
      <c r="J15" s="19">
        <v>1</v>
      </c>
      <c r="K15" s="49">
        <v>4400</v>
      </c>
      <c r="L15" s="699" t="str">
        <f t="shared" si="0"/>
        <v/>
      </c>
      <c r="M15" s="808" t="s">
        <v>25</v>
      </c>
      <c r="N15" s="624"/>
      <c r="R15" s="45"/>
    </row>
    <row r="16" spans="1:18" ht="15.75" customHeight="1">
      <c r="A16" s="2"/>
      <c r="B16" s="688">
        <v>1416</v>
      </c>
      <c r="C16" s="156" t="s">
        <v>26</v>
      </c>
      <c r="D16" s="99" t="s">
        <v>26</v>
      </c>
      <c r="E16" s="170" t="s">
        <v>437</v>
      </c>
      <c r="F16" s="1333"/>
      <c r="G16" s="16" t="s">
        <v>27</v>
      </c>
      <c r="H16" s="112" t="s">
        <v>128</v>
      </c>
      <c r="I16" s="1121"/>
      <c r="J16" s="19">
        <v>1</v>
      </c>
      <c r="K16" s="49">
        <v>4400</v>
      </c>
      <c r="L16" s="701" t="str">
        <f t="shared" si="0"/>
        <v/>
      </c>
      <c r="M16" s="808" t="s">
        <v>25</v>
      </c>
      <c r="N16" s="624"/>
      <c r="R16" s="45"/>
    </row>
    <row r="17" spans="1:18" ht="15.75" customHeight="1">
      <c r="A17" s="2"/>
      <c r="B17" s="688">
        <v>1416</v>
      </c>
      <c r="C17" s="156" t="s">
        <v>26</v>
      </c>
      <c r="D17" s="183" t="s">
        <v>129</v>
      </c>
      <c r="E17" s="173" t="s">
        <v>438</v>
      </c>
      <c r="F17" s="1389"/>
      <c r="G17" s="16" t="s">
        <v>27</v>
      </c>
      <c r="H17" s="153" t="s">
        <v>131</v>
      </c>
      <c r="I17" s="1239" t="s">
        <v>371</v>
      </c>
      <c r="J17" s="381">
        <v>1</v>
      </c>
      <c r="K17" s="365">
        <v>4400</v>
      </c>
      <c r="L17" s="812" t="str">
        <f t="shared" si="0"/>
        <v/>
      </c>
      <c r="M17" s="808" t="s">
        <v>25</v>
      </c>
      <c r="N17" s="624"/>
      <c r="R17" s="45"/>
    </row>
    <row r="18" spans="1:18" ht="15.75" customHeight="1">
      <c r="A18" s="2"/>
      <c r="B18" s="688">
        <v>1416</v>
      </c>
      <c r="C18" s="164" t="s">
        <v>395</v>
      </c>
      <c r="D18" s="119" t="s">
        <v>104</v>
      </c>
      <c r="E18" s="305" t="s">
        <v>439</v>
      </c>
      <c r="F18" s="1404" t="s">
        <v>428</v>
      </c>
      <c r="G18" s="153" t="s">
        <v>398</v>
      </c>
      <c r="H18" s="73" t="s">
        <v>108</v>
      </c>
      <c r="I18" s="1239" t="s">
        <v>371</v>
      </c>
      <c r="J18" s="73">
        <v>1</v>
      </c>
      <c r="K18" s="72">
        <v>2900</v>
      </c>
      <c r="L18" s="699" t="str">
        <f t="shared" si="0"/>
        <v/>
      </c>
      <c r="M18" s="808" t="s">
        <v>25</v>
      </c>
      <c r="N18" s="624"/>
      <c r="R18" s="45"/>
    </row>
    <row r="19" spans="1:18" ht="15.75" customHeight="1">
      <c r="A19" s="2"/>
      <c r="B19" s="688">
        <v>1416</v>
      </c>
      <c r="C19" s="164" t="s">
        <v>395</v>
      </c>
      <c r="D19" s="134" t="s">
        <v>86</v>
      </c>
      <c r="E19" s="178" t="s">
        <v>440</v>
      </c>
      <c r="F19" s="1397"/>
      <c r="G19" s="153" t="s">
        <v>398</v>
      </c>
      <c r="H19" s="19" t="s">
        <v>110</v>
      </c>
      <c r="I19" s="1121"/>
      <c r="J19" s="19">
        <v>1</v>
      </c>
      <c r="K19" s="49">
        <v>2900</v>
      </c>
      <c r="L19" s="699" t="str">
        <f t="shared" si="0"/>
        <v/>
      </c>
      <c r="M19" s="808" t="s">
        <v>25</v>
      </c>
      <c r="N19" s="624"/>
      <c r="R19" s="45"/>
    </row>
    <row r="20" spans="1:18" ht="15.75" customHeight="1">
      <c r="A20" s="2"/>
      <c r="B20" s="688">
        <v>1416</v>
      </c>
      <c r="C20" s="164" t="s">
        <v>395</v>
      </c>
      <c r="D20" s="100" t="s">
        <v>30</v>
      </c>
      <c r="E20" s="171" t="s">
        <v>441</v>
      </c>
      <c r="F20" s="1397"/>
      <c r="G20" s="153" t="s">
        <v>398</v>
      </c>
      <c r="H20" s="19" t="s">
        <v>34</v>
      </c>
      <c r="I20" s="1121"/>
      <c r="J20" s="19">
        <v>1</v>
      </c>
      <c r="K20" s="49">
        <v>3400</v>
      </c>
      <c r="L20" s="699" t="str">
        <f t="shared" si="0"/>
        <v/>
      </c>
      <c r="M20" s="808" t="s">
        <v>25</v>
      </c>
      <c r="N20" s="624"/>
      <c r="R20" s="45"/>
    </row>
    <row r="21" spans="1:18" ht="15.75" customHeight="1">
      <c r="A21" s="2"/>
      <c r="B21" s="688">
        <v>1416</v>
      </c>
      <c r="C21" s="164" t="s">
        <v>395</v>
      </c>
      <c r="D21" s="100" t="s">
        <v>112</v>
      </c>
      <c r="E21" s="178" t="s">
        <v>442</v>
      </c>
      <c r="F21" s="1397"/>
      <c r="G21" s="153" t="s">
        <v>398</v>
      </c>
      <c r="H21" s="19" t="s">
        <v>114</v>
      </c>
      <c r="I21" s="1121"/>
      <c r="J21" s="19">
        <v>1</v>
      </c>
      <c r="K21" s="49">
        <v>3400</v>
      </c>
      <c r="L21" s="699" t="str">
        <f t="shared" si="0"/>
        <v/>
      </c>
      <c r="M21" s="808" t="s">
        <v>25</v>
      </c>
      <c r="N21" s="624"/>
      <c r="R21" s="45"/>
    </row>
    <row r="22" spans="1:18" ht="15.75" customHeight="1">
      <c r="A22" s="2"/>
      <c r="B22" s="688">
        <v>1416</v>
      </c>
      <c r="C22" s="164" t="s">
        <v>395</v>
      </c>
      <c r="D22" s="100" t="s">
        <v>35</v>
      </c>
      <c r="E22" s="171" t="s">
        <v>443</v>
      </c>
      <c r="F22" s="1397"/>
      <c r="G22" s="153" t="s">
        <v>398</v>
      </c>
      <c r="H22" s="19" t="s">
        <v>37</v>
      </c>
      <c r="I22" s="1121"/>
      <c r="J22" s="19">
        <v>1</v>
      </c>
      <c r="K22" s="49">
        <v>3400</v>
      </c>
      <c r="L22" s="699" t="str">
        <f t="shared" si="0"/>
        <v/>
      </c>
      <c r="M22" s="808" t="s">
        <v>25</v>
      </c>
      <c r="N22" s="624"/>
      <c r="R22" s="45"/>
    </row>
    <row r="23" spans="1:18" ht="15.75" customHeight="1">
      <c r="A23" s="2"/>
      <c r="B23" s="688">
        <v>1416</v>
      </c>
      <c r="C23" s="164" t="s">
        <v>395</v>
      </c>
      <c r="D23" s="100" t="s">
        <v>116</v>
      </c>
      <c r="E23" s="177" t="s">
        <v>444</v>
      </c>
      <c r="F23" s="1397"/>
      <c r="G23" s="153" t="s">
        <v>398</v>
      </c>
      <c r="H23" s="19" t="s">
        <v>118</v>
      </c>
      <c r="I23" s="1121"/>
      <c r="J23" s="19">
        <v>1</v>
      </c>
      <c r="K23" s="49">
        <v>3900</v>
      </c>
      <c r="L23" s="699" t="str">
        <f t="shared" si="0"/>
        <v/>
      </c>
      <c r="M23" s="808" t="s">
        <v>25</v>
      </c>
      <c r="N23" s="624"/>
      <c r="R23" s="45"/>
    </row>
    <row r="24" spans="1:18" ht="15.75" customHeight="1">
      <c r="A24" s="2"/>
      <c r="B24" s="688">
        <v>1416</v>
      </c>
      <c r="C24" s="164" t="s">
        <v>395</v>
      </c>
      <c r="D24" s="100" t="s">
        <v>119</v>
      </c>
      <c r="E24" s="178" t="s">
        <v>445</v>
      </c>
      <c r="F24" s="1397"/>
      <c r="G24" s="153" t="s">
        <v>398</v>
      </c>
      <c r="H24" s="19" t="s">
        <v>121</v>
      </c>
      <c r="I24" s="1239" t="s">
        <v>371</v>
      </c>
      <c r="J24" s="19">
        <v>1</v>
      </c>
      <c r="K24" s="49">
        <v>3900</v>
      </c>
      <c r="L24" s="699" t="str">
        <f t="shared" si="0"/>
        <v/>
      </c>
      <c r="M24" s="808" t="s">
        <v>25</v>
      </c>
      <c r="N24" s="624"/>
      <c r="R24" s="45"/>
    </row>
    <row r="25" spans="1:18" ht="15.75" customHeight="1">
      <c r="A25" s="2"/>
      <c r="B25" s="688">
        <v>1416</v>
      </c>
      <c r="C25" s="164" t="s">
        <v>395</v>
      </c>
      <c r="D25" s="100" t="s">
        <v>29</v>
      </c>
      <c r="E25" s="171" t="s">
        <v>446</v>
      </c>
      <c r="F25" s="1397"/>
      <c r="G25" s="153" t="s">
        <v>398</v>
      </c>
      <c r="H25" s="19" t="s">
        <v>123</v>
      </c>
      <c r="I25" s="1121"/>
      <c r="J25" s="19">
        <v>1</v>
      </c>
      <c r="K25" s="49">
        <v>3900</v>
      </c>
      <c r="L25" s="701" t="str">
        <f t="shared" si="0"/>
        <v/>
      </c>
      <c r="M25" s="808" t="s">
        <v>25</v>
      </c>
      <c r="N25" s="624"/>
      <c r="R25" s="45"/>
    </row>
    <row r="26" spans="1:18" ht="15.75" customHeight="1">
      <c r="A26" s="2"/>
      <c r="B26" s="688">
        <v>1416</v>
      </c>
      <c r="C26" s="164" t="s">
        <v>395</v>
      </c>
      <c r="D26" s="100" t="s">
        <v>124</v>
      </c>
      <c r="E26" s="178" t="s">
        <v>447</v>
      </c>
      <c r="F26" s="1397"/>
      <c r="G26" s="153" t="s">
        <v>398</v>
      </c>
      <c r="H26" s="52" t="s">
        <v>126</v>
      </c>
      <c r="I26" s="1121"/>
      <c r="J26" s="19">
        <v>1</v>
      </c>
      <c r="K26" s="49">
        <v>4400</v>
      </c>
      <c r="L26" s="699" t="str">
        <f t="shared" si="0"/>
        <v/>
      </c>
      <c r="M26" s="808" t="s">
        <v>25</v>
      </c>
      <c r="N26" s="624"/>
      <c r="R26" s="45"/>
    </row>
    <row r="27" spans="1:18" ht="15.75" customHeight="1">
      <c r="A27" s="2"/>
      <c r="B27" s="688">
        <v>1416</v>
      </c>
      <c r="C27" s="164" t="s">
        <v>395</v>
      </c>
      <c r="D27" s="99" t="s">
        <v>26</v>
      </c>
      <c r="E27" s="178" t="s">
        <v>448</v>
      </c>
      <c r="F27" s="1397"/>
      <c r="G27" s="153" t="s">
        <v>398</v>
      </c>
      <c r="H27" s="112" t="s">
        <v>128</v>
      </c>
      <c r="I27" s="1121"/>
      <c r="J27" s="19">
        <v>1</v>
      </c>
      <c r="K27" s="49">
        <v>4400</v>
      </c>
      <c r="L27" s="699" t="str">
        <f t="shared" si="0"/>
        <v/>
      </c>
      <c r="M27" s="808" t="s">
        <v>25</v>
      </c>
      <c r="N27" s="624"/>
      <c r="R27" s="45"/>
    </row>
    <row r="28" spans="1:18" ht="15.75" customHeight="1">
      <c r="A28" s="2"/>
      <c r="B28" s="688">
        <v>1416</v>
      </c>
      <c r="C28" s="162" t="s">
        <v>395</v>
      </c>
      <c r="D28" s="183" t="s">
        <v>129</v>
      </c>
      <c r="E28" s="173" t="s">
        <v>449</v>
      </c>
      <c r="F28" s="1397"/>
      <c r="G28" s="153" t="s">
        <v>398</v>
      </c>
      <c r="H28" s="153" t="s">
        <v>131</v>
      </c>
      <c r="I28" s="1036"/>
      <c r="J28" s="381">
        <v>1</v>
      </c>
      <c r="K28" s="365">
        <v>4400</v>
      </c>
      <c r="L28" s="701" t="str">
        <f t="shared" si="0"/>
        <v/>
      </c>
      <c r="M28" s="808" t="s">
        <v>25</v>
      </c>
      <c r="N28" s="624"/>
      <c r="R28" s="45"/>
    </row>
    <row r="29" spans="1:18" ht="15.75" customHeight="1">
      <c r="A29" s="2"/>
      <c r="B29" s="688">
        <v>1416</v>
      </c>
      <c r="C29" s="155" t="s">
        <v>388</v>
      </c>
      <c r="D29" s="119" t="s">
        <v>104</v>
      </c>
      <c r="E29" s="168" t="s">
        <v>450</v>
      </c>
      <c r="F29" s="1403" t="s">
        <v>428</v>
      </c>
      <c r="G29" s="685" t="s">
        <v>289</v>
      </c>
      <c r="H29" s="73" t="s">
        <v>108</v>
      </c>
      <c r="I29" s="1201" t="s">
        <v>371</v>
      </c>
      <c r="J29" s="73">
        <v>1</v>
      </c>
      <c r="K29" s="72">
        <v>2900</v>
      </c>
      <c r="L29" s="812" t="str">
        <f t="shared" si="0"/>
        <v/>
      </c>
      <c r="M29" s="808" t="s">
        <v>25</v>
      </c>
      <c r="N29" s="624"/>
      <c r="R29" s="45"/>
    </row>
    <row r="30" spans="1:18" ht="15.75" customHeight="1">
      <c r="A30" s="2"/>
      <c r="B30" s="688">
        <v>1416</v>
      </c>
      <c r="C30" s="156" t="s">
        <v>388</v>
      </c>
      <c r="D30" s="134" t="s">
        <v>86</v>
      </c>
      <c r="E30" s="178" t="s">
        <v>451</v>
      </c>
      <c r="F30" s="1394"/>
      <c r="G30" s="16" t="s">
        <v>289</v>
      </c>
      <c r="H30" s="19" t="s">
        <v>110</v>
      </c>
      <c r="I30" s="1036"/>
      <c r="J30" s="19">
        <v>1</v>
      </c>
      <c r="K30" s="49">
        <v>2900</v>
      </c>
      <c r="L30" s="699" t="str">
        <f t="shared" si="0"/>
        <v/>
      </c>
      <c r="M30" s="808" t="s">
        <v>25</v>
      </c>
      <c r="N30" s="624"/>
      <c r="R30" s="45"/>
    </row>
    <row r="31" spans="1:18" ht="15.75" customHeight="1">
      <c r="A31" s="2"/>
      <c r="B31" s="688">
        <v>1416</v>
      </c>
      <c r="C31" s="156" t="s">
        <v>388</v>
      </c>
      <c r="D31" s="100" t="s">
        <v>30</v>
      </c>
      <c r="E31" s="171" t="s">
        <v>452</v>
      </c>
      <c r="F31" s="1394"/>
      <c r="G31" s="16" t="s">
        <v>289</v>
      </c>
      <c r="H31" s="19" t="s">
        <v>34</v>
      </c>
      <c r="I31" s="1036"/>
      <c r="J31" s="19">
        <v>1</v>
      </c>
      <c r="K31" s="49">
        <v>3400</v>
      </c>
      <c r="L31" s="812" t="str">
        <f t="shared" si="0"/>
        <v/>
      </c>
      <c r="M31" s="808" t="s">
        <v>25</v>
      </c>
      <c r="N31" s="624"/>
      <c r="R31" s="45"/>
    </row>
    <row r="32" spans="1:18" ht="15.75" customHeight="1">
      <c r="A32" s="2"/>
      <c r="B32" s="688">
        <v>1416</v>
      </c>
      <c r="C32" s="156" t="s">
        <v>388</v>
      </c>
      <c r="D32" s="100" t="s">
        <v>112</v>
      </c>
      <c r="E32" s="178" t="s">
        <v>453</v>
      </c>
      <c r="F32" s="1394"/>
      <c r="G32" s="16" t="s">
        <v>289</v>
      </c>
      <c r="H32" s="19" t="s">
        <v>114</v>
      </c>
      <c r="I32" s="1036"/>
      <c r="J32" s="19">
        <v>1</v>
      </c>
      <c r="K32" s="49">
        <v>3400</v>
      </c>
      <c r="L32" s="812" t="str">
        <f t="shared" si="0"/>
        <v/>
      </c>
      <c r="M32" s="808" t="s">
        <v>25</v>
      </c>
      <c r="N32" s="624"/>
      <c r="R32" s="45"/>
    </row>
    <row r="33" spans="1:18" ht="15.75" customHeight="1">
      <c r="A33" s="2"/>
      <c r="B33" s="688">
        <v>1416</v>
      </c>
      <c r="C33" s="156" t="s">
        <v>388</v>
      </c>
      <c r="D33" s="100" t="s">
        <v>35</v>
      </c>
      <c r="E33" s="178" t="s">
        <v>454</v>
      </c>
      <c r="F33" s="1394"/>
      <c r="G33" s="16" t="s">
        <v>289</v>
      </c>
      <c r="H33" s="19" t="s">
        <v>37</v>
      </c>
      <c r="I33" s="1036"/>
      <c r="J33" s="19">
        <v>1</v>
      </c>
      <c r="K33" s="49">
        <v>3400</v>
      </c>
      <c r="L33" s="699" t="str">
        <f t="shared" si="0"/>
        <v/>
      </c>
      <c r="M33" s="808" t="s">
        <v>25</v>
      </c>
      <c r="N33" s="624"/>
      <c r="R33" s="45"/>
    </row>
    <row r="34" spans="1:18" ht="15.75" customHeight="1">
      <c r="A34" s="2"/>
      <c r="B34" s="688">
        <v>1416</v>
      </c>
      <c r="C34" s="156" t="s">
        <v>388</v>
      </c>
      <c r="D34" s="100" t="s">
        <v>116</v>
      </c>
      <c r="E34" s="178" t="s">
        <v>455</v>
      </c>
      <c r="F34" s="1394"/>
      <c r="G34" s="16" t="s">
        <v>289</v>
      </c>
      <c r="H34" s="19" t="s">
        <v>118</v>
      </c>
      <c r="I34" s="1036"/>
      <c r="J34" s="19">
        <v>1</v>
      </c>
      <c r="K34" s="49">
        <v>3900</v>
      </c>
      <c r="L34" s="699" t="str">
        <f t="shared" si="0"/>
        <v/>
      </c>
      <c r="M34" s="808" t="s">
        <v>25</v>
      </c>
      <c r="N34" s="624"/>
      <c r="R34" s="45"/>
    </row>
    <row r="35" spans="1:18" ht="15.75" customHeight="1">
      <c r="A35" s="2"/>
      <c r="B35" s="688">
        <v>1416</v>
      </c>
      <c r="C35" s="156" t="s">
        <v>388</v>
      </c>
      <c r="D35" s="100" t="s">
        <v>119</v>
      </c>
      <c r="E35" s="171" t="s">
        <v>456</v>
      </c>
      <c r="F35" s="1394"/>
      <c r="G35" s="16" t="s">
        <v>289</v>
      </c>
      <c r="H35" s="19" t="s">
        <v>121</v>
      </c>
      <c r="I35" s="1239" t="s">
        <v>371</v>
      </c>
      <c r="J35" s="19">
        <v>1</v>
      </c>
      <c r="K35" s="49">
        <v>3900</v>
      </c>
      <c r="L35" s="699" t="str">
        <f t="shared" si="0"/>
        <v/>
      </c>
      <c r="M35" s="808" t="s">
        <v>25</v>
      </c>
      <c r="N35" s="624"/>
      <c r="R35" s="45"/>
    </row>
    <row r="36" spans="1:18" ht="15.75" customHeight="1">
      <c r="A36" s="2"/>
      <c r="B36" s="688">
        <v>1416</v>
      </c>
      <c r="C36" s="156" t="s">
        <v>388</v>
      </c>
      <c r="D36" s="100" t="s">
        <v>29</v>
      </c>
      <c r="E36" s="178" t="s">
        <v>457</v>
      </c>
      <c r="F36" s="1394"/>
      <c r="G36" s="16" t="s">
        <v>289</v>
      </c>
      <c r="H36" s="19" t="s">
        <v>123</v>
      </c>
      <c r="I36" s="1036"/>
      <c r="J36" s="19">
        <v>1</v>
      </c>
      <c r="K36" s="49">
        <v>3900</v>
      </c>
      <c r="L36" s="699" t="str">
        <f t="shared" si="0"/>
        <v/>
      </c>
      <c r="M36" s="808" t="s">
        <v>25</v>
      </c>
      <c r="N36" s="624"/>
      <c r="R36" s="45"/>
    </row>
    <row r="37" spans="1:18" ht="15.75" customHeight="1">
      <c r="A37" s="2"/>
      <c r="B37" s="688">
        <v>1416</v>
      </c>
      <c r="C37" s="156" t="s">
        <v>388</v>
      </c>
      <c r="D37" s="100" t="s">
        <v>124</v>
      </c>
      <c r="E37" s="178" t="s">
        <v>458</v>
      </c>
      <c r="F37" s="1394"/>
      <c r="G37" s="16" t="s">
        <v>289</v>
      </c>
      <c r="H37" s="52" t="s">
        <v>126</v>
      </c>
      <c r="I37" s="1036"/>
      <c r="J37" s="19">
        <v>1</v>
      </c>
      <c r="K37" s="49">
        <v>4400</v>
      </c>
      <c r="L37" s="699" t="str">
        <f t="shared" si="0"/>
        <v/>
      </c>
      <c r="M37" s="808" t="s">
        <v>25</v>
      </c>
      <c r="N37" s="624"/>
      <c r="R37" s="45"/>
    </row>
    <row r="38" spans="1:18" ht="15.75" customHeight="1">
      <c r="A38" s="2"/>
      <c r="B38" s="688">
        <v>1416</v>
      </c>
      <c r="C38" s="156" t="s">
        <v>388</v>
      </c>
      <c r="D38" s="99" t="s">
        <v>26</v>
      </c>
      <c r="E38" s="178" t="s">
        <v>459</v>
      </c>
      <c r="F38" s="1394"/>
      <c r="G38" s="259" t="s">
        <v>289</v>
      </c>
      <c r="H38" s="112" t="s">
        <v>128</v>
      </c>
      <c r="I38" s="1036"/>
      <c r="J38" s="19">
        <v>1</v>
      </c>
      <c r="K38" s="49">
        <v>4400</v>
      </c>
      <c r="L38" s="699" t="str">
        <f t="shared" si="0"/>
        <v/>
      </c>
      <c r="M38" s="808" t="s">
        <v>25</v>
      </c>
      <c r="N38" s="624"/>
      <c r="R38" s="45"/>
    </row>
    <row r="39" spans="1:18" ht="15.75" customHeight="1">
      <c r="A39" s="2"/>
      <c r="B39" s="688">
        <v>1416</v>
      </c>
      <c r="C39" s="254" t="s">
        <v>388</v>
      </c>
      <c r="D39" s="183" t="s">
        <v>129</v>
      </c>
      <c r="E39" s="173" t="s">
        <v>460</v>
      </c>
      <c r="F39" s="1395"/>
      <c r="G39" s="684" t="s">
        <v>289</v>
      </c>
      <c r="H39" s="684" t="s">
        <v>131</v>
      </c>
      <c r="I39" s="1240" t="s">
        <v>371</v>
      </c>
      <c r="J39" s="50">
        <v>1</v>
      </c>
      <c r="K39" s="51">
        <v>4400</v>
      </c>
      <c r="L39" s="702" t="str">
        <f t="shared" si="0"/>
        <v/>
      </c>
      <c r="M39" s="811" t="s">
        <v>25</v>
      </c>
      <c r="N39" s="1184"/>
      <c r="R39" s="45"/>
    </row>
    <row r="40" spans="1:18" ht="15.75" customHeight="1">
      <c r="A40" s="2"/>
      <c r="B40" s="691">
        <v>1413</v>
      </c>
      <c r="C40" s="155" t="s">
        <v>26</v>
      </c>
      <c r="D40" s="119" t="s">
        <v>104</v>
      </c>
      <c r="E40" s="168" t="s">
        <v>461</v>
      </c>
      <c r="F40" s="1394" t="s">
        <v>462</v>
      </c>
      <c r="G40" s="73" t="s">
        <v>27</v>
      </c>
      <c r="H40" s="19" t="s">
        <v>108</v>
      </c>
      <c r="I40" s="858" t="s">
        <v>1286</v>
      </c>
      <c r="J40" s="73">
        <v>1</v>
      </c>
      <c r="K40" s="72">
        <v>3200</v>
      </c>
      <c r="L40" s="712" t="str">
        <f t="shared" si="0"/>
        <v/>
      </c>
      <c r="M40" s="813" t="s">
        <v>25</v>
      </c>
      <c r="N40" s="625"/>
      <c r="R40" s="45"/>
    </row>
    <row r="41" spans="1:18" ht="15.75" customHeight="1">
      <c r="A41" s="2"/>
      <c r="B41" s="693">
        <v>1413</v>
      </c>
      <c r="C41" s="155" t="s">
        <v>26</v>
      </c>
      <c r="D41" s="20" t="s">
        <v>86</v>
      </c>
      <c r="E41" s="389" t="s">
        <v>463</v>
      </c>
      <c r="F41" s="1394"/>
      <c r="G41" s="19" t="s">
        <v>27</v>
      </c>
      <c r="H41" s="19" t="s">
        <v>110</v>
      </c>
      <c r="I41" s="858"/>
      <c r="J41" s="19">
        <v>1</v>
      </c>
      <c r="K41" s="49">
        <v>3200</v>
      </c>
      <c r="L41" s="809" t="str">
        <f t="shared" si="0"/>
        <v/>
      </c>
      <c r="M41" s="808" t="s">
        <v>25</v>
      </c>
      <c r="N41" s="624"/>
      <c r="R41" s="45"/>
    </row>
    <row r="42" spans="1:18" ht="15.75" customHeight="1">
      <c r="A42" s="2"/>
      <c r="B42" s="693">
        <v>1413</v>
      </c>
      <c r="C42" s="155" t="s">
        <v>26</v>
      </c>
      <c r="D42" s="152" t="s">
        <v>30</v>
      </c>
      <c r="E42" s="389" t="s">
        <v>464</v>
      </c>
      <c r="F42" s="1394"/>
      <c r="G42" s="19" t="s">
        <v>27</v>
      </c>
      <c r="H42" s="381" t="s">
        <v>34</v>
      </c>
      <c r="I42" s="858"/>
      <c r="J42" s="19">
        <v>1</v>
      </c>
      <c r="K42" s="49">
        <v>3400</v>
      </c>
      <c r="L42" s="809" t="str">
        <f t="shared" si="0"/>
        <v/>
      </c>
      <c r="M42" s="808" t="s">
        <v>25</v>
      </c>
      <c r="N42" s="624"/>
      <c r="R42" s="45"/>
    </row>
    <row r="43" spans="1:18" ht="15.75" customHeight="1">
      <c r="A43" s="2"/>
      <c r="B43" s="693">
        <v>1413</v>
      </c>
      <c r="C43" s="155" t="s">
        <v>26</v>
      </c>
      <c r="D43" s="119" t="s">
        <v>112</v>
      </c>
      <c r="E43" s="171" t="s">
        <v>465</v>
      </c>
      <c r="F43" s="1394"/>
      <c r="G43" s="19" t="s">
        <v>27</v>
      </c>
      <c r="H43" s="73" t="s">
        <v>114</v>
      </c>
      <c r="I43" s="858"/>
      <c r="J43" s="19">
        <v>1</v>
      </c>
      <c r="K43" s="72">
        <v>3400</v>
      </c>
      <c r="L43" s="712" t="str">
        <f t="shared" si="0"/>
        <v/>
      </c>
      <c r="M43" s="808" t="s">
        <v>25</v>
      </c>
      <c r="N43" s="624"/>
      <c r="R43" s="45"/>
    </row>
    <row r="44" spans="1:18" ht="15.75" customHeight="1">
      <c r="A44" s="2"/>
      <c r="B44" s="693">
        <v>1413</v>
      </c>
      <c r="C44" s="155" t="s">
        <v>26</v>
      </c>
      <c r="D44" s="20" t="s">
        <v>35</v>
      </c>
      <c r="E44" s="389" t="s">
        <v>466</v>
      </c>
      <c r="F44" s="1394"/>
      <c r="G44" s="19" t="s">
        <v>27</v>
      </c>
      <c r="H44" s="19" t="s">
        <v>37</v>
      </c>
      <c r="I44" s="858"/>
      <c r="J44" s="19">
        <v>1</v>
      </c>
      <c r="K44" s="49">
        <v>3400</v>
      </c>
      <c r="L44" s="809" t="str">
        <f t="shared" si="0"/>
        <v/>
      </c>
      <c r="M44" s="808" t="s">
        <v>25</v>
      </c>
      <c r="N44" s="624"/>
      <c r="R44" s="45"/>
    </row>
    <row r="45" spans="1:18" ht="15.75" customHeight="1">
      <c r="A45" s="2"/>
      <c r="B45" s="693">
        <v>1413</v>
      </c>
      <c r="C45" s="155" t="s">
        <v>26</v>
      </c>
      <c r="D45" s="127" t="s">
        <v>116</v>
      </c>
      <c r="E45" s="389" t="s">
        <v>467</v>
      </c>
      <c r="F45" s="1394"/>
      <c r="G45" s="19" t="s">
        <v>27</v>
      </c>
      <c r="H45" s="19" t="s">
        <v>118</v>
      </c>
      <c r="I45" s="858"/>
      <c r="J45" s="19">
        <v>1</v>
      </c>
      <c r="K45" s="49">
        <v>3900</v>
      </c>
      <c r="L45" s="809" t="str">
        <f t="shared" si="0"/>
        <v/>
      </c>
      <c r="M45" s="808" t="s">
        <v>25</v>
      </c>
      <c r="N45" s="624"/>
      <c r="R45" s="45"/>
    </row>
    <row r="46" spans="1:18" ht="15.75" customHeight="1">
      <c r="A46" s="2"/>
      <c r="B46" s="693">
        <v>1413</v>
      </c>
      <c r="C46" s="155" t="s">
        <v>26</v>
      </c>
      <c r="D46" s="127" t="s">
        <v>119</v>
      </c>
      <c r="E46" s="171" t="s">
        <v>468</v>
      </c>
      <c r="F46" s="1394"/>
      <c r="G46" s="19" t="s">
        <v>27</v>
      </c>
      <c r="H46" s="19" t="s">
        <v>121</v>
      </c>
      <c r="I46" s="858"/>
      <c r="J46" s="19">
        <v>1</v>
      </c>
      <c r="K46" s="49">
        <v>3900</v>
      </c>
      <c r="L46" s="809" t="str">
        <f t="shared" si="0"/>
        <v/>
      </c>
      <c r="M46" s="808" t="s">
        <v>25</v>
      </c>
      <c r="N46" s="624"/>
      <c r="R46" s="45"/>
    </row>
    <row r="47" spans="1:18" ht="15.75" customHeight="1">
      <c r="A47" s="2"/>
      <c r="B47" s="693">
        <v>1413</v>
      </c>
      <c r="C47" s="155" t="s">
        <v>26</v>
      </c>
      <c r="D47" s="152" t="s">
        <v>29</v>
      </c>
      <c r="E47" s="390" t="s">
        <v>469</v>
      </c>
      <c r="F47" s="1405"/>
      <c r="G47" s="19" t="s">
        <v>27</v>
      </c>
      <c r="H47" s="19" t="s">
        <v>123</v>
      </c>
      <c r="I47" s="858"/>
      <c r="J47" s="19">
        <v>1</v>
      </c>
      <c r="K47" s="49">
        <v>3900</v>
      </c>
      <c r="L47" s="809" t="str">
        <f t="shared" si="0"/>
        <v/>
      </c>
      <c r="M47" s="808" t="s">
        <v>25</v>
      </c>
      <c r="N47" s="624"/>
      <c r="R47" s="45"/>
    </row>
    <row r="48" spans="1:18" ht="15.75" customHeight="1">
      <c r="A48" s="2"/>
      <c r="B48" s="693">
        <v>1413</v>
      </c>
      <c r="C48" s="155" t="s">
        <v>470</v>
      </c>
      <c r="D48" s="119" t="s">
        <v>104</v>
      </c>
      <c r="E48" s="168" t="s">
        <v>471</v>
      </c>
      <c r="F48" s="1403" t="s">
        <v>462</v>
      </c>
      <c r="G48" s="19" t="s">
        <v>472</v>
      </c>
      <c r="H48" s="19" t="s">
        <v>108</v>
      </c>
      <c r="I48" s="1246" t="s">
        <v>1285</v>
      </c>
      <c r="J48" s="19">
        <v>1</v>
      </c>
      <c r="K48" s="72">
        <v>3200</v>
      </c>
      <c r="L48" s="809" t="str">
        <f t="shared" si="0"/>
        <v/>
      </c>
      <c r="M48" s="808" t="s">
        <v>25</v>
      </c>
      <c r="N48" s="624"/>
      <c r="R48" s="45"/>
    </row>
    <row r="49" spans="1:18" ht="15.75" customHeight="1">
      <c r="A49" s="2"/>
      <c r="B49" s="693">
        <v>1413</v>
      </c>
      <c r="C49" s="155" t="s">
        <v>470</v>
      </c>
      <c r="D49" s="20" t="s">
        <v>86</v>
      </c>
      <c r="E49" s="389" t="s">
        <v>473</v>
      </c>
      <c r="F49" s="1394"/>
      <c r="G49" s="19" t="s">
        <v>472</v>
      </c>
      <c r="H49" s="19" t="s">
        <v>110</v>
      </c>
      <c r="I49" s="858"/>
      <c r="J49" s="19">
        <v>1</v>
      </c>
      <c r="K49" s="49">
        <v>3200</v>
      </c>
      <c r="L49" s="809" t="str">
        <f t="shared" si="0"/>
        <v/>
      </c>
      <c r="M49" s="808" t="s">
        <v>25</v>
      </c>
      <c r="N49" s="624"/>
      <c r="R49" s="45"/>
    </row>
    <row r="50" spans="1:18" ht="15.75" customHeight="1">
      <c r="A50" s="2"/>
      <c r="B50" s="693">
        <v>1413</v>
      </c>
      <c r="C50" s="155" t="s">
        <v>470</v>
      </c>
      <c r="D50" s="152" t="s">
        <v>30</v>
      </c>
      <c r="E50" s="389" t="s">
        <v>474</v>
      </c>
      <c r="F50" s="1394"/>
      <c r="G50" s="19" t="s">
        <v>472</v>
      </c>
      <c r="H50" s="381" t="s">
        <v>34</v>
      </c>
      <c r="I50" s="858"/>
      <c r="J50" s="19">
        <v>1</v>
      </c>
      <c r="K50" s="49">
        <v>3400</v>
      </c>
      <c r="L50" s="809" t="str">
        <f t="shared" si="0"/>
        <v/>
      </c>
      <c r="M50" s="808" t="s">
        <v>25</v>
      </c>
      <c r="N50" s="624"/>
      <c r="R50" s="45"/>
    </row>
    <row r="51" spans="1:18" ht="15.75" customHeight="1">
      <c r="A51" s="2"/>
      <c r="B51" s="693">
        <v>1413</v>
      </c>
      <c r="C51" s="155" t="s">
        <v>470</v>
      </c>
      <c r="D51" s="119" t="s">
        <v>112</v>
      </c>
      <c r="E51" s="389" t="s">
        <v>475</v>
      </c>
      <c r="F51" s="1394"/>
      <c r="G51" s="19" t="s">
        <v>472</v>
      </c>
      <c r="H51" s="73" t="s">
        <v>114</v>
      </c>
      <c r="I51" s="858"/>
      <c r="J51" s="19">
        <v>1</v>
      </c>
      <c r="K51" s="72">
        <v>3400</v>
      </c>
      <c r="L51" s="712" t="str">
        <f t="shared" si="0"/>
        <v/>
      </c>
      <c r="M51" s="808" t="s">
        <v>25</v>
      </c>
      <c r="N51" s="624"/>
      <c r="R51" s="45"/>
    </row>
    <row r="52" spans="1:18" ht="15.75" customHeight="1">
      <c r="A52" s="2"/>
      <c r="B52" s="693">
        <v>1413</v>
      </c>
      <c r="C52" s="155" t="s">
        <v>470</v>
      </c>
      <c r="D52" s="20" t="s">
        <v>35</v>
      </c>
      <c r="E52" s="171" t="s">
        <v>476</v>
      </c>
      <c r="F52" s="1394"/>
      <c r="G52" s="19" t="s">
        <v>472</v>
      </c>
      <c r="H52" s="19" t="s">
        <v>37</v>
      </c>
      <c r="I52" s="858"/>
      <c r="J52" s="19">
        <v>1</v>
      </c>
      <c r="K52" s="49">
        <v>3400</v>
      </c>
      <c r="L52" s="712" t="str">
        <f t="shared" si="0"/>
        <v/>
      </c>
      <c r="M52" s="808" t="s">
        <v>25</v>
      </c>
      <c r="N52" s="624"/>
      <c r="R52" s="45"/>
    </row>
    <row r="53" spans="1:18" ht="15.75" customHeight="1">
      <c r="A53" s="2"/>
      <c r="B53" s="693">
        <v>1413</v>
      </c>
      <c r="C53" s="155" t="s">
        <v>470</v>
      </c>
      <c r="D53" s="127" t="s">
        <v>116</v>
      </c>
      <c r="E53" s="389" t="s">
        <v>477</v>
      </c>
      <c r="F53" s="1394"/>
      <c r="G53" s="19" t="s">
        <v>472</v>
      </c>
      <c r="H53" s="19" t="s">
        <v>118</v>
      </c>
      <c r="I53" s="858"/>
      <c r="J53" s="19">
        <v>1</v>
      </c>
      <c r="K53" s="49">
        <v>3900</v>
      </c>
      <c r="L53" s="809" t="str">
        <f t="shared" si="0"/>
        <v/>
      </c>
      <c r="M53" s="808" t="s">
        <v>25</v>
      </c>
      <c r="N53" s="624"/>
      <c r="R53" s="45"/>
    </row>
    <row r="54" spans="1:18" ht="15.75" customHeight="1">
      <c r="A54" s="2"/>
      <c r="B54" s="693">
        <v>1413</v>
      </c>
      <c r="C54" s="155" t="s">
        <v>470</v>
      </c>
      <c r="D54" s="127" t="s">
        <v>119</v>
      </c>
      <c r="E54" s="389" t="s">
        <v>478</v>
      </c>
      <c r="F54" s="1394"/>
      <c r="G54" s="19" t="s">
        <v>472</v>
      </c>
      <c r="H54" s="19" t="s">
        <v>121</v>
      </c>
      <c r="I54" s="858"/>
      <c r="J54" s="19">
        <v>1</v>
      </c>
      <c r="K54" s="49">
        <v>3900</v>
      </c>
      <c r="L54" s="809" t="str">
        <f t="shared" si="0"/>
        <v/>
      </c>
      <c r="M54" s="808" t="s">
        <v>25</v>
      </c>
      <c r="N54" s="624"/>
      <c r="R54" s="45"/>
    </row>
    <row r="55" spans="1:18" ht="15.75" customHeight="1">
      <c r="A55" s="2"/>
      <c r="B55" s="693">
        <v>1413</v>
      </c>
      <c r="C55" s="155" t="s">
        <v>470</v>
      </c>
      <c r="D55" s="152" t="s">
        <v>29</v>
      </c>
      <c r="E55" s="173" t="s">
        <v>479</v>
      </c>
      <c r="F55" s="1405"/>
      <c r="G55" s="19" t="s">
        <v>472</v>
      </c>
      <c r="H55" s="19" t="s">
        <v>123</v>
      </c>
      <c r="I55" s="858"/>
      <c r="J55" s="19">
        <v>1</v>
      </c>
      <c r="K55" s="49">
        <v>3900</v>
      </c>
      <c r="L55" s="809" t="str">
        <f t="shared" si="0"/>
        <v/>
      </c>
      <c r="M55" s="808" t="s">
        <v>25</v>
      </c>
      <c r="N55" s="624"/>
      <c r="R55" s="45"/>
    </row>
    <row r="56" spans="1:18" ht="15.75" customHeight="1">
      <c r="A56" s="2"/>
      <c r="B56" s="693">
        <v>1413</v>
      </c>
      <c r="C56" s="156" t="s">
        <v>378</v>
      </c>
      <c r="D56" s="119" t="s">
        <v>104</v>
      </c>
      <c r="E56" s="184" t="s">
        <v>480</v>
      </c>
      <c r="F56" s="1403" t="s">
        <v>462</v>
      </c>
      <c r="G56" s="19" t="s">
        <v>380</v>
      </c>
      <c r="H56" s="19" t="s">
        <v>108</v>
      </c>
      <c r="I56" s="860"/>
      <c r="J56" s="19">
        <v>1</v>
      </c>
      <c r="K56" s="72">
        <v>3200</v>
      </c>
      <c r="L56" s="809" t="str">
        <f t="shared" si="0"/>
        <v/>
      </c>
      <c r="M56" s="808" t="s">
        <v>25</v>
      </c>
      <c r="N56" s="624"/>
      <c r="R56" s="45"/>
    </row>
    <row r="57" spans="1:18" ht="15.75" customHeight="1">
      <c r="A57" s="2"/>
      <c r="B57" s="693">
        <v>1413</v>
      </c>
      <c r="C57" s="156" t="s">
        <v>378</v>
      </c>
      <c r="D57" s="20" t="s">
        <v>86</v>
      </c>
      <c r="E57" s="389" t="s">
        <v>481</v>
      </c>
      <c r="F57" s="1394"/>
      <c r="G57" s="19" t="s">
        <v>380</v>
      </c>
      <c r="H57" s="19" t="s">
        <v>110</v>
      </c>
      <c r="I57" s="1122"/>
      <c r="J57" s="19">
        <v>1</v>
      </c>
      <c r="K57" s="49">
        <v>3200</v>
      </c>
      <c r="L57" s="809" t="str">
        <f t="shared" si="0"/>
        <v/>
      </c>
      <c r="M57" s="808" t="s">
        <v>25</v>
      </c>
      <c r="N57" s="624"/>
      <c r="R57" s="45"/>
    </row>
    <row r="58" spans="1:18" ht="15.75" customHeight="1">
      <c r="A58" s="2"/>
      <c r="B58" s="693">
        <v>1413</v>
      </c>
      <c r="C58" s="156" t="s">
        <v>378</v>
      </c>
      <c r="D58" s="152" t="s">
        <v>30</v>
      </c>
      <c r="E58" s="171" t="s">
        <v>482</v>
      </c>
      <c r="F58" s="1394"/>
      <c r="G58" s="19" t="s">
        <v>380</v>
      </c>
      <c r="H58" s="381" t="s">
        <v>34</v>
      </c>
      <c r="I58" s="1122"/>
      <c r="J58" s="19">
        <v>1</v>
      </c>
      <c r="K58" s="49">
        <v>3400</v>
      </c>
      <c r="L58" s="809" t="str">
        <f t="shared" si="0"/>
        <v/>
      </c>
      <c r="M58" s="808" t="s">
        <v>25</v>
      </c>
      <c r="N58" s="624"/>
      <c r="R58" s="45"/>
    </row>
    <row r="59" spans="1:18" ht="15.75" customHeight="1">
      <c r="A59" s="2"/>
      <c r="B59" s="693">
        <v>1413</v>
      </c>
      <c r="C59" s="156" t="s">
        <v>378</v>
      </c>
      <c r="D59" s="119" t="s">
        <v>112</v>
      </c>
      <c r="E59" s="389" t="s">
        <v>483</v>
      </c>
      <c r="F59" s="1394"/>
      <c r="G59" s="19" t="s">
        <v>380</v>
      </c>
      <c r="H59" s="73" t="s">
        <v>114</v>
      </c>
      <c r="I59" s="1122"/>
      <c r="J59" s="19">
        <v>1</v>
      </c>
      <c r="K59" s="72">
        <v>3400</v>
      </c>
      <c r="L59" s="712" t="str">
        <f t="shared" si="0"/>
        <v/>
      </c>
      <c r="M59" s="808" t="s">
        <v>25</v>
      </c>
      <c r="N59" s="624"/>
      <c r="R59" s="45"/>
    </row>
    <row r="60" spans="1:18" ht="15.75" customHeight="1">
      <c r="A60" s="2"/>
      <c r="B60" s="693">
        <v>1413</v>
      </c>
      <c r="C60" s="156" t="s">
        <v>378</v>
      </c>
      <c r="D60" s="20" t="s">
        <v>35</v>
      </c>
      <c r="E60" s="389" t="s">
        <v>484</v>
      </c>
      <c r="F60" s="1394"/>
      <c r="G60" s="19" t="s">
        <v>380</v>
      </c>
      <c r="H60" s="19" t="s">
        <v>37</v>
      </c>
      <c r="I60" s="1122"/>
      <c r="J60" s="19">
        <v>1</v>
      </c>
      <c r="K60" s="49">
        <v>3400</v>
      </c>
      <c r="L60" s="712" t="str">
        <f t="shared" si="0"/>
        <v/>
      </c>
      <c r="M60" s="808" t="s">
        <v>25</v>
      </c>
      <c r="N60" s="624"/>
      <c r="R60" s="45"/>
    </row>
    <row r="61" spans="1:18" ht="15.75" customHeight="1">
      <c r="A61" s="2"/>
      <c r="B61" s="693">
        <v>1413</v>
      </c>
      <c r="C61" s="156" t="s">
        <v>378</v>
      </c>
      <c r="D61" s="127" t="s">
        <v>116</v>
      </c>
      <c r="E61" s="389" t="s">
        <v>485</v>
      </c>
      <c r="F61" s="1394"/>
      <c r="G61" s="19" t="s">
        <v>380</v>
      </c>
      <c r="H61" s="19" t="s">
        <v>118</v>
      </c>
      <c r="I61" s="1122"/>
      <c r="J61" s="19">
        <v>1</v>
      </c>
      <c r="K61" s="49">
        <v>3900</v>
      </c>
      <c r="L61" s="809" t="str">
        <f t="shared" si="0"/>
        <v/>
      </c>
      <c r="M61" s="808" t="s">
        <v>25</v>
      </c>
      <c r="N61" s="624"/>
      <c r="R61" s="45"/>
    </row>
    <row r="62" spans="1:18" ht="15.75" customHeight="1">
      <c r="A62" s="2"/>
      <c r="B62" s="693">
        <v>1413</v>
      </c>
      <c r="C62" s="156" t="s">
        <v>378</v>
      </c>
      <c r="D62" s="127" t="s">
        <v>119</v>
      </c>
      <c r="E62" s="389" t="s">
        <v>486</v>
      </c>
      <c r="F62" s="1394"/>
      <c r="G62" s="19" t="s">
        <v>380</v>
      </c>
      <c r="H62" s="19" t="s">
        <v>121</v>
      </c>
      <c r="I62" s="858"/>
      <c r="J62" s="52">
        <v>1</v>
      </c>
      <c r="K62" s="49">
        <v>3900</v>
      </c>
      <c r="L62" s="828" t="str">
        <f t="shared" si="0"/>
        <v/>
      </c>
      <c r="M62" s="808" t="s">
        <v>25</v>
      </c>
      <c r="N62" s="624"/>
      <c r="R62" s="45"/>
    </row>
    <row r="63" spans="1:18" ht="15.75" customHeight="1">
      <c r="A63" s="2"/>
      <c r="B63" s="690">
        <v>1413</v>
      </c>
      <c r="C63" s="388" t="s">
        <v>378</v>
      </c>
      <c r="D63" s="109" t="s">
        <v>29</v>
      </c>
      <c r="E63" s="173" t="s">
        <v>487</v>
      </c>
      <c r="F63" s="1405"/>
      <c r="G63" s="50" t="s">
        <v>380</v>
      </c>
      <c r="H63" s="50" t="s">
        <v>123</v>
      </c>
      <c r="I63" s="859"/>
      <c r="J63" s="50">
        <v>1</v>
      </c>
      <c r="K63" s="51">
        <v>3900</v>
      </c>
      <c r="L63" s="829" t="str">
        <f t="shared" si="0"/>
        <v/>
      </c>
      <c r="M63" s="811" t="s">
        <v>25</v>
      </c>
      <c r="N63" s="1184"/>
      <c r="R63" s="45"/>
    </row>
    <row r="64" spans="1:18" ht="15.75" customHeight="1">
      <c r="A64" s="2"/>
      <c r="B64" s="688">
        <v>1418</v>
      </c>
      <c r="C64" s="159" t="s">
        <v>26</v>
      </c>
      <c r="D64" s="149" t="s">
        <v>86</v>
      </c>
      <c r="E64" s="168" t="s">
        <v>488</v>
      </c>
      <c r="F64" s="1393" t="s">
        <v>489</v>
      </c>
      <c r="G64" s="685" t="s">
        <v>27</v>
      </c>
      <c r="H64" s="73" t="s">
        <v>110</v>
      </c>
      <c r="I64" s="1123"/>
      <c r="J64" s="685">
        <v>1</v>
      </c>
      <c r="K64" s="146">
        <v>3300</v>
      </c>
      <c r="L64" s="701" t="str">
        <f t="shared" si="0"/>
        <v/>
      </c>
      <c r="M64" s="813" t="s">
        <v>25</v>
      </c>
      <c r="N64" s="625"/>
      <c r="R64" s="45"/>
    </row>
    <row r="65" spans="1:18" ht="15.75" customHeight="1">
      <c r="A65" s="2"/>
      <c r="B65" s="688">
        <v>1418</v>
      </c>
      <c r="C65" s="159" t="s">
        <v>26</v>
      </c>
      <c r="D65" s="149" t="s">
        <v>30</v>
      </c>
      <c r="E65" s="389" t="s">
        <v>490</v>
      </c>
      <c r="F65" s="1394"/>
      <c r="G65" s="685" t="s">
        <v>27</v>
      </c>
      <c r="H65" s="73" t="s">
        <v>34</v>
      </c>
      <c r="I65" s="1124"/>
      <c r="J65" s="685">
        <v>1</v>
      </c>
      <c r="K65" s="146">
        <v>3600</v>
      </c>
      <c r="L65" s="699" t="str">
        <f t="shared" si="0"/>
        <v/>
      </c>
      <c r="M65" s="808" t="s">
        <v>25</v>
      </c>
      <c r="N65" s="624"/>
      <c r="R65" s="45"/>
    </row>
    <row r="66" spans="1:18" ht="15.75" customHeight="1">
      <c r="A66" s="2"/>
      <c r="B66" s="688">
        <v>1418</v>
      </c>
      <c r="C66" s="159" t="s">
        <v>26</v>
      </c>
      <c r="D66" s="149" t="s">
        <v>112</v>
      </c>
      <c r="E66" s="389" t="s">
        <v>491</v>
      </c>
      <c r="F66" s="1394"/>
      <c r="G66" s="685" t="s">
        <v>27</v>
      </c>
      <c r="H66" s="73" t="s">
        <v>114</v>
      </c>
      <c r="I66" s="1124"/>
      <c r="J66" s="685">
        <v>1</v>
      </c>
      <c r="K66" s="146">
        <v>3600</v>
      </c>
      <c r="L66" s="701" t="str">
        <f t="shared" si="0"/>
        <v/>
      </c>
      <c r="M66" s="808" t="s">
        <v>25</v>
      </c>
      <c r="N66" s="624"/>
      <c r="R66" s="45"/>
    </row>
    <row r="67" spans="1:18" ht="15.75" customHeight="1">
      <c r="A67" s="2"/>
      <c r="B67" s="688">
        <v>1418</v>
      </c>
      <c r="C67" s="159" t="s">
        <v>26</v>
      </c>
      <c r="D67" s="149" t="s">
        <v>35</v>
      </c>
      <c r="E67" s="171" t="s">
        <v>492</v>
      </c>
      <c r="F67" s="1394"/>
      <c r="G67" s="685" t="s">
        <v>27</v>
      </c>
      <c r="H67" s="73" t="s">
        <v>37</v>
      </c>
      <c r="I67" s="1124"/>
      <c r="J67" s="685">
        <v>1</v>
      </c>
      <c r="K67" s="146">
        <v>3600</v>
      </c>
      <c r="L67" s="812" t="str">
        <f t="shared" si="0"/>
        <v/>
      </c>
      <c r="M67" s="808" t="s">
        <v>25</v>
      </c>
      <c r="N67" s="624"/>
      <c r="R67" s="45"/>
    </row>
    <row r="68" spans="1:18" ht="15.75" customHeight="1">
      <c r="A68" s="2"/>
      <c r="B68" s="688">
        <v>1418</v>
      </c>
      <c r="C68" s="159" t="s">
        <v>26</v>
      </c>
      <c r="D68" s="149" t="s">
        <v>116</v>
      </c>
      <c r="E68" s="389" t="s">
        <v>493</v>
      </c>
      <c r="F68" s="1394"/>
      <c r="G68" s="685" t="s">
        <v>27</v>
      </c>
      <c r="H68" s="73" t="s">
        <v>118</v>
      </c>
      <c r="I68" s="1124"/>
      <c r="J68" s="685">
        <v>1</v>
      </c>
      <c r="K68" s="146">
        <v>4000</v>
      </c>
      <c r="L68" s="812" t="str">
        <f t="shared" si="0"/>
        <v/>
      </c>
      <c r="M68" s="808" t="s">
        <v>25</v>
      </c>
      <c r="N68" s="624"/>
      <c r="R68" s="45"/>
    </row>
    <row r="69" spans="1:18" ht="15.75" customHeight="1">
      <c r="A69" s="2"/>
      <c r="B69" s="688">
        <v>1418</v>
      </c>
      <c r="C69" s="159" t="s">
        <v>26</v>
      </c>
      <c r="D69" s="149" t="s">
        <v>29</v>
      </c>
      <c r="E69" s="389" t="s">
        <v>494</v>
      </c>
      <c r="F69" s="1394"/>
      <c r="G69" s="685" t="s">
        <v>27</v>
      </c>
      <c r="H69" s="73" t="s">
        <v>123</v>
      </c>
      <c r="I69" s="9" t="s">
        <v>286</v>
      </c>
      <c r="J69" s="685">
        <v>1</v>
      </c>
      <c r="K69" s="146">
        <v>4000</v>
      </c>
      <c r="L69" s="812" t="str">
        <f t="shared" si="0"/>
        <v/>
      </c>
      <c r="M69" s="808" t="s">
        <v>25</v>
      </c>
      <c r="N69" s="624"/>
      <c r="R69" s="45"/>
    </row>
    <row r="70" spans="1:18" ht="15.75" customHeight="1">
      <c r="A70" s="2"/>
      <c r="B70" s="688">
        <v>1418</v>
      </c>
      <c r="C70" s="159" t="s">
        <v>395</v>
      </c>
      <c r="D70" s="149" t="s">
        <v>86</v>
      </c>
      <c r="E70" s="171" t="s">
        <v>495</v>
      </c>
      <c r="F70" s="1394" t="s">
        <v>489</v>
      </c>
      <c r="G70" s="685" t="s">
        <v>398</v>
      </c>
      <c r="H70" s="73" t="s">
        <v>110</v>
      </c>
      <c r="I70" s="1124"/>
      <c r="J70" s="685">
        <v>1</v>
      </c>
      <c r="K70" s="146">
        <v>3300</v>
      </c>
      <c r="L70" s="812" t="str">
        <f t="shared" si="0"/>
        <v/>
      </c>
      <c r="M70" s="808" t="s">
        <v>25</v>
      </c>
      <c r="N70" s="624"/>
      <c r="R70" s="45"/>
    </row>
    <row r="71" spans="1:18" ht="15.75" customHeight="1">
      <c r="A71" s="2"/>
      <c r="B71" s="688">
        <v>1418</v>
      </c>
      <c r="C71" s="159" t="s">
        <v>395</v>
      </c>
      <c r="D71" s="149" t="s">
        <v>30</v>
      </c>
      <c r="E71" s="389" t="s">
        <v>496</v>
      </c>
      <c r="F71" s="1394"/>
      <c r="G71" s="685" t="s">
        <v>398</v>
      </c>
      <c r="H71" s="73" t="s">
        <v>34</v>
      </c>
      <c r="I71" s="1124"/>
      <c r="J71" s="685">
        <v>1</v>
      </c>
      <c r="K71" s="146">
        <v>3600</v>
      </c>
      <c r="L71" s="812" t="str">
        <f t="shared" si="0"/>
        <v/>
      </c>
      <c r="M71" s="808" t="s">
        <v>25</v>
      </c>
      <c r="N71" s="624"/>
      <c r="R71" s="45"/>
    </row>
    <row r="72" spans="1:18" ht="15.75" customHeight="1">
      <c r="A72" s="2"/>
      <c r="B72" s="688">
        <v>1418</v>
      </c>
      <c r="C72" s="159" t="s">
        <v>395</v>
      </c>
      <c r="D72" s="149" t="s">
        <v>112</v>
      </c>
      <c r="E72" s="389" t="s">
        <v>497</v>
      </c>
      <c r="F72" s="1394"/>
      <c r="G72" s="685" t="s">
        <v>398</v>
      </c>
      <c r="H72" s="73" t="s">
        <v>114</v>
      </c>
      <c r="I72" s="1124"/>
      <c r="J72" s="685">
        <v>1</v>
      </c>
      <c r="K72" s="146">
        <v>3600</v>
      </c>
      <c r="L72" s="699" t="str">
        <f t="shared" ref="L72:L135" si="1">IFERROR(IF(N72=0,"",N72),"")</f>
        <v/>
      </c>
      <c r="M72" s="808" t="s">
        <v>25</v>
      </c>
      <c r="N72" s="624"/>
      <c r="R72" s="45"/>
    </row>
    <row r="73" spans="1:18" ht="15.75" customHeight="1">
      <c r="A73" s="2"/>
      <c r="B73" s="688">
        <v>1418</v>
      </c>
      <c r="C73" s="159" t="s">
        <v>395</v>
      </c>
      <c r="D73" s="149" t="s">
        <v>35</v>
      </c>
      <c r="E73" s="389" t="s">
        <v>498</v>
      </c>
      <c r="F73" s="1394"/>
      <c r="G73" s="685" t="s">
        <v>398</v>
      </c>
      <c r="H73" s="73" t="s">
        <v>37</v>
      </c>
      <c r="I73" s="1124"/>
      <c r="J73" s="685">
        <v>1</v>
      </c>
      <c r="K73" s="146">
        <v>3600</v>
      </c>
      <c r="L73" s="699" t="str">
        <f t="shared" si="1"/>
        <v/>
      </c>
      <c r="M73" s="808" t="s">
        <v>25</v>
      </c>
      <c r="N73" s="624"/>
      <c r="R73" s="45"/>
    </row>
    <row r="74" spans="1:18" ht="15.75" customHeight="1">
      <c r="A74" s="2"/>
      <c r="B74" s="688">
        <v>1418</v>
      </c>
      <c r="C74" s="159" t="s">
        <v>395</v>
      </c>
      <c r="D74" s="149" t="s">
        <v>116</v>
      </c>
      <c r="E74" s="389" t="s">
        <v>499</v>
      </c>
      <c r="F74" s="1394"/>
      <c r="G74" s="685" t="s">
        <v>398</v>
      </c>
      <c r="H74" s="73" t="s">
        <v>118</v>
      </c>
      <c r="I74" s="1124"/>
      <c r="J74" s="685">
        <v>1</v>
      </c>
      <c r="K74" s="146">
        <v>4000</v>
      </c>
      <c r="L74" s="701" t="str">
        <f t="shared" si="1"/>
        <v/>
      </c>
      <c r="M74" s="808" t="s">
        <v>25</v>
      </c>
      <c r="N74" s="624"/>
      <c r="R74" s="45"/>
    </row>
    <row r="75" spans="1:18" ht="15.75" customHeight="1">
      <c r="A75" s="2"/>
      <c r="B75" s="675">
        <v>1418</v>
      </c>
      <c r="C75" s="265" t="s">
        <v>395</v>
      </c>
      <c r="D75" s="197" t="s">
        <v>29</v>
      </c>
      <c r="E75" s="173" t="s">
        <v>500</v>
      </c>
      <c r="F75" s="1395"/>
      <c r="G75" s="687" t="s">
        <v>398</v>
      </c>
      <c r="H75" s="687" t="s">
        <v>123</v>
      </c>
      <c r="I75" s="684" t="s">
        <v>286</v>
      </c>
      <c r="J75" s="687">
        <v>1</v>
      </c>
      <c r="K75" s="148">
        <v>4000</v>
      </c>
      <c r="L75" s="700" t="str">
        <f t="shared" si="1"/>
        <v/>
      </c>
      <c r="M75" s="811" t="s">
        <v>25</v>
      </c>
      <c r="N75" s="1192"/>
      <c r="R75" s="45"/>
    </row>
    <row r="76" spans="1:18" ht="15.75" customHeight="1">
      <c r="A76" s="2"/>
      <c r="B76" s="688">
        <v>1417</v>
      </c>
      <c r="C76" s="159" t="s">
        <v>501</v>
      </c>
      <c r="D76" s="149" t="s">
        <v>104</v>
      </c>
      <c r="E76" s="184" t="s">
        <v>502</v>
      </c>
      <c r="F76" s="1393" t="s">
        <v>503</v>
      </c>
      <c r="G76" s="15" t="s">
        <v>504</v>
      </c>
      <c r="H76" s="15" t="s">
        <v>108</v>
      </c>
      <c r="I76" s="686" t="s">
        <v>286</v>
      </c>
      <c r="J76" s="15">
        <v>1</v>
      </c>
      <c r="K76" s="14">
        <v>2800</v>
      </c>
      <c r="L76" s="717" t="str">
        <f t="shared" si="1"/>
        <v/>
      </c>
      <c r="M76" s="813" t="s">
        <v>25</v>
      </c>
      <c r="N76" s="625"/>
      <c r="R76" s="45"/>
    </row>
    <row r="77" spans="1:18" ht="15.75" customHeight="1">
      <c r="A77" s="2"/>
      <c r="B77" s="688">
        <v>1417</v>
      </c>
      <c r="C77" s="159" t="s">
        <v>501</v>
      </c>
      <c r="D77" s="149" t="s">
        <v>86</v>
      </c>
      <c r="E77" s="389" t="s">
        <v>505</v>
      </c>
      <c r="F77" s="1394"/>
      <c r="G77" s="9" t="s">
        <v>504</v>
      </c>
      <c r="H77" s="9" t="s">
        <v>110</v>
      </c>
      <c r="I77" s="1124"/>
      <c r="J77" s="9">
        <v>1</v>
      </c>
      <c r="K77" s="11">
        <v>2800</v>
      </c>
      <c r="L77" s="1150" t="str">
        <f t="shared" si="1"/>
        <v/>
      </c>
      <c r="M77" s="808" t="s">
        <v>25</v>
      </c>
      <c r="N77" s="624"/>
      <c r="R77" s="45"/>
    </row>
    <row r="78" spans="1:18" ht="15.75" customHeight="1">
      <c r="A78" s="2"/>
      <c r="B78" s="688">
        <v>1417</v>
      </c>
      <c r="C78" s="159" t="s">
        <v>501</v>
      </c>
      <c r="D78" s="149" t="s">
        <v>30</v>
      </c>
      <c r="E78" s="389" t="s">
        <v>506</v>
      </c>
      <c r="F78" s="1394"/>
      <c r="G78" s="9" t="s">
        <v>504</v>
      </c>
      <c r="H78" s="9" t="s">
        <v>34</v>
      </c>
      <c r="I78" s="1124"/>
      <c r="J78" s="9">
        <v>1</v>
      </c>
      <c r="K78" s="11">
        <v>3200</v>
      </c>
      <c r="L78" s="699" t="str">
        <f t="shared" si="1"/>
        <v/>
      </c>
      <c r="M78" s="808" t="s">
        <v>25</v>
      </c>
      <c r="N78" s="624"/>
      <c r="R78" s="45"/>
    </row>
    <row r="79" spans="1:18" ht="15.75" customHeight="1">
      <c r="A79" s="2"/>
      <c r="B79" s="688">
        <v>1417</v>
      </c>
      <c r="C79" s="159" t="s">
        <v>501</v>
      </c>
      <c r="D79" s="149" t="s">
        <v>112</v>
      </c>
      <c r="E79" s="389" t="s">
        <v>507</v>
      </c>
      <c r="F79" s="1394"/>
      <c r="G79" s="9" t="s">
        <v>504</v>
      </c>
      <c r="H79" s="9" t="s">
        <v>114</v>
      </c>
      <c r="I79" s="9" t="s">
        <v>286</v>
      </c>
      <c r="J79" s="9">
        <v>1</v>
      </c>
      <c r="K79" s="11">
        <v>3200</v>
      </c>
      <c r="L79" s="699" t="str">
        <f t="shared" si="1"/>
        <v/>
      </c>
      <c r="M79" s="808" t="s">
        <v>25</v>
      </c>
      <c r="N79" s="624"/>
      <c r="R79" s="45"/>
    </row>
    <row r="80" spans="1:18" ht="15.75" customHeight="1">
      <c r="A80" s="2"/>
      <c r="B80" s="688">
        <v>1417</v>
      </c>
      <c r="C80" s="159" t="s">
        <v>501</v>
      </c>
      <c r="D80" s="149" t="s">
        <v>35</v>
      </c>
      <c r="E80" s="171" t="s">
        <v>508</v>
      </c>
      <c r="F80" s="1394"/>
      <c r="G80" s="9" t="s">
        <v>504</v>
      </c>
      <c r="H80" s="9" t="s">
        <v>37</v>
      </c>
      <c r="I80" s="1124"/>
      <c r="J80" s="9">
        <v>1</v>
      </c>
      <c r="K80" s="11">
        <v>3200</v>
      </c>
      <c r="L80" s="699" t="str">
        <f t="shared" si="1"/>
        <v/>
      </c>
      <c r="M80" s="808" t="s">
        <v>25</v>
      </c>
      <c r="N80" s="624"/>
      <c r="R80" s="45"/>
    </row>
    <row r="81" spans="1:18" ht="15.75" customHeight="1">
      <c r="A81" s="2"/>
      <c r="B81" s="688">
        <v>1417</v>
      </c>
      <c r="C81" s="159" t="s">
        <v>501</v>
      </c>
      <c r="D81" s="149" t="s">
        <v>116</v>
      </c>
      <c r="E81" s="389" t="s">
        <v>509</v>
      </c>
      <c r="F81" s="1394"/>
      <c r="G81" s="9" t="s">
        <v>504</v>
      </c>
      <c r="H81" s="9" t="s">
        <v>118</v>
      </c>
      <c r="I81" s="1033"/>
      <c r="J81" s="9">
        <v>1</v>
      </c>
      <c r="K81" s="146">
        <v>3600</v>
      </c>
      <c r="L81" s="701" t="str">
        <f t="shared" si="1"/>
        <v/>
      </c>
      <c r="M81" s="808" t="s">
        <v>25</v>
      </c>
      <c r="N81" s="624"/>
      <c r="R81" s="45"/>
    </row>
    <row r="82" spans="1:18" ht="15.75" customHeight="1">
      <c r="A82" s="2"/>
      <c r="B82" s="688">
        <v>1417</v>
      </c>
      <c r="C82" s="159" t="s">
        <v>501</v>
      </c>
      <c r="D82" s="149" t="s">
        <v>119</v>
      </c>
      <c r="E82" s="389" t="s">
        <v>510</v>
      </c>
      <c r="F82" s="1394"/>
      <c r="G82" s="9" t="s">
        <v>504</v>
      </c>
      <c r="H82" s="9" t="s">
        <v>121</v>
      </c>
      <c r="I82" s="9" t="s">
        <v>286</v>
      </c>
      <c r="J82" s="9">
        <v>1</v>
      </c>
      <c r="K82" s="1175">
        <v>3600</v>
      </c>
      <c r="L82" s="699" t="str">
        <f t="shared" si="1"/>
        <v/>
      </c>
      <c r="M82" s="808" t="s">
        <v>25</v>
      </c>
      <c r="N82" s="624"/>
      <c r="R82" s="45"/>
    </row>
    <row r="83" spans="1:18" ht="15.75" customHeight="1">
      <c r="A83" s="2"/>
      <c r="B83" s="688">
        <v>1417</v>
      </c>
      <c r="C83" s="159" t="s">
        <v>501</v>
      </c>
      <c r="D83" s="149" t="s">
        <v>29</v>
      </c>
      <c r="E83" s="389" t="s">
        <v>511</v>
      </c>
      <c r="F83" s="1394"/>
      <c r="G83" s="9" t="s">
        <v>504</v>
      </c>
      <c r="H83" s="9" t="s">
        <v>123</v>
      </c>
      <c r="I83" s="9" t="s">
        <v>286</v>
      </c>
      <c r="J83" s="9">
        <v>1</v>
      </c>
      <c r="K83" s="11">
        <v>3600</v>
      </c>
      <c r="L83" s="699" t="str">
        <f t="shared" si="1"/>
        <v/>
      </c>
      <c r="M83" s="808" t="s">
        <v>25</v>
      </c>
      <c r="N83" s="624"/>
      <c r="R83" s="45"/>
    </row>
    <row r="84" spans="1:18" ht="15.75" customHeight="1">
      <c r="A84" s="2"/>
      <c r="B84" s="688">
        <v>1417</v>
      </c>
      <c r="C84" s="159" t="s">
        <v>501</v>
      </c>
      <c r="D84" s="149" t="s">
        <v>124</v>
      </c>
      <c r="E84" s="389" t="s">
        <v>512</v>
      </c>
      <c r="F84" s="1394"/>
      <c r="G84" s="9" t="s">
        <v>504</v>
      </c>
      <c r="H84" s="9" t="s">
        <v>126</v>
      </c>
      <c r="I84" s="9" t="s">
        <v>286</v>
      </c>
      <c r="J84" s="9">
        <v>1</v>
      </c>
      <c r="K84" s="11">
        <v>4000</v>
      </c>
      <c r="L84" s="699" t="str">
        <f t="shared" si="1"/>
        <v/>
      </c>
      <c r="M84" s="808" t="s">
        <v>25</v>
      </c>
      <c r="N84" s="624"/>
      <c r="R84" s="45"/>
    </row>
    <row r="85" spans="1:18" ht="15.75" customHeight="1">
      <c r="A85" s="2"/>
      <c r="B85" s="688">
        <v>1417</v>
      </c>
      <c r="C85" s="159" t="s">
        <v>501</v>
      </c>
      <c r="D85" s="149" t="s">
        <v>26</v>
      </c>
      <c r="E85" s="389" t="s">
        <v>513</v>
      </c>
      <c r="F85" s="1394"/>
      <c r="G85" s="9" t="s">
        <v>504</v>
      </c>
      <c r="H85" s="9" t="s">
        <v>128</v>
      </c>
      <c r="I85" s="9" t="s">
        <v>286</v>
      </c>
      <c r="J85" s="9">
        <v>1</v>
      </c>
      <c r="K85" s="11">
        <v>4000</v>
      </c>
      <c r="L85" s="699" t="str">
        <f t="shared" si="1"/>
        <v/>
      </c>
      <c r="M85" s="808" t="s">
        <v>25</v>
      </c>
      <c r="N85" s="624"/>
      <c r="R85" s="45"/>
    </row>
    <row r="86" spans="1:18" ht="15.75" customHeight="1">
      <c r="A86" s="2"/>
      <c r="B86" s="688">
        <v>1417</v>
      </c>
      <c r="C86" s="159" t="s">
        <v>501</v>
      </c>
      <c r="D86" s="149" t="s">
        <v>129</v>
      </c>
      <c r="E86" s="389" t="s">
        <v>514</v>
      </c>
      <c r="F86" s="1394"/>
      <c r="G86" s="9" t="s">
        <v>504</v>
      </c>
      <c r="H86" s="9" t="s">
        <v>131</v>
      </c>
      <c r="I86" s="9" t="s">
        <v>286</v>
      </c>
      <c r="J86" s="9">
        <v>1</v>
      </c>
      <c r="K86" s="11">
        <v>4000</v>
      </c>
      <c r="L86" s="699" t="str">
        <f t="shared" si="1"/>
        <v/>
      </c>
      <c r="M86" s="808" t="s">
        <v>25</v>
      </c>
      <c r="N86" s="624"/>
      <c r="R86" s="45"/>
    </row>
    <row r="87" spans="1:18" ht="15.75" customHeight="1">
      <c r="A87" s="2"/>
      <c r="B87" s="688">
        <v>1417</v>
      </c>
      <c r="C87" s="159" t="s">
        <v>515</v>
      </c>
      <c r="D87" s="149" t="s">
        <v>104</v>
      </c>
      <c r="E87" s="171" t="s">
        <v>516</v>
      </c>
      <c r="F87" s="1394" t="s">
        <v>503</v>
      </c>
      <c r="G87" s="9" t="s">
        <v>517</v>
      </c>
      <c r="H87" s="9" t="s">
        <v>108</v>
      </c>
      <c r="I87" s="1124"/>
      <c r="J87" s="9">
        <v>1</v>
      </c>
      <c r="K87" s="11">
        <v>2800</v>
      </c>
      <c r="L87" s="699" t="str">
        <f t="shared" si="1"/>
        <v/>
      </c>
      <c r="M87" s="808" t="s">
        <v>25</v>
      </c>
      <c r="N87" s="624"/>
      <c r="R87" s="45"/>
    </row>
    <row r="88" spans="1:18" ht="15.75" customHeight="1">
      <c r="A88" s="2"/>
      <c r="B88" s="688">
        <v>1417</v>
      </c>
      <c r="C88" s="159" t="s">
        <v>515</v>
      </c>
      <c r="D88" s="149" t="s">
        <v>86</v>
      </c>
      <c r="E88" s="389" t="s">
        <v>518</v>
      </c>
      <c r="F88" s="1394"/>
      <c r="G88" s="9" t="s">
        <v>517</v>
      </c>
      <c r="H88" s="9" t="s">
        <v>110</v>
      </c>
      <c r="I88" s="1124"/>
      <c r="J88" s="9">
        <v>1</v>
      </c>
      <c r="K88" s="11">
        <v>2800</v>
      </c>
      <c r="L88" s="699" t="str">
        <f t="shared" si="1"/>
        <v/>
      </c>
      <c r="M88" s="808" t="s">
        <v>25</v>
      </c>
      <c r="N88" s="624"/>
      <c r="R88" s="45"/>
    </row>
    <row r="89" spans="1:18" ht="15.75" customHeight="1">
      <c r="A89" s="2"/>
      <c r="B89" s="688">
        <v>1417</v>
      </c>
      <c r="C89" s="159" t="s">
        <v>515</v>
      </c>
      <c r="D89" s="149" t="s">
        <v>30</v>
      </c>
      <c r="E89" s="389" t="s">
        <v>519</v>
      </c>
      <c r="F89" s="1394"/>
      <c r="G89" s="9" t="s">
        <v>517</v>
      </c>
      <c r="H89" s="9" t="s">
        <v>34</v>
      </c>
      <c r="I89" s="1124"/>
      <c r="J89" s="9">
        <v>1</v>
      </c>
      <c r="K89" s="11">
        <v>3200</v>
      </c>
      <c r="L89" s="699" t="str">
        <f t="shared" si="1"/>
        <v/>
      </c>
      <c r="M89" s="808" t="s">
        <v>25</v>
      </c>
      <c r="N89" s="624"/>
      <c r="R89" s="45"/>
    </row>
    <row r="90" spans="1:18" ht="15.75" customHeight="1">
      <c r="A90" s="2"/>
      <c r="B90" s="688">
        <v>1417</v>
      </c>
      <c r="C90" s="159" t="s">
        <v>515</v>
      </c>
      <c r="D90" s="149" t="s">
        <v>112</v>
      </c>
      <c r="E90" s="171" t="s">
        <v>520</v>
      </c>
      <c r="F90" s="1394"/>
      <c r="G90" s="9" t="s">
        <v>517</v>
      </c>
      <c r="H90" s="9" t="s">
        <v>114</v>
      </c>
      <c r="I90" s="9" t="s">
        <v>286</v>
      </c>
      <c r="J90" s="9">
        <v>1</v>
      </c>
      <c r="K90" s="11">
        <v>3200</v>
      </c>
      <c r="L90" s="699" t="str">
        <f t="shared" si="1"/>
        <v/>
      </c>
      <c r="M90" s="808" t="s">
        <v>25</v>
      </c>
      <c r="N90" s="624"/>
      <c r="R90" s="45"/>
    </row>
    <row r="91" spans="1:18" ht="15.75" customHeight="1">
      <c r="A91" s="2"/>
      <c r="B91" s="688">
        <v>1417</v>
      </c>
      <c r="C91" s="159" t="s">
        <v>515</v>
      </c>
      <c r="D91" s="149" t="s">
        <v>35</v>
      </c>
      <c r="E91" s="389" t="s">
        <v>521</v>
      </c>
      <c r="F91" s="1394"/>
      <c r="G91" s="9" t="s">
        <v>517</v>
      </c>
      <c r="H91" s="9" t="s">
        <v>37</v>
      </c>
      <c r="I91" s="1124"/>
      <c r="J91" s="9">
        <v>1</v>
      </c>
      <c r="K91" s="11">
        <v>3200</v>
      </c>
      <c r="L91" s="699" t="str">
        <f t="shared" si="1"/>
        <v/>
      </c>
      <c r="M91" s="808" t="s">
        <v>25</v>
      </c>
      <c r="N91" s="624"/>
      <c r="R91" s="45"/>
    </row>
    <row r="92" spans="1:18" ht="15.75" customHeight="1">
      <c r="A92" s="2"/>
      <c r="B92" s="688">
        <v>1417</v>
      </c>
      <c r="C92" s="159" t="s">
        <v>515</v>
      </c>
      <c r="D92" s="149" t="s">
        <v>116</v>
      </c>
      <c r="E92" s="389" t="s">
        <v>522</v>
      </c>
      <c r="F92" s="1394"/>
      <c r="G92" s="9" t="s">
        <v>517</v>
      </c>
      <c r="H92" s="9" t="s">
        <v>118</v>
      </c>
      <c r="I92" s="1124"/>
      <c r="J92" s="9">
        <v>1</v>
      </c>
      <c r="K92" s="11">
        <v>3600</v>
      </c>
      <c r="L92" s="699" t="str">
        <f t="shared" si="1"/>
        <v/>
      </c>
      <c r="M92" s="808" t="s">
        <v>25</v>
      </c>
      <c r="N92" s="624"/>
      <c r="R92" s="45"/>
    </row>
    <row r="93" spans="1:18" ht="15.75" customHeight="1">
      <c r="A93" s="2"/>
      <c r="B93" s="688">
        <v>1417</v>
      </c>
      <c r="C93" s="159" t="s">
        <v>515</v>
      </c>
      <c r="D93" s="149" t="s">
        <v>119</v>
      </c>
      <c r="E93" s="389" t="s">
        <v>523</v>
      </c>
      <c r="F93" s="1394"/>
      <c r="G93" s="9" t="s">
        <v>517</v>
      </c>
      <c r="H93" s="9" t="s">
        <v>121</v>
      </c>
      <c r="I93" s="9" t="s">
        <v>286</v>
      </c>
      <c r="J93" s="685">
        <v>1</v>
      </c>
      <c r="K93" s="146">
        <v>3600</v>
      </c>
      <c r="L93" s="701" t="str">
        <f t="shared" si="1"/>
        <v/>
      </c>
      <c r="M93" s="808" t="s">
        <v>25</v>
      </c>
      <c r="N93" s="624"/>
      <c r="R93" s="45"/>
    </row>
    <row r="94" spans="1:18" ht="15.75" customHeight="1">
      <c r="A94" s="2"/>
      <c r="B94" s="688">
        <v>1417</v>
      </c>
      <c r="C94" s="159" t="s">
        <v>515</v>
      </c>
      <c r="D94" s="149" t="s">
        <v>29</v>
      </c>
      <c r="E94" s="389" t="s">
        <v>524</v>
      </c>
      <c r="F94" s="1394"/>
      <c r="G94" s="9" t="s">
        <v>517</v>
      </c>
      <c r="H94" s="9" t="s">
        <v>123</v>
      </c>
      <c r="I94" s="9" t="s">
        <v>286</v>
      </c>
      <c r="J94" s="9">
        <v>1</v>
      </c>
      <c r="K94" s="1175">
        <v>3600</v>
      </c>
      <c r="L94" s="699" t="str">
        <f t="shared" si="1"/>
        <v/>
      </c>
      <c r="M94" s="808" t="s">
        <v>25</v>
      </c>
      <c r="N94" s="624"/>
      <c r="R94" s="45"/>
    </row>
    <row r="95" spans="1:18" ht="15.75" customHeight="1">
      <c r="A95" s="2"/>
      <c r="B95" s="688">
        <v>1417</v>
      </c>
      <c r="C95" s="159" t="s">
        <v>515</v>
      </c>
      <c r="D95" s="149" t="s">
        <v>124</v>
      </c>
      <c r="E95" s="389" t="s">
        <v>525</v>
      </c>
      <c r="F95" s="1394"/>
      <c r="G95" s="9" t="s">
        <v>517</v>
      </c>
      <c r="H95" s="9" t="s">
        <v>126</v>
      </c>
      <c r="I95" s="1124"/>
      <c r="J95" s="9">
        <v>1</v>
      </c>
      <c r="K95" s="1175">
        <v>4000</v>
      </c>
      <c r="L95" s="701" t="str">
        <f t="shared" si="1"/>
        <v/>
      </c>
      <c r="M95" s="808" t="s">
        <v>25</v>
      </c>
      <c r="N95" s="624"/>
      <c r="R95" s="45"/>
    </row>
    <row r="96" spans="1:18" ht="15.75" customHeight="1">
      <c r="A96" s="2"/>
      <c r="B96" s="688">
        <v>1417</v>
      </c>
      <c r="C96" s="159" t="s">
        <v>515</v>
      </c>
      <c r="D96" s="149" t="s">
        <v>26</v>
      </c>
      <c r="E96" s="171" t="s">
        <v>526</v>
      </c>
      <c r="F96" s="1394"/>
      <c r="G96" s="685" t="s">
        <v>517</v>
      </c>
      <c r="H96" s="685" t="s">
        <v>128</v>
      </c>
      <c r="I96" s="1033"/>
      <c r="J96" s="685">
        <v>1</v>
      </c>
      <c r="K96" s="146">
        <v>4000</v>
      </c>
      <c r="L96" s="699" t="str">
        <f t="shared" si="1"/>
        <v/>
      </c>
      <c r="M96" s="808" t="s">
        <v>25</v>
      </c>
      <c r="N96" s="624"/>
      <c r="R96" s="45"/>
    </row>
    <row r="97" spans="1:18" ht="15.75" customHeight="1">
      <c r="A97" s="2"/>
      <c r="B97" s="675">
        <v>1417</v>
      </c>
      <c r="C97" s="265" t="s">
        <v>515</v>
      </c>
      <c r="D97" s="273" t="s">
        <v>129</v>
      </c>
      <c r="E97" s="173" t="s">
        <v>527</v>
      </c>
      <c r="F97" s="1395"/>
      <c r="G97" s="1177" t="s">
        <v>517</v>
      </c>
      <c r="H97" s="1177" t="s">
        <v>131</v>
      </c>
      <c r="I97" s="1032"/>
      <c r="J97" s="1177">
        <v>1</v>
      </c>
      <c r="K97" s="1176">
        <v>4000</v>
      </c>
      <c r="L97" s="702" t="str">
        <f t="shared" si="1"/>
        <v/>
      </c>
      <c r="M97" s="811" t="s">
        <v>25</v>
      </c>
      <c r="N97" s="1184"/>
      <c r="R97" s="45"/>
    </row>
    <row r="98" spans="1:18" ht="15.75" customHeight="1">
      <c r="A98" s="2"/>
      <c r="B98" s="17">
        <v>1109</v>
      </c>
      <c r="C98" s="18" t="s">
        <v>528</v>
      </c>
      <c r="D98" s="18" t="s">
        <v>86</v>
      </c>
      <c r="E98" s="174" t="s">
        <v>529</v>
      </c>
      <c r="F98" s="1368" t="s">
        <v>530</v>
      </c>
      <c r="G98" s="553" t="s">
        <v>531</v>
      </c>
      <c r="H98" s="17" t="s">
        <v>249</v>
      </c>
      <c r="I98" s="1123"/>
      <c r="J98" s="17">
        <v>1</v>
      </c>
      <c r="K98" s="71">
        <v>3800</v>
      </c>
      <c r="L98" s="712" t="str">
        <f t="shared" si="1"/>
        <v/>
      </c>
      <c r="M98" s="813" t="s">
        <v>25</v>
      </c>
      <c r="N98" s="625"/>
      <c r="R98" s="45"/>
    </row>
    <row r="99" spans="1:18" ht="15.75" customHeight="1">
      <c r="A99" s="2"/>
      <c r="B99" s="19">
        <v>1109</v>
      </c>
      <c r="C99" s="20" t="s">
        <v>528</v>
      </c>
      <c r="D99" s="20" t="s">
        <v>30</v>
      </c>
      <c r="E99" s="171" t="s">
        <v>532</v>
      </c>
      <c r="F99" s="1374"/>
      <c r="G99" s="19" t="s">
        <v>531</v>
      </c>
      <c r="H99" s="19" t="s">
        <v>77</v>
      </c>
      <c r="I99" s="1124"/>
      <c r="J99" s="19">
        <v>1</v>
      </c>
      <c r="K99" s="49">
        <v>3800</v>
      </c>
      <c r="L99" s="809" t="str">
        <f t="shared" si="1"/>
        <v/>
      </c>
      <c r="M99" s="808" t="s">
        <v>25</v>
      </c>
      <c r="N99" s="624"/>
      <c r="R99" s="45"/>
    </row>
    <row r="100" spans="1:18" ht="15.75" customHeight="1">
      <c r="A100" s="2"/>
      <c r="B100" s="19">
        <v>1109</v>
      </c>
      <c r="C100" s="20" t="s">
        <v>528</v>
      </c>
      <c r="D100" s="20" t="s">
        <v>35</v>
      </c>
      <c r="E100" s="175" t="s">
        <v>533</v>
      </c>
      <c r="F100" s="1374"/>
      <c r="G100" s="73" t="s">
        <v>531</v>
      </c>
      <c r="H100" s="19" t="s">
        <v>78</v>
      </c>
      <c r="I100" s="1124"/>
      <c r="J100" s="19">
        <v>1</v>
      </c>
      <c r="K100" s="49">
        <v>3800</v>
      </c>
      <c r="L100" s="809" t="str">
        <f t="shared" si="1"/>
        <v/>
      </c>
      <c r="M100" s="808" t="s">
        <v>25</v>
      </c>
      <c r="N100" s="624"/>
      <c r="R100" s="45"/>
    </row>
    <row r="101" spans="1:18" ht="15.75" customHeight="1">
      <c r="A101" s="2"/>
      <c r="B101" s="19">
        <v>1109</v>
      </c>
      <c r="C101" s="20" t="s">
        <v>528</v>
      </c>
      <c r="D101" s="20" t="s">
        <v>116</v>
      </c>
      <c r="E101" s="175" t="s">
        <v>534</v>
      </c>
      <c r="F101" s="1374"/>
      <c r="G101" s="73" t="s">
        <v>531</v>
      </c>
      <c r="H101" s="19" t="s">
        <v>255</v>
      </c>
      <c r="I101" s="1124"/>
      <c r="J101" s="19">
        <v>1</v>
      </c>
      <c r="K101" s="49">
        <v>3800</v>
      </c>
      <c r="L101" s="809" t="str">
        <f t="shared" si="1"/>
        <v/>
      </c>
      <c r="M101" s="808" t="s">
        <v>25</v>
      </c>
      <c r="N101" s="624"/>
      <c r="R101" s="45"/>
    </row>
    <row r="102" spans="1:18" ht="15.75" customHeight="1">
      <c r="A102" s="2"/>
      <c r="B102" s="19">
        <v>1109</v>
      </c>
      <c r="C102" s="20" t="s">
        <v>535</v>
      </c>
      <c r="D102" s="20" t="s">
        <v>86</v>
      </c>
      <c r="E102" s="128">
        <v>4589750310370</v>
      </c>
      <c r="F102" s="1374"/>
      <c r="G102" s="19" t="s">
        <v>92</v>
      </c>
      <c r="H102" s="19" t="s">
        <v>249</v>
      </c>
      <c r="I102" s="140" t="s">
        <v>1283</v>
      </c>
      <c r="J102" s="19">
        <v>1</v>
      </c>
      <c r="K102" s="49">
        <v>3800</v>
      </c>
      <c r="L102" s="809" t="str">
        <f t="shared" si="1"/>
        <v/>
      </c>
      <c r="M102" s="808" t="s">
        <v>25</v>
      </c>
      <c r="N102" s="720"/>
      <c r="R102" s="45"/>
    </row>
    <row r="103" spans="1:18" ht="15.75" customHeight="1">
      <c r="A103" s="2"/>
      <c r="B103" s="19">
        <v>1109</v>
      </c>
      <c r="C103" s="20" t="s">
        <v>535</v>
      </c>
      <c r="D103" s="20" t="s">
        <v>30</v>
      </c>
      <c r="E103" s="108">
        <v>4589750310387</v>
      </c>
      <c r="F103" s="1374"/>
      <c r="G103" s="19" t="s">
        <v>92</v>
      </c>
      <c r="H103" s="19" t="s">
        <v>77</v>
      </c>
      <c r="I103" s="1124"/>
      <c r="J103" s="19">
        <v>1</v>
      </c>
      <c r="K103" s="49">
        <v>3800</v>
      </c>
      <c r="L103" s="809" t="str">
        <f t="shared" si="1"/>
        <v/>
      </c>
      <c r="M103" s="808" t="s">
        <v>25</v>
      </c>
      <c r="N103" s="720"/>
      <c r="R103" s="45"/>
    </row>
    <row r="104" spans="1:18" ht="15.75" customHeight="1">
      <c r="A104" s="2"/>
      <c r="B104" s="19">
        <v>1109</v>
      </c>
      <c r="C104" s="20" t="s">
        <v>535</v>
      </c>
      <c r="D104" s="20" t="s">
        <v>35</v>
      </c>
      <c r="E104" s="108">
        <v>4589750310394</v>
      </c>
      <c r="F104" s="1374"/>
      <c r="G104" s="19" t="s">
        <v>92</v>
      </c>
      <c r="H104" s="19" t="s">
        <v>78</v>
      </c>
      <c r="I104" s="9" t="s">
        <v>1277</v>
      </c>
      <c r="J104" s="19">
        <v>1</v>
      </c>
      <c r="K104" s="49">
        <v>3800</v>
      </c>
      <c r="L104" s="809" t="str">
        <f t="shared" si="1"/>
        <v/>
      </c>
      <c r="M104" s="808" t="s">
        <v>25</v>
      </c>
      <c r="N104" s="720"/>
      <c r="R104" s="45"/>
    </row>
    <row r="105" spans="1:18" ht="15.75" customHeight="1">
      <c r="A105" s="2"/>
      <c r="B105" s="19">
        <v>1109</v>
      </c>
      <c r="C105" s="20" t="s">
        <v>535</v>
      </c>
      <c r="D105" s="127" t="s">
        <v>116</v>
      </c>
      <c r="E105" s="108">
        <v>4589750310400</v>
      </c>
      <c r="F105" s="1374"/>
      <c r="G105" s="19" t="s">
        <v>92</v>
      </c>
      <c r="H105" s="19" t="s">
        <v>255</v>
      </c>
      <c r="I105" s="140" t="s">
        <v>1283</v>
      </c>
      <c r="J105" s="19">
        <v>1</v>
      </c>
      <c r="K105" s="49">
        <v>3800</v>
      </c>
      <c r="L105" s="809" t="str">
        <f t="shared" si="1"/>
        <v/>
      </c>
      <c r="M105" s="811" t="s">
        <v>25</v>
      </c>
      <c r="N105" s="626"/>
      <c r="R105" s="45"/>
    </row>
    <row r="106" spans="1:18" ht="15.75" customHeight="1">
      <c r="A106" s="2"/>
      <c r="B106" s="682">
        <v>1419</v>
      </c>
      <c r="C106" s="387">
        <v>56</v>
      </c>
      <c r="D106" s="386" t="s">
        <v>86</v>
      </c>
      <c r="E106" s="168" t="s">
        <v>536</v>
      </c>
      <c r="F106" s="1393" t="s">
        <v>537</v>
      </c>
      <c r="G106" s="15" t="s">
        <v>62</v>
      </c>
      <c r="H106" s="143" t="s">
        <v>110</v>
      </c>
      <c r="I106" s="1125"/>
      <c r="J106" s="143">
        <v>1</v>
      </c>
      <c r="K106" s="830">
        <v>3500</v>
      </c>
      <c r="L106" s="717" t="str">
        <f t="shared" si="1"/>
        <v/>
      </c>
      <c r="M106" s="831" t="s">
        <v>25</v>
      </c>
      <c r="N106" s="625"/>
      <c r="R106" s="45"/>
    </row>
    <row r="107" spans="1:18" ht="15.75" customHeight="1">
      <c r="A107" s="2"/>
      <c r="B107" s="688">
        <v>1419</v>
      </c>
      <c r="C107" s="349">
        <v>56</v>
      </c>
      <c r="D107" s="272" t="s">
        <v>30</v>
      </c>
      <c r="E107" s="171" t="s">
        <v>538</v>
      </c>
      <c r="F107" s="1394"/>
      <c r="G107" s="685" t="s">
        <v>62</v>
      </c>
      <c r="H107" s="73" t="s">
        <v>34</v>
      </c>
      <c r="I107" s="1126"/>
      <c r="J107" s="19">
        <v>1</v>
      </c>
      <c r="K107" s="146">
        <v>3800</v>
      </c>
      <c r="L107" s="699" t="str">
        <f t="shared" si="1"/>
        <v/>
      </c>
      <c r="M107" s="808" t="s">
        <v>25</v>
      </c>
      <c r="N107" s="624"/>
      <c r="R107" s="45"/>
    </row>
    <row r="108" spans="1:18" ht="15.75" customHeight="1">
      <c r="A108" s="2"/>
      <c r="B108" s="688">
        <v>1419</v>
      </c>
      <c r="C108" s="349">
        <v>56</v>
      </c>
      <c r="D108" s="272" t="s">
        <v>112</v>
      </c>
      <c r="E108" s="171" t="s">
        <v>539</v>
      </c>
      <c r="F108" s="1394"/>
      <c r="G108" s="9" t="s">
        <v>62</v>
      </c>
      <c r="H108" s="73" t="s">
        <v>114</v>
      </c>
      <c r="I108" s="1126"/>
      <c r="J108" s="19">
        <v>1</v>
      </c>
      <c r="K108" s="146">
        <v>3800</v>
      </c>
      <c r="L108" s="699" t="str">
        <f t="shared" si="1"/>
        <v/>
      </c>
      <c r="M108" s="808" t="s">
        <v>25</v>
      </c>
      <c r="N108" s="624"/>
      <c r="R108" s="45"/>
    </row>
    <row r="109" spans="1:18" ht="15.75" customHeight="1">
      <c r="A109" s="2"/>
      <c r="B109" s="688">
        <v>1419</v>
      </c>
      <c r="C109" s="349">
        <v>56</v>
      </c>
      <c r="D109" s="272" t="s">
        <v>35</v>
      </c>
      <c r="E109" s="171" t="s">
        <v>540</v>
      </c>
      <c r="F109" s="1394"/>
      <c r="G109" s="685" t="s">
        <v>62</v>
      </c>
      <c r="H109" s="73" t="s">
        <v>37</v>
      </c>
      <c r="I109" s="1126"/>
      <c r="J109" s="19">
        <v>1</v>
      </c>
      <c r="K109" s="146">
        <v>3800</v>
      </c>
      <c r="L109" s="699" t="str">
        <f t="shared" si="1"/>
        <v/>
      </c>
      <c r="M109" s="808" t="s">
        <v>25</v>
      </c>
      <c r="N109" s="624"/>
      <c r="R109" s="45"/>
    </row>
    <row r="110" spans="1:18" ht="15.75" customHeight="1">
      <c r="A110" s="2"/>
      <c r="B110" s="688">
        <v>1419</v>
      </c>
      <c r="C110" s="349">
        <v>56</v>
      </c>
      <c r="D110" s="272" t="s">
        <v>116</v>
      </c>
      <c r="E110" s="171" t="s">
        <v>541</v>
      </c>
      <c r="F110" s="1394"/>
      <c r="G110" s="9" t="s">
        <v>62</v>
      </c>
      <c r="H110" s="73" t="s">
        <v>118</v>
      </c>
      <c r="I110" s="1126"/>
      <c r="J110" s="19">
        <v>1</v>
      </c>
      <c r="K110" s="146">
        <v>4300</v>
      </c>
      <c r="L110" s="699" t="str">
        <f t="shared" si="1"/>
        <v/>
      </c>
      <c r="M110" s="808" t="s">
        <v>25</v>
      </c>
      <c r="N110" s="624"/>
      <c r="R110" s="45"/>
    </row>
    <row r="111" spans="1:18" ht="15.75" customHeight="1">
      <c r="A111" s="2"/>
      <c r="B111" s="688">
        <v>1419</v>
      </c>
      <c r="C111" s="349">
        <v>56</v>
      </c>
      <c r="D111" s="272" t="s">
        <v>29</v>
      </c>
      <c r="E111" s="171" t="s">
        <v>542</v>
      </c>
      <c r="F111" s="1394"/>
      <c r="G111" s="9" t="s">
        <v>62</v>
      </c>
      <c r="H111" s="73" t="s">
        <v>123</v>
      </c>
      <c r="I111" s="1126"/>
      <c r="J111" s="19">
        <v>1</v>
      </c>
      <c r="K111" s="146">
        <v>4300</v>
      </c>
      <c r="L111" s="701" t="str">
        <f t="shared" si="1"/>
        <v/>
      </c>
      <c r="M111" s="808" t="s">
        <v>25</v>
      </c>
      <c r="N111" s="624"/>
      <c r="R111" s="45"/>
    </row>
    <row r="112" spans="1:18" ht="15.75" customHeight="1">
      <c r="A112" s="2"/>
      <c r="B112" s="688">
        <v>1419</v>
      </c>
      <c r="C112" s="349">
        <v>56</v>
      </c>
      <c r="D112" s="272" t="s">
        <v>124</v>
      </c>
      <c r="E112" s="171" t="s">
        <v>543</v>
      </c>
      <c r="F112" s="1394"/>
      <c r="G112" s="9" t="s">
        <v>62</v>
      </c>
      <c r="H112" s="73" t="s">
        <v>126</v>
      </c>
      <c r="I112" s="1126"/>
      <c r="J112" s="19">
        <v>1</v>
      </c>
      <c r="K112" s="146">
        <v>4800</v>
      </c>
      <c r="L112" s="699" t="str">
        <f t="shared" si="1"/>
        <v/>
      </c>
      <c r="M112" s="808" t="s">
        <v>25</v>
      </c>
      <c r="N112" s="624"/>
      <c r="R112" s="45"/>
    </row>
    <row r="113" spans="1:18" ht="15.75" customHeight="1">
      <c r="A113" s="2"/>
      <c r="B113" s="688">
        <v>1419</v>
      </c>
      <c r="C113" s="349">
        <v>56</v>
      </c>
      <c r="D113" s="272" t="s">
        <v>26</v>
      </c>
      <c r="E113" s="171" t="s">
        <v>544</v>
      </c>
      <c r="F113" s="1394"/>
      <c r="G113" s="685" t="s">
        <v>62</v>
      </c>
      <c r="H113" s="73" t="s">
        <v>128</v>
      </c>
      <c r="I113" s="1126"/>
      <c r="J113" s="19">
        <v>1</v>
      </c>
      <c r="K113" s="146">
        <v>4800</v>
      </c>
      <c r="L113" s="699" t="str">
        <f t="shared" si="1"/>
        <v/>
      </c>
      <c r="M113" s="808" t="s">
        <v>25</v>
      </c>
      <c r="N113" s="624"/>
      <c r="R113" s="45"/>
    </row>
    <row r="114" spans="1:18" ht="15.75" customHeight="1">
      <c r="A114" s="2"/>
      <c r="B114" s="691">
        <v>1419</v>
      </c>
      <c r="C114" s="605">
        <v>56</v>
      </c>
      <c r="D114" s="606" t="s">
        <v>129</v>
      </c>
      <c r="E114" s="182" t="s">
        <v>545</v>
      </c>
      <c r="F114" s="1405"/>
      <c r="G114" s="9" t="s">
        <v>62</v>
      </c>
      <c r="H114" s="686" t="s">
        <v>131</v>
      </c>
      <c r="I114" s="192" t="s">
        <v>286</v>
      </c>
      <c r="J114" s="381">
        <v>1</v>
      </c>
      <c r="K114" s="382">
        <v>4800</v>
      </c>
      <c r="L114" s="698" t="str">
        <f t="shared" si="1"/>
        <v/>
      </c>
      <c r="M114" s="832" t="s">
        <v>25</v>
      </c>
      <c r="N114" s="624"/>
      <c r="R114" s="45"/>
    </row>
    <row r="115" spans="1:18" ht="15.75" customHeight="1">
      <c r="A115" s="2"/>
      <c r="B115" s="691">
        <v>1419</v>
      </c>
      <c r="C115" s="349">
        <v>69</v>
      </c>
      <c r="D115" s="272" t="s">
        <v>86</v>
      </c>
      <c r="E115" s="171" t="s">
        <v>546</v>
      </c>
      <c r="F115" s="1397" t="s">
        <v>537</v>
      </c>
      <c r="G115" s="73" t="s">
        <v>380</v>
      </c>
      <c r="H115" s="73" t="s">
        <v>110</v>
      </c>
      <c r="I115" s="1034"/>
      <c r="J115" s="73">
        <v>1</v>
      </c>
      <c r="K115" s="72">
        <v>3500</v>
      </c>
      <c r="L115" s="712" t="str">
        <f t="shared" si="1"/>
        <v/>
      </c>
      <c r="M115" s="813" t="s">
        <v>25</v>
      </c>
      <c r="N115" s="624"/>
      <c r="R115" s="45"/>
    </row>
    <row r="116" spans="1:18" ht="15.75" customHeight="1">
      <c r="A116" s="2"/>
      <c r="B116" s="691">
        <v>1419</v>
      </c>
      <c r="C116" s="349">
        <v>69</v>
      </c>
      <c r="D116" s="272" t="s">
        <v>30</v>
      </c>
      <c r="E116" s="171" t="s">
        <v>547</v>
      </c>
      <c r="F116" s="1397"/>
      <c r="G116" s="19" t="s">
        <v>380</v>
      </c>
      <c r="H116" s="73" t="s">
        <v>34</v>
      </c>
      <c r="I116" s="1034"/>
      <c r="J116" s="19">
        <v>1</v>
      </c>
      <c r="K116" s="49">
        <v>3800</v>
      </c>
      <c r="L116" s="809" t="str">
        <f t="shared" si="1"/>
        <v/>
      </c>
      <c r="M116" s="808" t="s">
        <v>25</v>
      </c>
      <c r="N116" s="624"/>
      <c r="R116" s="45"/>
    </row>
    <row r="117" spans="1:18" ht="15.75" customHeight="1">
      <c r="A117" s="2"/>
      <c r="B117" s="691">
        <v>1419</v>
      </c>
      <c r="C117" s="349">
        <v>69</v>
      </c>
      <c r="D117" s="272" t="s">
        <v>112</v>
      </c>
      <c r="E117" s="171" t="s">
        <v>548</v>
      </c>
      <c r="F117" s="1397"/>
      <c r="G117" s="19" t="s">
        <v>380</v>
      </c>
      <c r="H117" s="73" t="s">
        <v>114</v>
      </c>
      <c r="I117" s="1034"/>
      <c r="J117" s="19">
        <v>1</v>
      </c>
      <c r="K117" s="49">
        <v>3800</v>
      </c>
      <c r="L117" s="809" t="str">
        <f t="shared" si="1"/>
        <v/>
      </c>
      <c r="M117" s="808" t="s">
        <v>25</v>
      </c>
      <c r="N117" s="624"/>
      <c r="R117" s="45"/>
    </row>
    <row r="118" spans="1:18" ht="15.75" customHeight="1">
      <c r="A118" s="2"/>
      <c r="B118" s="691">
        <v>1419</v>
      </c>
      <c r="C118" s="349">
        <v>69</v>
      </c>
      <c r="D118" s="272" t="s">
        <v>35</v>
      </c>
      <c r="E118" s="171" t="s">
        <v>549</v>
      </c>
      <c r="F118" s="1397"/>
      <c r="G118" s="19" t="s">
        <v>380</v>
      </c>
      <c r="H118" s="73" t="s">
        <v>37</v>
      </c>
      <c r="I118" s="1034"/>
      <c r="J118" s="19">
        <v>1</v>
      </c>
      <c r="K118" s="49">
        <v>3800</v>
      </c>
      <c r="L118" s="809" t="str">
        <f t="shared" si="1"/>
        <v/>
      </c>
      <c r="M118" s="808" t="s">
        <v>25</v>
      </c>
      <c r="N118" s="624"/>
      <c r="R118" s="45"/>
    </row>
    <row r="119" spans="1:18" ht="15.75" customHeight="1">
      <c r="A119" s="2"/>
      <c r="B119" s="691">
        <v>1419</v>
      </c>
      <c r="C119" s="349">
        <v>69</v>
      </c>
      <c r="D119" s="272" t="s">
        <v>116</v>
      </c>
      <c r="E119" s="171" t="s">
        <v>550</v>
      </c>
      <c r="F119" s="1397"/>
      <c r="G119" s="19" t="s">
        <v>380</v>
      </c>
      <c r="H119" s="73" t="s">
        <v>118</v>
      </c>
      <c r="I119" s="1034"/>
      <c r="J119" s="19">
        <v>1</v>
      </c>
      <c r="K119" s="49">
        <v>4300</v>
      </c>
      <c r="L119" s="809" t="str">
        <f t="shared" si="1"/>
        <v/>
      </c>
      <c r="M119" s="808" t="s">
        <v>25</v>
      </c>
      <c r="N119" s="624"/>
      <c r="R119" s="45"/>
    </row>
    <row r="120" spans="1:18" ht="15.75" customHeight="1">
      <c r="A120" s="2"/>
      <c r="B120" s="691">
        <v>1419</v>
      </c>
      <c r="C120" s="349">
        <v>69</v>
      </c>
      <c r="D120" s="272" t="s">
        <v>29</v>
      </c>
      <c r="E120" s="171" t="s">
        <v>551</v>
      </c>
      <c r="F120" s="1397"/>
      <c r="G120" s="19" t="s">
        <v>380</v>
      </c>
      <c r="H120" s="73" t="s">
        <v>123</v>
      </c>
      <c r="I120" s="1034"/>
      <c r="J120" s="19">
        <v>1</v>
      </c>
      <c r="K120" s="49">
        <v>4300</v>
      </c>
      <c r="L120" s="809" t="str">
        <f t="shared" si="1"/>
        <v/>
      </c>
      <c r="M120" s="808" t="s">
        <v>25</v>
      </c>
      <c r="N120" s="624"/>
      <c r="R120" s="45"/>
    </row>
    <row r="121" spans="1:18" ht="15.75" customHeight="1">
      <c r="A121" s="2"/>
      <c r="B121" s="691">
        <v>1419</v>
      </c>
      <c r="C121" s="349">
        <v>69</v>
      </c>
      <c r="D121" s="272" t="s">
        <v>124</v>
      </c>
      <c r="E121" s="171" t="s">
        <v>552</v>
      </c>
      <c r="F121" s="1397"/>
      <c r="G121" s="19" t="s">
        <v>380</v>
      </c>
      <c r="H121" s="73" t="s">
        <v>126</v>
      </c>
      <c r="I121" s="1034"/>
      <c r="J121" s="19">
        <v>1</v>
      </c>
      <c r="K121" s="49">
        <v>4800</v>
      </c>
      <c r="L121" s="809" t="str">
        <f t="shared" si="1"/>
        <v/>
      </c>
      <c r="M121" s="808" t="s">
        <v>25</v>
      </c>
      <c r="N121" s="624"/>
      <c r="R121" s="45"/>
    </row>
    <row r="122" spans="1:18" ht="15.75" customHeight="1">
      <c r="A122" s="2"/>
      <c r="B122" s="691">
        <v>1419</v>
      </c>
      <c r="C122" s="349">
        <v>69</v>
      </c>
      <c r="D122" s="272" t="s">
        <v>26</v>
      </c>
      <c r="E122" s="171" t="s">
        <v>553</v>
      </c>
      <c r="F122" s="1397"/>
      <c r="G122" s="19" t="s">
        <v>380</v>
      </c>
      <c r="H122" s="73" t="s">
        <v>128</v>
      </c>
      <c r="I122" s="1034"/>
      <c r="J122" s="19">
        <v>1</v>
      </c>
      <c r="K122" s="49">
        <v>4800</v>
      </c>
      <c r="L122" s="809" t="str">
        <f t="shared" si="1"/>
        <v/>
      </c>
      <c r="M122" s="808" t="s">
        <v>25</v>
      </c>
      <c r="N122" s="624"/>
      <c r="R122" s="45"/>
    </row>
    <row r="123" spans="1:18" ht="15.75" customHeight="1">
      <c r="A123" s="2"/>
      <c r="B123" s="675">
        <v>1419</v>
      </c>
      <c r="C123" s="697">
        <v>69</v>
      </c>
      <c r="D123" s="274" t="s">
        <v>129</v>
      </c>
      <c r="E123" s="173" t="s">
        <v>554</v>
      </c>
      <c r="F123" s="1398"/>
      <c r="G123" s="50" t="s">
        <v>380</v>
      </c>
      <c r="H123" s="687" t="s">
        <v>131</v>
      </c>
      <c r="I123" s="1035"/>
      <c r="J123" s="50">
        <v>1</v>
      </c>
      <c r="K123" s="51">
        <v>4800</v>
      </c>
      <c r="L123" s="829" t="str">
        <f t="shared" si="1"/>
        <v/>
      </c>
      <c r="M123" s="811" t="s">
        <v>25</v>
      </c>
      <c r="N123" s="1184"/>
      <c r="R123" s="45"/>
    </row>
    <row r="124" spans="1:18" ht="15.75" customHeight="1">
      <c r="A124" s="2"/>
      <c r="B124" s="167">
        <v>1415</v>
      </c>
      <c r="C124" s="275" t="s">
        <v>21</v>
      </c>
      <c r="D124" s="95" t="s">
        <v>104</v>
      </c>
      <c r="E124" s="174" t="s">
        <v>555</v>
      </c>
      <c r="F124" s="1372" t="s">
        <v>556</v>
      </c>
      <c r="G124" s="264" t="s">
        <v>24</v>
      </c>
      <c r="H124" s="143" t="s">
        <v>108</v>
      </c>
      <c r="I124" s="15" t="s">
        <v>1282</v>
      </c>
      <c r="J124" s="1178">
        <v>1</v>
      </c>
      <c r="K124" s="1179">
        <v>4000</v>
      </c>
      <c r="L124" s="714" t="str">
        <f t="shared" si="1"/>
        <v/>
      </c>
      <c r="M124" s="813" t="s">
        <v>25</v>
      </c>
      <c r="N124" s="625"/>
      <c r="R124" s="45"/>
    </row>
    <row r="125" spans="1:18" ht="15.75" customHeight="1">
      <c r="A125" s="2"/>
      <c r="B125" s="669">
        <v>1415</v>
      </c>
      <c r="C125" s="276" t="s">
        <v>21</v>
      </c>
      <c r="D125" s="134" t="s">
        <v>86</v>
      </c>
      <c r="E125" s="385" t="s">
        <v>557</v>
      </c>
      <c r="F125" s="1400"/>
      <c r="G125" s="145" t="s">
        <v>24</v>
      </c>
      <c r="H125" s="19" t="s">
        <v>110</v>
      </c>
      <c r="I125" s="1124"/>
      <c r="J125" s="1180">
        <v>1</v>
      </c>
      <c r="K125" s="1175">
        <v>4000</v>
      </c>
      <c r="L125" s="699" t="str">
        <f t="shared" si="1"/>
        <v/>
      </c>
      <c r="M125" s="808" t="s">
        <v>25</v>
      </c>
      <c r="N125" s="624"/>
      <c r="R125" s="45"/>
    </row>
    <row r="126" spans="1:18" ht="15.75" customHeight="1">
      <c r="A126" s="2"/>
      <c r="B126" s="669">
        <v>1415</v>
      </c>
      <c r="C126" s="276" t="s">
        <v>21</v>
      </c>
      <c r="D126" s="100" t="s">
        <v>30</v>
      </c>
      <c r="E126" s="169" t="s">
        <v>558</v>
      </c>
      <c r="F126" s="1400"/>
      <c r="G126" s="145" t="s">
        <v>24</v>
      </c>
      <c r="H126" s="19" t="s">
        <v>34</v>
      </c>
      <c r="I126" s="1124"/>
      <c r="J126" s="1180">
        <v>1</v>
      </c>
      <c r="K126" s="11">
        <v>4500</v>
      </c>
      <c r="L126" s="699" t="str">
        <f t="shared" si="1"/>
        <v/>
      </c>
      <c r="M126" s="808" t="s">
        <v>25</v>
      </c>
      <c r="N126" s="624"/>
      <c r="R126" s="45"/>
    </row>
    <row r="127" spans="1:18" ht="15.75" customHeight="1">
      <c r="A127" s="2"/>
      <c r="B127" s="669">
        <v>1415</v>
      </c>
      <c r="C127" s="276" t="s">
        <v>21</v>
      </c>
      <c r="D127" s="100" t="s">
        <v>112</v>
      </c>
      <c r="E127" s="170" t="s">
        <v>559</v>
      </c>
      <c r="F127" s="1400"/>
      <c r="G127" s="145" t="s">
        <v>24</v>
      </c>
      <c r="H127" s="19" t="s">
        <v>114</v>
      </c>
      <c r="I127" s="9" t="s">
        <v>1293</v>
      </c>
      <c r="J127" s="1180">
        <v>1</v>
      </c>
      <c r="K127" s="11">
        <v>4500</v>
      </c>
      <c r="L127" s="699" t="str">
        <f t="shared" si="1"/>
        <v/>
      </c>
      <c r="M127" s="808" t="s">
        <v>25</v>
      </c>
      <c r="N127" s="624"/>
      <c r="R127" s="45"/>
    </row>
    <row r="128" spans="1:18" ht="15.75" customHeight="1">
      <c r="A128" s="2"/>
      <c r="B128" s="669">
        <v>1415</v>
      </c>
      <c r="C128" s="276" t="s">
        <v>21</v>
      </c>
      <c r="D128" s="100" t="s">
        <v>35</v>
      </c>
      <c r="E128" s="385" t="s">
        <v>560</v>
      </c>
      <c r="F128" s="1400"/>
      <c r="G128" s="145" t="s">
        <v>24</v>
      </c>
      <c r="H128" s="19" t="s">
        <v>37</v>
      </c>
      <c r="I128" s="1124"/>
      <c r="J128" s="1180">
        <v>1</v>
      </c>
      <c r="K128" s="11">
        <v>4500</v>
      </c>
      <c r="L128" s="699" t="str">
        <f t="shared" si="1"/>
        <v/>
      </c>
      <c r="M128" s="808" t="s">
        <v>25</v>
      </c>
      <c r="N128" s="624"/>
      <c r="R128" s="45"/>
    </row>
    <row r="129" spans="1:18" ht="15.75" customHeight="1">
      <c r="A129" s="2"/>
      <c r="B129" s="669">
        <v>1415</v>
      </c>
      <c r="C129" s="276" t="s">
        <v>21</v>
      </c>
      <c r="D129" s="100" t="s">
        <v>116</v>
      </c>
      <c r="E129" s="169" t="s">
        <v>561</v>
      </c>
      <c r="F129" s="1400"/>
      <c r="G129" s="145" t="s">
        <v>24</v>
      </c>
      <c r="H129" s="19" t="s">
        <v>118</v>
      </c>
      <c r="I129" s="1124"/>
      <c r="J129" s="1180">
        <v>1</v>
      </c>
      <c r="K129" s="11">
        <v>5000</v>
      </c>
      <c r="L129" s="699" t="str">
        <f t="shared" si="1"/>
        <v/>
      </c>
      <c r="M129" s="808" t="s">
        <v>25</v>
      </c>
      <c r="N129" s="624"/>
      <c r="R129" s="45"/>
    </row>
    <row r="130" spans="1:18" ht="15.75" customHeight="1">
      <c r="A130" s="2"/>
      <c r="B130" s="669">
        <v>1415</v>
      </c>
      <c r="C130" s="276" t="s">
        <v>21</v>
      </c>
      <c r="D130" s="100" t="s">
        <v>29</v>
      </c>
      <c r="E130" s="169" t="s">
        <v>562</v>
      </c>
      <c r="F130" s="1400"/>
      <c r="G130" s="145" t="s">
        <v>24</v>
      </c>
      <c r="H130" s="19" t="s">
        <v>123</v>
      </c>
      <c r="I130" s="9" t="s">
        <v>1293</v>
      </c>
      <c r="J130" s="1180">
        <v>1</v>
      </c>
      <c r="K130" s="11">
        <v>5000</v>
      </c>
      <c r="L130" s="699" t="str">
        <f t="shared" si="1"/>
        <v/>
      </c>
      <c r="M130" s="808" t="s">
        <v>25</v>
      </c>
      <c r="N130" s="624"/>
      <c r="R130" s="45"/>
    </row>
    <row r="131" spans="1:18" ht="15.75" customHeight="1">
      <c r="A131" s="2"/>
      <c r="B131" s="669">
        <v>1415</v>
      </c>
      <c r="C131" s="276" t="s">
        <v>21</v>
      </c>
      <c r="D131" s="100" t="s">
        <v>124</v>
      </c>
      <c r="E131" s="170" t="s">
        <v>563</v>
      </c>
      <c r="F131" s="1400"/>
      <c r="G131" s="145" t="s">
        <v>24</v>
      </c>
      <c r="H131" s="52" t="s">
        <v>126</v>
      </c>
      <c r="I131" s="9" t="s">
        <v>1293</v>
      </c>
      <c r="J131" s="1180">
        <v>1</v>
      </c>
      <c r="K131" s="11">
        <v>5500</v>
      </c>
      <c r="L131" s="699" t="str">
        <f t="shared" si="1"/>
        <v/>
      </c>
      <c r="M131" s="808" t="s">
        <v>25</v>
      </c>
      <c r="N131" s="624"/>
      <c r="R131" s="45"/>
    </row>
    <row r="132" spans="1:18" ht="15.75" customHeight="1">
      <c r="A132" s="2"/>
      <c r="B132" s="607">
        <v>1415</v>
      </c>
      <c r="C132" s="181" t="s">
        <v>21</v>
      </c>
      <c r="D132" s="166" t="s">
        <v>26</v>
      </c>
      <c r="E132" s="608" t="s">
        <v>564</v>
      </c>
      <c r="F132" s="1401"/>
      <c r="G132" s="502" t="s">
        <v>24</v>
      </c>
      <c r="H132" s="112" t="s">
        <v>128</v>
      </c>
      <c r="I132" s="9" t="s">
        <v>1293</v>
      </c>
      <c r="J132" s="833">
        <v>1</v>
      </c>
      <c r="K132" s="382">
        <v>5500</v>
      </c>
      <c r="L132" s="698" t="str">
        <f t="shared" si="1"/>
        <v/>
      </c>
      <c r="M132" s="808" t="s">
        <v>25</v>
      </c>
      <c r="N132" s="624"/>
      <c r="R132" s="45"/>
    </row>
    <row r="133" spans="1:18" ht="15.75" customHeight="1">
      <c r="A133" s="2"/>
      <c r="B133" s="669">
        <v>1415</v>
      </c>
      <c r="C133" s="276" t="s">
        <v>59</v>
      </c>
      <c r="D133" s="159" t="s">
        <v>104</v>
      </c>
      <c r="E133" s="385" t="s">
        <v>565</v>
      </c>
      <c r="F133" s="1333" t="s">
        <v>566</v>
      </c>
      <c r="G133" s="145" t="s">
        <v>60</v>
      </c>
      <c r="H133" s="73" t="s">
        <v>108</v>
      </c>
      <c r="I133" s="686" t="s">
        <v>1288</v>
      </c>
      <c r="J133" s="1180">
        <v>1</v>
      </c>
      <c r="K133" s="11">
        <v>4000</v>
      </c>
      <c r="L133" s="699" t="str">
        <f t="shared" si="1"/>
        <v/>
      </c>
      <c r="M133" s="808" t="s">
        <v>25</v>
      </c>
      <c r="N133" s="624"/>
      <c r="R133" s="45"/>
    </row>
    <row r="134" spans="1:18" ht="15.75" customHeight="1">
      <c r="A134" s="2"/>
      <c r="B134" s="669">
        <v>1415</v>
      </c>
      <c r="C134" s="276" t="s">
        <v>59</v>
      </c>
      <c r="D134" s="134" t="s">
        <v>86</v>
      </c>
      <c r="E134" s="169" t="s">
        <v>567</v>
      </c>
      <c r="F134" s="1400"/>
      <c r="G134" s="145" t="s">
        <v>60</v>
      </c>
      <c r="H134" s="19" t="s">
        <v>110</v>
      </c>
      <c r="I134" s="1033"/>
      <c r="J134" s="1180">
        <v>1</v>
      </c>
      <c r="K134" s="11">
        <v>4000</v>
      </c>
      <c r="L134" s="699" t="str">
        <f t="shared" si="1"/>
        <v/>
      </c>
      <c r="M134" s="808" t="s">
        <v>25</v>
      </c>
      <c r="N134" s="624"/>
      <c r="R134" s="45"/>
    </row>
    <row r="135" spans="1:18" ht="15.75" customHeight="1">
      <c r="A135" s="2"/>
      <c r="B135" s="669">
        <v>1415</v>
      </c>
      <c r="C135" s="276" t="s">
        <v>59</v>
      </c>
      <c r="D135" s="100" t="s">
        <v>30</v>
      </c>
      <c r="E135" s="169" t="s">
        <v>568</v>
      </c>
      <c r="F135" s="1400"/>
      <c r="G135" s="145" t="s">
        <v>60</v>
      </c>
      <c r="H135" s="19" t="s">
        <v>34</v>
      </c>
      <c r="I135" s="1033"/>
      <c r="J135" s="1180">
        <v>1</v>
      </c>
      <c r="K135" s="11">
        <v>4500</v>
      </c>
      <c r="L135" s="699" t="str">
        <f t="shared" si="1"/>
        <v/>
      </c>
      <c r="M135" s="808" t="s">
        <v>25</v>
      </c>
      <c r="N135" s="624"/>
      <c r="R135" s="45"/>
    </row>
    <row r="136" spans="1:18" ht="15.75" customHeight="1">
      <c r="A136" s="2"/>
      <c r="B136" s="669">
        <v>1415</v>
      </c>
      <c r="C136" s="276" t="s">
        <v>59</v>
      </c>
      <c r="D136" s="100" t="s">
        <v>112</v>
      </c>
      <c r="E136" s="169" t="s">
        <v>569</v>
      </c>
      <c r="F136" s="1400"/>
      <c r="G136" s="145" t="s">
        <v>60</v>
      </c>
      <c r="H136" s="19" t="s">
        <v>114</v>
      </c>
      <c r="I136" s="686" t="s">
        <v>1288</v>
      </c>
      <c r="J136" s="1180">
        <v>1</v>
      </c>
      <c r="K136" s="11">
        <v>4500</v>
      </c>
      <c r="L136" s="699" t="str">
        <f t="shared" ref="L136:L199" si="2">IFERROR(IF(N136=0,"",N136),"")</f>
        <v/>
      </c>
      <c r="M136" s="808" t="s">
        <v>25</v>
      </c>
      <c r="N136" s="624"/>
      <c r="R136" s="45"/>
    </row>
    <row r="137" spans="1:18" ht="15.75" customHeight="1">
      <c r="A137" s="2"/>
      <c r="B137" s="669">
        <v>1415</v>
      </c>
      <c r="C137" s="276" t="s">
        <v>59</v>
      </c>
      <c r="D137" s="100" t="s">
        <v>35</v>
      </c>
      <c r="E137" s="170" t="s">
        <v>570</v>
      </c>
      <c r="F137" s="1400"/>
      <c r="G137" s="145" t="s">
        <v>60</v>
      </c>
      <c r="H137" s="19" t="s">
        <v>37</v>
      </c>
      <c r="I137" s="1033"/>
      <c r="J137" s="1180">
        <v>1</v>
      </c>
      <c r="K137" s="11">
        <v>4500</v>
      </c>
      <c r="L137" s="699" t="str">
        <f t="shared" si="2"/>
        <v/>
      </c>
      <c r="M137" s="808" t="s">
        <v>25</v>
      </c>
      <c r="N137" s="624"/>
      <c r="R137" s="45"/>
    </row>
    <row r="138" spans="1:18" ht="15.75" customHeight="1">
      <c r="A138" s="2"/>
      <c r="B138" s="669">
        <v>1415</v>
      </c>
      <c r="C138" s="276" t="s">
        <v>59</v>
      </c>
      <c r="D138" s="100" t="s">
        <v>116</v>
      </c>
      <c r="E138" s="385" t="s">
        <v>571</v>
      </c>
      <c r="F138" s="1400"/>
      <c r="G138" s="145" t="s">
        <v>60</v>
      </c>
      <c r="H138" s="19" t="s">
        <v>118</v>
      </c>
      <c r="I138" s="686" t="s">
        <v>1288</v>
      </c>
      <c r="J138" s="1180">
        <v>1</v>
      </c>
      <c r="K138" s="11">
        <v>5000</v>
      </c>
      <c r="L138" s="699" t="str">
        <f t="shared" si="2"/>
        <v/>
      </c>
      <c r="M138" s="808" t="s">
        <v>25</v>
      </c>
      <c r="N138" s="624"/>
      <c r="R138" s="45"/>
    </row>
    <row r="139" spans="1:18" ht="15.75" customHeight="1">
      <c r="A139" s="2"/>
      <c r="B139" s="669">
        <v>1415</v>
      </c>
      <c r="C139" s="276" t="s">
        <v>59</v>
      </c>
      <c r="D139" s="100" t="s">
        <v>29</v>
      </c>
      <c r="E139" s="169" t="s">
        <v>572</v>
      </c>
      <c r="F139" s="1400"/>
      <c r="G139" s="145" t="s">
        <v>60</v>
      </c>
      <c r="H139" s="19" t="s">
        <v>123</v>
      </c>
      <c r="I139" s="1256" t="s">
        <v>1278</v>
      </c>
      <c r="J139" s="1180">
        <v>1</v>
      </c>
      <c r="K139" s="11">
        <v>5000</v>
      </c>
      <c r="L139" s="699" t="str">
        <f t="shared" si="2"/>
        <v/>
      </c>
      <c r="M139" s="808" t="s">
        <v>25</v>
      </c>
      <c r="N139" s="624"/>
      <c r="R139" s="45"/>
    </row>
    <row r="140" spans="1:18" ht="15.75" customHeight="1">
      <c r="A140" s="2"/>
      <c r="B140" s="669">
        <v>1415</v>
      </c>
      <c r="C140" s="276" t="s">
        <v>59</v>
      </c>
      <c r="D140" s="100" t="s">
        <v>124</v>
      </c>
      <c r="E140" s="170" t="s">
        <v>573</v>
      </c>
      <c r="F140" s="1400"/>
      <c r="G140" s="145" t="s">
        <v>60</v>
      </c>
      <c r="H140" s="52" t="s">
        <v>126</v>
      </c>
      <c r="I140" s="1256" t="s">
        <v>1278</v>
      </c>
      <c r="J140" s="1180">
        <v>1</v>
      </c>
      <c r="K140" s="11">
        <v>5500</v>
      </c>
      <c r="L140" s="699" t="str">
        <f t="shared" si="2"/>
        <v/>
      </c>
      <c r="M140" s="808" t="s">
        <v>25</v>
      </c>
      <c r="N140" s="624"/>
      <c r="R140" s="45"/>
    </row>
    <row r="141" spans="1:18" ht="15.75" customHeight="1">
      <c r="A141" s="2"/>
      <c r="B141" s="607">
        <v>1415</v>
      </c>
      <c r="C141" s="181" t="s">
        <v>59</v>
      </c>
      <c r="D141" s="166" t="s">
        <v>26</v>
      </c>
      <c r="E141" s="182" t="s">
        <v>574</v>
      </c>
      <c r="F141" s="1401"/>
      <c r="G141" s="502" t="s">
        <v>60</v>
      </c>
      <c r="H141" s="112" t="s">
        <v>128</v>
      </c>
      <c r="I141" s="1256" t="s">
        <v>1278</v>
      </c>
      <c r="J141" s="833">
        <v>1</v>
      </c>
      <c r="K141" s="382">
        <v>5500</v>
      </c>
      <c r="L141" s="698" t="str">
        <f t="shared" si="2"/>
        <v/>
      </c>
      <c r="M141" s="832" t="s">
        <v>25</v>
      </c>
      <c r="N141" s="624"/>
      <c r="R141" s="45"/>
    </row>
    <row r="142" spans="1:18" ht="15.75" customHeight="1">
      <c r="A142" s="2"/>
      <c r="B142" s="669">
        <v>1415</v>
      </c>
      <c r="C142" s="276" t="s">
        <v>575</v>
      </c>
      <c r="D142" s="159" t="s">
        <v>104</v>
      </c>
      <c r="E142" s="171" t="s">
        <v>576</v>
      </c>
      <c r="F142" s="1333" t="s">
        <v>566</v>
      </c>
      <c r="G142" s="145" t="s">
        <v>577</v>
      </c>
      <c r="H142" s="73" t="s">
        <v>108</v>
      </c>
      <c r="I142" s="1033"/>
      <c r="J142" s="1180">
        <v>1</v>
      </c>
      <c r="K142" s="11">
        <v>4000</v>
      </c>
      <c r="L142" s="699" t="str">
        <f t="shared" si="2"/>
        <v/>
      </c>
      <c r="M142" s="813" t="s">
        <v>25</v>
      </c>
      <c r="N142" s="624"/>
      <c r="R142" s="45"/>
    </row>
    <row r="143" spans="1:18" ht="15.75" customHeight="1">
      <c r="A143" s="2"/>
      <c r="B143" s="669">
        <v>1415</v>
      </c>
      <c r="C143" s="276" t="s">
        <v>575</v>
      </c>
      <c r="D143" s="134" t="s">
        <v>86</v>
      </c>
      <c r="E143" s="170" t="s">
        <v>578</v>
      </c>
      <c r="F143" s="1400"/>
      <c r="G143" s="145" t="s">
        <v>337</v>
      </c>
      <c r="H143" s="19" t="s">
        <v>110</v>
      </c>
      <c r="I143" s="1033"/>
      <c r="J143" s="1180">
        <v>1</v>
      </c>
      <c r="K143" s="11">
        <v>4000</v>
      </c>
      <c r="L143" s="699" t="str">
        <f t="shared" si="2"/>
        <v/>
      </c>
      <c r="M143" s="808" t="s">
        <v>25</v>
      </c>
      <c r="N143" s="624"/>
      <c r="R143" s="45"/>
    </row>
    <row r="144" spans="1:18" ht="15.75" customHeight="1">
      <c r="A144" s="2"/>
      <c r="B144" s="669">
        <v>1415</v>
      </c>
      <c r="C144" s="276" t="s">
        <v>575</v>
      </c>
      <c r="D144" s="100" t="s">
        <v>30</v>
      </c>
      <c r="E144" s="170" t="s">
        <v>579</v>
      </c>
      <c r="F144" s="1400"/>
      <c r="G144" s="145" t="s">
        <v>337</v>
      </c>
      <c r="H144" s="19" t="s">
        <v>34</v>
      </c>
      <c r="I144" s="1033"/>
      <c r="J144" s="1180">
        <v>1</v>
      </c>
      <c r="K144" s="11">
        <v>4500</v>
      </c>
      <c r="L144" s="699" t="str">
        <f t="shared" si="2"/>
        <v/>
      </c>
      <c r="M144" s="808" t="s">
        <v>25</v>
      </c>
      <c r="N144" s="624"/>
      <c r="R144" s="45"/>
    </row>
    <row r="145" spans="1:18" ht="15.75" customHeight="1">
      <c r="A145" s="2"/>
      <c r="B145" s="669">
        <v>1415</v>
      </c>
      <c r="C145" s="276" t="s">
        <v>575</v>
      </c>
      <c r="D145" s="100" t="s">
        <v>112</v>
      </c>
      <c r="E145" s="170" t="s">
        <v>580</v>
      </c>
      <c r="F145" s="1400"/>
      <c r="G145" s="145" t="s">
        <v>337</v>
      </c>
      <c r="H145" s="19" t="s">
        <v>114</v>
      </c>
      <c r="I145" s="1033"/>
      <c r="J145" s="1180">
        <v>1</v>
      </c>
      <c r="K145" s="11">
        <v>4500</v>
      </c>
      <c r="L145" s="699" t="str">
        <f t="shared" si="2"/>
        <v/>
      </c>
      <c r="M145" s="808" t="s">
        <v>25</v>
      </c>
      <c r="N145" s="624"/>
      <c r="R145" s="45"/>
    </row>
    <row r="146" spans="1:18" ht="15.75" customHeight="1">
      <c r="A146" s="2"/>
      <c r="B146" s="669">
        <v>1415</v>
      </c>
      <c r="C146" s="276" t="s">
        <v>575</v>
      </c>
      <c r="D146" s="100" t="s">
        <v>35</v>
      </c>
      <c r="E146" s="170" t="s">
        <v>581</v>
      </c>
      <c r="F146" s="1400"/>
      <c r="G146" s="145" t="s">
        <v>337</v>
      </c>
      <c r="H146" s="19" t="s">
        <v>37</v>
      </c>
      <c r="I146" s="1033"/>
      <c r="J146" s="1180">
        <v>1</v>
      </c>
      <c r="K146" s="11">
        <v>4500</v>
      </c>
      <c r="L146" s="699" t="str">
        <f t="shared" si="2"/>
        <v/>
      </c>
      <c r="M146" s="808" t="s">
        <v>25</v>
      </c>
      <c r="N146" s="624"/>
      <c r="R146" s="45"/>
    </row>
    <row r="147" spans="1:18" ht="15.75" customHeight="1">
      <c r="A147" s="2"/>
      <c r="B147" s="669">
        <v>1415</v>
      </c>
      <c r="C147" s="276" t="s">
        <v>575</v>
      </c>
      <c r="D147" s="100" t="s">
        <v>116</v>
      </c>
      <c r="E147" s="170" t="s">
        <v>582</v>
      </c>
      <c r="F147" s="1400"/>
      <c r="G147" s="145" t="s">
        <v>337</v>
      </c>
      <c r="H147" s="19" t="s">
        <v>118</v>
      </c>
      <c r="I147" s="1033"/>
      <c r="J147" s="1180">
        <v>1</v>
      </c>
      <c r="K147" s="11">
        <v>5000</v>
      </c>
      <c r="L147" s="699" t="str">
        <f t="shared" si="2"/>
        <v/>
      </c>
      <c r="M147" s="808" t="s">
        <v>25</v>
      </c>
      <c r="N147" s="624"/>
      <c r="R147" s="45"/>
    </row>
    <row r="148" spans="1:18" ht="15.75" customHeight="1">
      <c r="A148" s="2"/>
      <c r="B148" s="669">
        <v>1415</v>
      </c>
      <c r="C148" s="276" t="s">
        <v>575</v>
      </c>
      <c r="D148" s="100" t="s">
        <v>29</v>
      </c>
      <c r="E148" s="170" t="s">
        <v>583</v>
      </c>
      <c r="F148" s="1400"/>
      <c r="G148" s="145" t="s">
        <v>337</v>
      </c>
      <c r="H148" s="19" t="s">
        <v>123</v>
      </c>
      <c r="I148" s="686" t="s">
        <v>1288</v>
      </c>
      <c r="J148" s="1180">
        <v>1</v>
      </c>
      <c r="K148" s="11">
        <v>5000</v>
      </c>
      <c r="L148" s="699" t="str">
        <f t="shared" si="2"/>
        <v/>
      </c>
      <c r="M148" s="808" t="s">
        <v>25</v>
      </c>
      <c r="N148" s="624"/>
      <c r="R148" s="45"/>
    </row>
    <row r="149" spans="1:18" ht="15.75" customHeight="1">
      <c r="A149" s="2"/>
      <c r="B149" s="669">
        <v>1415</v>
      </c>
      <c r="C149" s="276" t="s">
        <v>575</v>
      </c>
      <c r="D149" s="100" t="s">
        <v>124</v>
      </c>
      <c r="E149" s="170" t="s">
        <v>584</v>
      </c>
      <c r="F149" s="1400"/>
      <c r="G149" s="145" t="s">
        <v>337</v>
      </c>
      <c r="H149" s="52" t="s">
        <v>126</v>
      </c>
      <c r="I149" s="686" t="s">
        <v>1288</v>
      </c>
      <c r="J149" s="1180">
        <v>1</v>
      </c>
      <c r="K149" s="11">
        <v>5500</v>
      </c>
      <c r="L149" s="699" t="str">
        <f t="shared" si="2"/>
        <v/>
      </c>
      <c r="M149" s="808" t="s">
        <v>25</v>
      </c>
      <c r="N149" s="624"/>
      <c r="R149" s="45"/>
    </row>
    <row r="150" spans="1:18" ht="15.75" customHeight="1">
      <c r="A150" s="2"/>
      <c r="B150" s="670">
        <v>1415</v>
      </c>
      <c r="C150" s="242" t="s">
        <v>575</v>
      </c>
      <c r="D150" s="183" t="s">
        <v>26</v>
      </c>
      <c r="E150" s="173" t="s">
        <v>585</v>
      </c>
      <c r="F150" s="1402"/>
      <c r="G150" s="235" t="s">
        <v>337</v>
      </c>
      <c r="H150" s="114" t="s">
        <v>128</v>
      </c>
      <c r="I150" s="686" t="s">
        <v>1288</v>
      </c>
      <c r="J150" s="1257">
        <v>1</v>
      </c>
      <c r="K150" s="148">
        <v>5500</v>
      </c>
      <c r="L150" s="702" t="str">
        <f t="shared" si="2"/>
        <v/>
      </c>
      <c r="M150" s="811" t="s">
        <v>25</v>
      </c>
      <c r="N150" s="1184"/>
      <c r="R150" s="45"/>
    </row>
    <row r="151" spans="1:18" ht="15.75" customHeight="1">
      <c r="B151" s="688">
        <v>1412</v>
      </c>
      <c r="C151" s="155" t="s">
        <v>586</v>
      </c>
      <c r="D151" s="119" t="s">
        <v>104</v>
      </c>
      <c r="E151" s="168" t="s">
        <v>587</v>
      </c>
      <c r="F151" s="1393" t="s">
        <v>588</v>
      </c>
      <c r="G151" s="73" t="s">
        <v>589</v>
      </c>
      <c r="H151" s="73" t="s">
        <v>108</v>
      </c>
      <c r="I151" s="1123"/>
      <c r="J151" s="73">
        <v>1</v>
      </c>
      <c r="K151" s="834">
        <v>3000</v>
      </c>
      <c r="L151" s="712" t="str">
        <f t="shared" si="2"/>
        <v/>
      </c>
      <c r="M151" s="813" t="s">
        <v>25</v>
      </c>
      <c r="N151" s="625"/>
      <c r="O151" s="290"/>
    </row>
    <row r="152" spans="1:18" ht="15.75" customHeight="1">
      <c r="B152" s="688">
        <v>1412</v>
      </c>
      <c r="C152" s="155" t="s">
        <v>586</v>
      </c>
      <c r="D152" s="119" t="s">
        <v>86</v>
      </c>
      <c r="E152" s="389" t="s">
        <v>590</v>
      </c>
      <c r="F152" s="1394"/>
      <c r="G152" s="73" t="s">
        <v>589</v>
      </c>
      <c r="H152" s="73" t="s">
        <v>110</v>
      </c>
      <c r="I152" s="1124"/>
      <c r="J152" s="73">
        <v>1</v>
      </c>
      <c r="K152" s="72">
        <v>3000</v>
      </c>
      <c r="L152" s="712" t="str">
        <f t="shared" si="2"/>
        <v/>
      </c>
      <c r="M152" s="808" t="s">
        <v>25</v>
      </c>
      <c r="N152" s="624"/>
      <c r="O152" s="290"/>
    </row>
    <row r="153" spans="1:18" ht="15.75" customHeight="1">
      <c r="B153" s="688">
        <v>1412</v>
      </c>
      <c r="C153" s="157" t="s">
        <v>586</v>
      </c>
      <c r="D153" s="20" t="s">
        <v>30</v>
      </c>
      <c r="E153" s="389" t="s">
        <v>591</v>
      </c>
      <c r="F153" s="1394"/>
      <c r="G153" s="73" t="s">
        <v>589</v>
      </c>
      <c r="H153" s="19" t="s">
        <v>34</v>
      </c>
      <c r="I153" s="1124"/>
      <c r="J153" s="19">
        <v>1</v>
      </c>
      <c r="K153" s="49">
        <v>3300</v>
      </c>
      <c r="L153" s="809" t="str">
        <f t="shared" si="2"/>
        <v/>
      </c>
      <c r="M153" s="808" t="s">
        <v>25</v>
      </c>
      <c r="N153" s="624"/>
    </row>
    <row r="154" spans="1:18" ht="15.75" customHeight="1">
      <c r="B154" s="688">
        <v>1412</v>
      </c>
      <c r="C154" s="157" t="s">
        <v>586</v>
      </c>
      <c r="D154" s="127" t="s">
        <v>112</v>
      </c>
      <c r="E154" s="389" t="s">
        <v>592</v>
      </c>
      <c r="F154" s="1394"/>
      <c r="G154" s="73" t="s">
        <v>589</v>
      </c>
      <c r="H154" s="381" t="s">
        <v>114</v>
      </c>
      <c r="I154" s="1124"/>
      <c r="J154" s="19">
        <v>1</v>
      </c>
      <c r="K154" s="49">
        <v>3300</v>
      </c>
      <c r="L154" s="809" t="str">
        <f t="shared" si="2"/>
        <v/>
      </c>
      <c r="M154" s="808" t="s">
        <v>25</v>
      </c>
      <c r="N154" s="624"/>
    </row>
    <row r="155" spans="1:18" ht="15.75" customHeight="1">
      <c r="B155" s="688">
        <v>1412</v>
      </c>
      <c r="C155" s="157" t="s">
        <v>586</v>
      </c>
      <c r="D155" s="154" t="s">
        <v>35</v>
      </c>
      <c r="E155" s="389" t="s">
        <v>593</v>
      </c>
      <c r="F155" s="1394"/>
      <c r="G155" s="73" t="s">
        <v>589</v>
      </c>
      <c r="H155" s="73" t="s">
        <v>37</v>
      </c>
      <c r="I155" s="1124"/>
      <c r="J155" s="19">
        <v>1</v>
      </c>
      <c r="K155" s="72">
        <v>3300</v>
      </c>
      <c r="L155" s="712" t="str">
        <f t="shared" si="2"/>
        <v/>
      </c>
      <c r="M155" s="808" t="s">
        <v>25</v>
      </c>
      <c r="N155" s="624"/>
    </row>
    <row r="156" spans="1:18" ht="15.75" customHeight="1">
      <c r="B156" s="688">
        <v>1412</v>
      </c>
      <c r="C156" s="157" t="s">
        <v>586</v>
      </c>
      <c r="D156" s="20" t="s">
        <v>116</v>
      </c>
      <c r="E156" s="171" t="s">
        <v>594</v>
      </c>
      <c r="F156" s="1394"/>
      <c r="G156" s="73" t="s">
        <v>589</v>
      </c>
      <c r="H156" s="19" t="s">
        <v>118</v>
      </c>
      <c r="I156" s="1124"/>
      <c r="J156" s="19">
        <v>1</v>
      </c>
      <c r="K156" s="49">
        <v>3800</v>
      </c>
      <c r="L156" s="809" t="str">
        <f t="shared" si="2"/>
        <v/>
      </c>
      <c r="M156" s="808" t="s">
        <v>25</v>
      </c>
      <c r="N156" s="624"/>
    </row>
    <row r="157" spans="1:18" ht="15.75" customHeight="1">
      <c r="B157" s="688">
        <v>1412</v>
      </c>
      <c r="C157" s="157" t="s">
        <v>586</v>
      </c>
      <c r="D157" s="20" t="s">
        <v>119</v>
      </c>
      <c r="E157" s="389" t="s">
        <v>595</v>
      </c>
      <c r="F157" s="1394"/>
      <c r="G157" s="73" t="s">
        <v>589</v>
      </c>
      <c r="H157" s="19" t="s">
        <v>121</v>
      </c>
      <c r="I157" s="1124"/>
      <c r="J157" s="19">
        <v>1</v>
      </c>
      <c r="K157" s="49">
        <v>3800</v>
      </c>
      <c r="L157" s="809" t="str">
        <f t="shared" si="2"/>
        <v/>
      </c>
      <c r="M157" s="808" t="s">
        <v>25</v>
      </c>
      <c r="N157" s="624"/>
    </row>
    <row r="158" spans="1:18" ht="15.75" customHeight="1">
      <c r="B158" s="688">
        <v>1412</v>
      </c>
      <c r="C158" s="157" t="s">
        <v>586</v>
      </c>
      <c r="D158" s="20" t="s">
        <v>29</v>
      </c>
      <c r="E158" s="171" t="s">
        <v>596</v>
      </c>
      <c r="F158" s="1394"/>
      <c r="G158" s="73" t="s">
        <v>589</v>
      </c>
      <c r="H158" s="19" t="s">
        <v>123</v>
      </c>
      <c r="I158" s="1124"/>
      <c r="J158" s="19">
        <v>1</v>
      </c>
      <c r="K158" s="49">
        <v>3800</v>
      </c>
      <c r="L158" s="809" t="str">
        <f t="shared" si="2"/>
        <v/>
      </c>
      <c r="M158" s="808" t="s">
        <v>25</v>
      </c>
      <c r="N158" s="624"/>
    </row>
    <row r="159" spans="1:18" ht="15.75" customHeight="1">
      <c r="B159" s="688">
        <v>1412</v>
      </c>
      <c r="C159" s="157" t="s">
        <v>586</v>
      </c>
      <c r="D159" s="20" t="s">
        <v>124</v>
      </c>
      <c r="E159" s="389" t="s">
        <v>597</v>
      </c>
      <c r="F159" s="1394"/>
      <c r="G159" s="73" t="s">
        <v>589</v>
      </c>
      <c r="H159" s="19" t="s">
        <v>126</v>
      </c>
      <c r="I159" s="1124"/>
      <c r="J159" s="19">
        <v>1</v>
      </c>
      <c r="K159" s="49">
        <v>4500</v>
      </c>
      <c r="L159" s="809" t="str">
        <f t="shared" si="2"/>
        <v/>
      </c>
      <c r="M159" s="808" t="s">
        <v>25</v>
      </c>
      <c r="N159" s="624"/>
    </row>
    <row r="160" spans="1:18" ht="15.75" customHeight="1">
      <c r="B160" s="688">
        <v>1412</v>
      </c>
      <c r="C160" s="157" t="s">
        <v>586</v>
      </c>
      <c r="D160" s="20" t="s">
        <v>26</v>
      </c>
      <c r="E160" s="389" t="s">
        <v>598</v>
      </c>
      <c r="F160" s="1394"/>
      <c r="G160" s="73" t="s">
        <v>589</v>
      </c>
      <c r="H160" s="19" t="s">
        <v>128</v>
      </c>
      <c r="I160" s="1124"/>
      <c r="J160" s="19">
        <v>1</v>
      </c>
      <c r="K160" s="49">
        <v>4500</v>
      </c>
      <c r="L160" s="809" t="str">
        <f t="shared" si="2"/>
        <v/>
      </c>
      <c r="M160" s="808" t="s">
        <v>25</v>
      </c>
      <c r="N160" s="624"/>
    </row>
    <row r="161" spans="2:14" ht="15.75" customHeight="1">
      <c r="B161" s="675">
        <v>1412</v>
      </c>
      <c r="C161" s="265" t="s">
        <v>586</v>
      </c>
      <c r="D161" s="266" t="s">
        <v>129</v>
      </c>
      <c r="E161" s="173" t="s">
        <v>599</v>
      </c>
      <c r="F161" s="1405"/>
      <c r="G161" s="73" t="s">
        <v>589</v>
      </c>
      <c r="H161" s="19" t="s">
        <v>131</v>
      </c>
      <c r="I161" s="1124"/>
      <c r="J161" s="19">
        <v>1</v>
      </c>
      <c r="K161" s="49">
        <v>4500</v>
      </c>
      <c r="L161" s="809" t="str">
        <f t="shared" si="2"/>
        <v/>
      </c>
      <c r="M161" s="808" t="s">
        <v>25</v>
      </c>
      <c r="N161" s="624"/>
    </row>
    <row r="162" spans="2:14" ht="15.75" customHeight="1">
      <c r="B162" s="688">
        <v>1412</v>
      </c>
      <c r="C162" s="155" t="s">
        <v>372</v>
      </c>
      <c r="D162" s="119" t="s">
        <v>104</v>
      </c>
      <c r="E162" s="184" t="s">
        <v>600</v>
      </c>
      <c r="F162" s="1403" t="s">
        <v>588</v>
      </c>
      <c r="G162" s="73" t="s">
        <v>375</v>
      </c>
      <c r="H162" s="73" t="s">
        <v>108</v>
      </c>
      <c r="I162" s="1124"/>
      <c r="J162" s="19">
        <v>1</v>
      </c>
      <c r="K162" s="834">
        <v>3000</v>
      </c>
      <c r="L162" s="809" t="str">
        <f t="shared" si="2"/>
        <v/>
      </c>
      <c r="M162" s="808" t="s">
        <v>25</v>
      </c>
      <c r="N162" s="624"/>
    </row>
    <row r="163" spans="2:14" ht="15.75" customHeight="1">
      <c r="B163" s="688">
        <v>1412</v>
      </c>
      <c r="C163" s="155" t="s">
        <v>372</v>
      </c>
      <c r="D163" s="119" t="s">
        <v>86</v>
      </c>
      <c r="E163" s="171" t="s">
        <v>601</v>
      </c>
      <c r="F163" s="1394"/>
      <c r="G163" s="73" t="s">
        <v>375</v>
      </c>
      <c r="H163" s="73" t="s">
        <v>110</v>
      </c>
      <c r="I163" s="1124"/>
      <c r="J163" s="19">
        <v>1</v>
      </c>
      <c r="K163" s="72">
        <v>3000</v>
      </c>
      <c r="L163" s="809" t="str">
        <f t="shared" si="2"/>
        <v/>
      </c>
      <c r="M163" s="808" t="s">
        <v>25</v>
      </c>
      <c r="N163" s="624"/>
    </row>
    <row r="164" spans="2:14" ht="15.75" customHeight="1">
      <c r="B164" s="688">
        <v>1412</v>
      </c>
      <c r="C164" s="155" t="s">
        <v>372</v>
      </c>
      <c r="D164" s="20" t="s">
        <v>30</v>
      </c>
      <c r="E164" s="389" t="s">
        <v>602</v>
      </c>
      <c r="F164" s="1394"/>
      <c r="G164" s="73" t="s">
        <v>375</v>
      </c>
      <c r="H164" s="19" t="s">
        <v>34</v>
      </c>
      <c r="I164" s="1124"/>
      <c r="J164" s="19">
        <v>1</v>
      </c>
      <c r="K164" s="49">
        <v>3300</v>
      </c>
      <c r="L164" s="809" t="str">
        <f t="shared" si="2"/>
        <v/>
      </c>
      <c r="M164" s="808" t="s">
        <v>25</v>
      </c>
      <c r="N164" s="624"/>
    </row>
    <row r="165" spans="2:14" ht="15.75" customHeight="1">
      <c r="B165" s="688">
        <v>1412</v>
      </c>
      <c r="C165" s="155" t="s">
        <v>372</v>
      </c>
      <c r="D165" s="127" t="s">
        <v>112</v>
      </c>
      <c r="E165" s="389" t="s">
        <v>603</v>
      </c>
      <c r="F165" s="1394"/>
      <c r="G165" s="73" t="s">
        <v>375</v>
      </c>
      <c r="H165" s="381" t="s">
        <v>114</v>
      </c>
      <c r="I165" s="1124"/>
      <c r="J165" s="19">
        <v>1</v>
      </c>
      <c r="K165" s="49">
        <v>3300</v>
      </c>
      <c r="L165" s="809" t="str">
        <f t="shared" si="2"/>
        <v/>
      </c>
      <c r="M165" s="808" t="s">
        <v>25</v>
      </c>
      <c r="N165" s="624"/>
    </row>
    <row r="166" spans="2:14" ht="15.75" customHeight="1">
      <c r="B166" s="688">
        <v>1412</v>
      </c>
      <c r="C166" s="155" t="s">
        <v>372</v>
      </c>
      <c r="D166" s="154" t="s">
        <v>35</v>
      </c>
      <c r="E166" s="389" t="s">
        <v>604</v>
      </c>
      <c r="F166" s="1394"/>
      <c r="G166" s="73" t="s">
        <v>375</v>
      </c>
      <c r="H166" s="73" t="s">
        <v>37</v>
      </c>
      <c r="I166" s="1124"/>
      <c r="J166" s="19">
        <v>1</v>
      </c>
      <c r="K166" s="72">
        <v>3300</v>
      </c>
      <c r="L166" s="712" t="str">
        <f t="shared" si="2"/>
        <v/>
      </c>
      <c r="M166" s="808" t="s">
        <v>25</v>
      </c>
      <c r="N166" s="624"/>
    </row>
    <row r="167" spans="2:14" ht="15.75" customHeight="1">
      <c r="B167" s="688">
        <v>1412</v>
      </c>
      <c r="C167" s="155" t="s">
        <v>372</v>
      </c>
      <c r="D167" s="20" t="s">
        <v>116</v>
      </c>
      <c r="E167" s="389" t="s">
        <v>605</v>
      </c>
      <c r="F167" s="1394"/>
      <c r="G167" s="73" t="s">
        <v>375</v>
      </c>
      <c r="H167" s="19" t="s">
        <v>118</v>
      </c>
      <c r="I167" s="1124"/>
      <c r="J167" s="19">
        <v>1</v>
      </c>
      <c r="K167" s="49">
        <v>3800</v>
      </c>
      <c r="L167" s="809" t="str">
        <f t="shared" si="2"/>
        <v/>
      </c>
      <c r="M167" s="808" t="s">
        <v>25</v>
      </c>
      <c r="N167" s="624"/>
    </row>
    <row r="168" spans="2:14" ht="15.75" customHeight="1">
      <c r="B168" s="688">
        <v>1412</v>
      </c>
      <c r="C168" s="155" t="s">
        <v>372</v>
      </c>
      <c r="D168" s="20" t="s">
        <v>119</v>
      </c>
      <c r="E168" s="389" t="s">
        <v>606</v>
      </c>
      <c r="F168" s="1394"/>
      <c r="G168" s="73" t="s">
        <v>375</v>
      </c>
      <c r="H168" s="19" t="s">
        <v>121</v>
      </c>
      <c r="I168" s="1124"/>
      <c r="J168" s="19">
        <v>1</v>
      </c>
      <c r="K168" s="49">
        <v>3800</v>
      </c>
      <c r="L168" s="809" t="str">
        <f t="shared" si="2"/>
        <v/>
      </c>
      <c r="M168" s="808" t="s">
        <v>25</v>
      </c>
      <c r="N168" s="624"/>
    </row>
    <row r="169" spans="2:14" ht="15.75" customHeight="1">
      <c r="B169" s="688">
        <v>1412</v>
      </c>
      <c r="C169" s="155" t="s">
        <v>372</v>
      </c>
      <c r="D169" s="20" t="s">
        <v>29</v>
      </c>
      <c r="E169" s="171" t="s">
        <v>607</v>
      </c>
      <c r="F169" s="1394"/>
      <c r="G169" s="73" t="s">
        <v>375</v>
      </c>
      <c r="H169" s="19" t="s">
        <v>123</v>
      </c>
      <c r="I169" s="1124"/>
      <c r="J169" s="19">
        <v>1</v>
      </c>
      <c r="K169" s="49">
        <v>3800</v>
      </c>
      <c r="L169" s="809" t="str">
        <f t="shared" si="2"/>
        <v/>
      </c>
      <c r="M169" s="808" t="s">
        <v>25</v>
      </c>
      <c r="N169" s="624"/>
    </row>
    <row r="170" spans="2:14" ht="15.75" customHeight="1">
      <c r="B170" s="688">
        <v>1412</v>
      </c>
      <c r="C170" s="155" t="s">
        <v>372</v>
      </c>
      <c r="D170" s="20" t="s">
        <v>124</v>
      </c>
      <c r="E170" s="389" t="s">
        <v>608</v>
      </c>
      <c r="F170" s="1394"/>
      <c r="G170" s="73" t="s">
        <v>375</v>
      </c>
      <c r="H170" s="19" t="s">
        <v>126</v>
      </c>
      <c r="I170" s="1124"/>
      <c r="J170" s="19">
        <v>1</v>
      </c>
      <c r="K170" s="49">
        <v>4500</v>
      </c>
      <c r="L170" s="809" t="str">
        <f t="shared" si="2"/>
        <v/>
      </c>
      <c r="M170" s="808" t="s">
        <v>25</v>
      </c>
      <c r="N170" s="624"/>
    </row>
    <row r="171" spans="2:14" ht="15.75" customHeight="1">
      <c r="B171" s="688">
        <v>1412</v>
      </c>
      <c r="C171" s="155" t="s">
        <v>372</v>
      </c>
      <c r="D171" s="20" t="s">
        <v>26</v>
      </c>
      <c r="E171" s="389" t="s">
        <v>609</v>
      </c>
      <c r="F171" s="1394"/>
      <c r="G171" s="73" t="s">
        <v>375</v>
      </c>
      <c r="H171" s="19" t="s">
        <v>128</v>
      </c>
      <c r="I171" s="1124"/>
      <c r="J171" s="19">
        <v>1</v>
      </c>
      <c r="K171" s="49">
        <v>4500</v>
      </c>
      <c r="L171" s="809" t="str">
        <f t="shared" si="2"/>
        <v/>
      </c>
      <c r="M171" s="808" t="s">
        <v>25</v>
      </c>
      <c r="N171" s="624"/>
    </row>
    <row r="172" spans="2:14" ht="15.75" customHeight="1">
      <c r="B172" s="691">
        <v>1412</v>
      </c>
      <c r="C172" s="609" t="s">
        <v>372</v>
      </c>
      <c r="D172" s="196" t="s">
        <v>129</v>
      </c>
      <c r="E172" s="182" t="s">
        <v>610</v>
      </c>
      <c r="F172" s="1405"/>
      <c r="G172" s="73" t="s">
        <v>375</v>
      </c>
      <c r="H172" s="19" t="s">
        <v>131</v>
      </c>
      <c r="I172" s="1124"/>
      <c r="J172" s="19">
        <v>1</v>
      </c>
      <c r="K172" s="49">
        <v>4500</v>
      </c>
      <c r="L172" s="809" t="str">
        <f t="shared" si="2"/>
        <v/>
      </c>
      <c r="M172" s="808" t="s">
        <v>25</v>
      </c>
      <c r="N172" s="624"/>
    </row>
    <row r="173" spans="2:14" ht="15.75" customHeight="1">
      <c r="B173" s="688">
        <v>1412</v>
      </c>
      <c r="C173" s="155" t="s">
        <v>378</v>
      </c>
      <c r="D173" s="119" t="s">
        <v>104</v>
      </c>
      <c r="E173" s="389" t="s">
        <v>611</v>
      </c>
      <c r="F173" s="1397" t="s">
        <v>588</v>
      </c>
      <c r="G173" s="19" t="s">
        <v>612</v>
      </c>
      <c r="H173" s="73" t="s">
        <v>108</v>
      </c>
      <c r="I173" s="1124"/>
      <c r="J173" s="19">
        <v>1</v>
      </c>
      <c r="K173" s="72">
        <v>3000</v>
      </c>
      <c r="L173" s="809" t="str">
        <f t="shared" si="2"/>
        <v/>
      </c>
      <c r="M173" s="808" t="s">
        <v>25</v>
      </c>
      <c r="N173" s="624"/>
    </row>
    <row r="174" spans="2:14" ht="15.75" customHeight="1">
      <c r="B174" s="688">
        <v>1412</v>
      </c>
      <c r="C174" s="155" t="s">
        <v>378</v>
      </c>
      <c r="D174" s="119" t="s">
        <v>86</v>
      </c>
      <c r="E174" s="171" t="s">
        <v>613</v>
      </c>
      <c r="F174" s="1397"/>
      <c r="G174" s="19" t="s">
        <v>612</v>
      </c>
      <c r="H174" s="73" t="s">
        <v>110</v>
      </c>
      <c r="I174" s="1124"/>
      <c r="J174" s="19">
        <v>1</v>
      </c>
      <c r="K174" s="72">
        <v>3000</v>
      </c>
      <c r="L174" s="809" t="str">
        <f t="shared" si="2"/>
        <v/>
      </c>
      <c r="M174" s="808" t="s">
        <v>25</v>
      </c>
      <c r="N174" s="624"/>
    </row>
    <row r="175" spans="2:14" ht="15.75" customHeight="1">
      <c r="B175" s="688">
        <v>1412</v>
      </c>
      <c r="C175" s="155" t="s">
        <v>378</v>
      </c>
      <c r="D175" s="20" t="s">
        <v>30</v>
      </c>
      <c r="E175" s="389" t="s">
        <v>614</v>
      </c>
      <c r="F175" s="1397"/>
      <c r="G175" s="19" t="s">
        <v>612</v>
      </c>
      <c r="H175" s="19" t="s">
        <v>34</v>
      </c>
      <c r="I175" s="1124"/>
      <c r="J175" s="19">
        <v>1</v>
      </c>
      <c r="K175" s="49">
        <v>3300</v>
      </c>
      <c r="L175" s="809" t="str">
        <f t="shared" si="2"/>
        <v/>
      </c>
      <c r="M175" s="808" t="s">
        <v>25</v>
      </c>
      <c r="N175" s="624"/>
    </row>
    <row r="176" spans="2:14" ht="15.75" customHeight="1">
      <c r="B176" s="688">
        <v>1412</v>
      </c>
      <c r="C176" s="155" t="s">
        <v>378</v>
      </c>
      <c r="D176" s="127" t="s">
        <v>112</v>
      </c>
      <c r="E176" s="171" t="s">
        <v>615</v>
      </c>
      <c r="F176" s="1397"/>
      <c r="G176" s="19" t="s">
        <v>612</v>
      </c>
      <c r="H176" s="381" t="s">
        <v>114</v>
      </c>
      <c r="I176" s="1124"/>
      <c r="J176" s="19">
        <v>1</v>
      </c>
      <c r="K176" s="49">
        <v>3300</v>
      </c>
      <c r="L176" s="809" t="str">
        <f t="shared" si="2"/>
        <v/>
      </c>
      <c r="M176" s="808" t="s">
        <v>25</v>
      </c>
      <c r="N176" s="624"/>
    </row>
    <row r="177" spans="2:14" ht="15.75" customHeight="1">
      <c r="B177" s="688">
        <v>1412</v>
      </c>
      <c r="C177" s="155" t="s">
        <v>378</v>
      </c>
      <c r="D177" s="154" t="s">
        <v>35</v>
      </c>
      <c r="E177" s="389" t="s">
        <v>616</v>
      </c>
      <c r="F177" s="1397"/>
      <c r="G177" s="19" t="s">
        <v>612</v>
      </c>
      <c r="H177" s="73" t="s">
        <v>37</v>
      </c>
      <c r="I177" s="1124"/>
      <c r="J177" s="19">
        <v>1</v>
      </c>
      <c r="K177" s="72">
        <v>3300</v>
      </c>
      <c r="L177" s="712" t="str">
        <f t="shared" si="2"/>
        <v/>
      </c>
      <c r="M177" s="808" t="s">
        <v>25</v>
      </c>
      <c r="N177" s="624"/>
    </row>
    <row r="178" spans="2:14" ht="15.75" customHeight="1">
      <c r="B178" s="688">
        <v>1412</v>
      </c>
      <c r="C178" s="155" t="s">
        <v>378</v>
      </c>
      <c r="D178" s="20" t="s">
        <v>116</v>
      </c>
      <c r="E178" s="389" t="s">
        <v>617</v>
      </c>
      <c r="F178" s="1397"/>
      <c r="G178" s="19" t="s">
        <v>612</v>
      </c>
      <c r="H178" s="19" t="s">
        <v>118</v>
      </c>
      <c r="I178" s="1124"/>
      <c r="J178" s="19">
        <v>1</v>
      </c>
      <c r="K178" s="49">
        <v>3800</v>
      </c>
      <c r="L178" s="809" t="str">
        <f t="shared" si="2"/>
        <v/>
      </c>
      <c r="M178" s="808" t="s">
        <v>25</v>
      </c>
      <c r="N178" s="624"/>
    </row>
    <row r="179" spans="2:14" ht="15.75" customHeight="1">
      <c r="B179" s="688">
        <v>1412</v>
      </c>
      <c r="C179" s="155" t="s">
        <v>378</v>
      </c>
      <c r="D179" s="20" t="s">
        <v>119</v>
      </c>
      <c r="E179" s="171" t="s">
        <v>618</v>
      </c>
      <c r="F179" s="1397"/>
      <c r="G179" s="19" t="s">
        <v>612</v>
      </c>
      <c r="H179" s="19" t="s">
        <v>121</v>
      </c>
      <c r="I179" s="1124"/>
      <c r="J179" s="19">
        <v>1</v>
      </c>
      <c r="K179" s="49">
        <v>3800</v>
      </c>
      <c r="L179" s="809" t="str">
        <f t="shared" si="2"/>
        <v/>
      </c>
      <c r="M179" s="808" t="s">
        <v>25</v>
      </c>
      <c r="N179" s="624"/>
    </row>
    <row r="180" spans="2:14" ht="15.75" customHeight="1">
      <c r="B180" s="688">
        <v>1412</v>
      </c>
      <c r="C180" s="155" t="s">
        <v>378</v>
      </c>
      <c r="D180" s="20" t="s">
        <v>29</v>
      </c>
      <c r="E180" s="389" t="s">
        <v>619</v>
      </c>
      <c r="F180" s="1397"/>
      <c r="G180" s="19" t="s">
        <v>612</v>
      </c>
      <c r="H180" s="19" t="s">
        <v>123</v>
      </c>
      <c r="I180" s="1124"/>
      <c r="J180" s="19">
        <v>1</v>
      </c>
      <c r="K180" s="49">
        <v>3800</v>
      </c>
      <c r="L180" s="809" t="str">
        <f t="shared" si="2"/>
        <v/>
      </c>
      <c r="M180" s="808" t="s">
        <v>25</v>
      </c>
      <c r="N180" s="624"/>
    </row>
    <row r="181" spans="2:14" ht="15.75" customHeight="1">
      <c r="B181" s="688">
        <v>1412</v>
      </c>
      <c r="C181" s="155" t="s">
        <v>378</v>
      </c>
      <c r="D181" s="20" t="s">
        <v>124</v>
      </c>
      <c r="E181" s="389" t="s">
        <v>620</v>
      </c>
      <c r="F181" s="1397"/>
      <c r="G181" s="19" t="s">
        <v>612</v>
      </c>
      <c r="H181" s="19" t="s">
        <v>126</v>
      </c>
      <c r="I181" s="1124"/>
      <c r="J181" s="52">
        <v>1</v>
      </c>
      <c r="K181" s="49">
        <v>4500</v>
      </c>
      <c r="L181" s="828" t="str">
        <f t="shared" si="2"/>
        <v/>
      </c>
      <c r="M181" s="808" t="s">
        <v>25</v>
      </c>
      <c r="N181" s="624"/>
    </row>
    <row r="182" spans="2:14" ht="15.75" customHeight="1">
      <c r="B182" s="688">
        <v>1412</v>
      </c>
      <c r="C182" s="155" t="s">
        <v>378</v>
      </c>
      <c r="D182" s="20" t="s">
        <v>26</v>
      </c>
      <c r="E182" s="171" t="s">
        <v>621</v>
      </c>
      <c r="F182" s="1397"/>
      <c r="G182" s="19" t="s">
        <v>612</v>
      </c>
      <c r="H182" s="19" t="s">
        <v>128</v>
      </c>
      <c r="I182" s="1124"/>
      <c r="J182" s="52">
        <v>1</v>
      </c>
      <c r="K182" s="49">
        <v>4500</v>
      </c>
      <c r="L182" s="828" t="str">
        <f t="shared" si="2"/>
        <v/>
      </c>
      <c r="M182" s="808" t="s">
        <v>25</v>
      </c>
      <c r="N182" s="624"/>
    </row>
    <row r="183" spans="2:14" ht="15.75" customHeight="1">
      <c r="B183" s="675">
        <v>1412</v>
      </c>
      <c r="C183" s="265" t="s">
        <v>378</v>
      </c>
      <c r="D183" s="109" t="s">
        <v>129</v>
      </c>
      <c r="E183" s="390" t="s">
        <v>622</v>
      </c>
      <c r="F183" s="1398"/>
      <c r="G183" s="50" t="s">
        <v>612</v>
      </c>
      <c r="H183" s="50" t="s">
        <v>131</v>
      </c>
      <c r="I183" s="1032"/>
      <c r="J183" s="50">
        <v>1</v>
      </c>
      <c r="K183" s="51">
        <v>4500</v>
      </c>
      <c r="L183" s="829" t="str">
        <f t="shared" si="2"/>
        <v/>
      </c>
      <c r="M183" s="811" t="s">
        <v>25</v>
      </c>
      <c r="N183" s="1184"/>
    </row>
    <row r="184" spans="2:14" ht="15.75" customHeight="1">
      <c r="B184" s="688">
        <v>1414</v>
      </c>
      <c r="C184" s="159" t="s">
        <v>116</v>
      </c>
      <c r="D184" s="272" t="s">
        <v>104</v>
      </c>
      <c r="E184" s="168" t="s">
        <v>623</v>
      </c>
      <c r="F184" s="1393" t="s">
        <v>624</v>
      </c>
      <c r="G184" s="685" t="s">
        <v>197</v>
      </c>
      <c r="H184" s="685" t="s">
        <v>108</v>
      </c>
      <c r="I184" s="15"/>
      <c r="J184" s="15">
        <v>1</v>
      </c>
      <c r="K184" s="1179">
        <v>3600</v>
      </c>
      <c r="L184" s="717" t="str">
        <f t="shared" si="2"/>
        <v/>
      </c>
      <c r="M184" s="813" t="s">
        <v>25</v>
      </c>
      <c r="N184" s="625"/>
    </row>
    <row r="185" spans="2:14" ht="15.75" customHeight="1">
      <c r="B185" s="688">
        <v>1414</v>
      </c>
      <c r="C185" s="159" t="s">
        <v>116</v>
      </c>
      <c r="D185" s="272" t="s">
        <v>86</v>
      </c>
      <c r="E185" s="171" t="s">
        <v>625</v>
      </c>
      <c r="F185" s="1394"/>
      <c r="G185" s="685" t="s">
        <v>197</v>
      </c>
      <c r="H185" s="685" t="s">
        <v>110</v>
      </c>
      <c r="I185" s="1124"/>
      <c r="J185" s="9">
        <v>1</v>
      </c>
      <c r="K185" s="1175">
        <v>3600</v>
      </c>
      <c r="L185" s="699" t="str">
        <f t="shared" si="2"/>
        <v/>
      </c>
      <c r="M185" s="808" t="s">
        <v>25</v>
      </c>
      <c r="N185" s="624"/>
    </row>
    <row r="186" spans="2:14" ht="15.75" customHeight="1">
      <c r="B186" s="688">
        <v>1414</v>
      </c>
      <c r="C186" s="159" t="s">
        <v>116</v>
      </c>
      <c r="D186" s="272" t="s">
        <v>30</v>
      </c>
      <c r="E186" s="171" t="s">
        <v>626</v>
      </c>
      <c r="F186" s="1394"/>
      <c r="G186" s="685" t="s">
        <v>197</v>
      </c>
      <c r="H186" s="685" t="s">
        <v>34</v>
      </c>
      <c r="I186" s="1124"/>
      <c r="J186" s="9">
        <v>1</v>
      </c>
      <c r="K186" s="1175">
        <v>3800</v>
      </c>
      <c r="L186" s="699" t="str">
        <f t="shared" si="2"/>
        <v/>
      </c>
      <c r="M186" s="808" t="s">
        <v>25</v>
      </c>
      <c r="N186" s="624"/>
    </row>
    <row r="187" spans="2:14" ht="15.75" customHeight="1">
      <c r="B187" s="688">
        <v>1414</v>
      </c>
      <c r="C187" s="159" t="s">
        <v>116</v>
      </c>
      <c r="D187" s="272" t="s">
        <v>112</v>
      </c>
      <c r="E187" s="171" t="s">
        <v>627</v>
      </c>
      <c r="F187" s="1394"/>
      <c r="G187" s="685" t="s">
        <v>197</v>
      </c>
      <c r="H187" s="685" t="s">
        <v>114</v>
      </c>
      <c r="I187" s="1124"/>
      <c r="J187" s="9">
        <v>1</v>
      </c>
      <c r="K187" s="1175">
        <v>3800</v>
      </c>
      <c r="L187" s="699" t="str">
        <f t="shared" si="2"/>
        <v/>
      </c>
      <c r="M187" s="808" t="s">
        <v>25</v>
      </c>
      <c r="N187" s="624"/>
    </row>
    <row r="188" spans="2:14" ht="15.75" customHeight="1">
      <c r="B188" s="688">
        <v>1414</v>
      </c>
      <c r="C188" s="159" t="s">
        <v>116</v>
      </c>
      <c r="D188" s="272" t="s">
        <v>35</v>
      </c>
      <c r="E188" s="171" t="s">
        <v>628</v>
      </c>
      <c r="F188" s="1394"/>
      <c r="G188" s="685" t="s">
        <v>197</v>
      </c>
      <c r="H188" s="685" t="s">
        <v>37</v>
      </c>
      <c r="I188" s="1124"/>
      <c r="J188" s="9">
        <v>1</v>
      </c>
      <c r="K188" s="1175">
        <v>3800</v>
      </c>
      <c r="L188" s="699" t="str">
        <f t="shared" si="2"/>
        <v/>
      </c>
      <c r="M188" s="808" t="s">
        <v>25</v>
      </c>
      <c r="N188" s="624"/>
    </row>
    <row r="189" spans="2:14" ht="15.75" customHeight="1">
      <c r="B189" s="688">
        <v>1414</v>
      </c>
      <c r="C189" s="159" t="s">
        <v>116</v>
      </c>
      <c r="D189" s="272" t="s">
        <v>116</v>
      </c>
      <c r="E189" s="171" t="s">
        <v>629</v>
      </c>
      <c r="F189" s="1394"/>
      <c r="G189" s="685" t="s">
        <v>197</v>
      </c>
      <c r="H189" s="685" t="s">
        <v>118</v>
      </c>
      <c r="I189" s="1124"/>
      <c r="J189" s="9">
        <v>1</v>
      </c>
      <c r="K189" s="1175">
        <v>4400</v>
      </c>
      <c r="L189" s="699" t="str">
        <f t="shared" si="2"/>
        <v/>
      </c>
      <c r="M189" s="808" t="s">
        <v>25</v>
      </c>
      <c r="N189" s="624"/>
    </row>
    <row r="190" spans="2:14" ht="15.75" customHeight="1">
      <c r="B190" s="688">
        <v>1414</v>
      </c>
      <c r="C190" s="159" t="s">
        <v>116</v>
      </c>
      <c r="D190" s="272" t="s">
        <v>29</v>
      </c>
      <c r="E190" s="171" t="s">
        <v>630</v>
      </c>
      <c r="F190" s="1394"/>
      <c r="G190" s="685" t="s">
        <v>197</v>
      </c>
      <c r="H190" s="685" t="s">
        <v>123</v>
      </c>
      <c r="I190" s="9"/>
      <c r="J190" s="9">
        <v>1</v>
      </c>
      <c r="K190" s="1175">
        <v>4400</v>
      </c>
      <c r="L190" s="699" t="str">
        <f t="shared" si="2"/>
        <v/>
      </c>
      <c r="M190" s="808" t="s">
        <v>25</v>
      </c>
      <c r="N190" s="624"/>
    </row>
    <row r="191" spans="2:14" ht="15.75" customHeight="1">
      <c r="B191" s="688">
        <v>1414</v>
      </c>
      <c r="C191" s="159" t="s">
        <v>116</v>
      </c>
      <c r="D191" s="272" t="s">
        <v>124</v>
      </c>
      <c r="E191" s="171" t="s">
        <v>631</v>
      </c>
      <c r="F191" s="1394"/>
      <c r="G191" s="685" t="s">
        <v>197</v>
      </c>
      <c r="H191" s="685" t="s">
        <v>126</v>
      </c>
      <c r="I191" s="9" t="s">
        <v>286</v>
      </c>
      <c r="J191" s="9">
        <v>1</v>
      </c>
      <c r="K191" s="1175">
        <v>4400</v>
      </c>
      <c r="L191" s="699" t="str">
        <f t="shared" si="2"/>
        <v/>
      </c>
      <c r="M191" s="808" t="s">
        <v>25</v>
      </c>
      <c r="N191" s="624"/>
    </row>
    <row r="192" spans="2:14" ht="15.75" customHeight="1">
      <c r="B192" s="688">
        <v>1414</v>
      </c>
      <c r="C192" s="159" t="s">
        <v>404</v>
      </c>
      <c r="D192" s="272" t="s">
        <v>104</v>
      </c>
      <c r="E192" s="171" t="s">
        <v>632</v>
      </c>
      <c r="F192" s="1394" t="s">
        <v>624</v>
      </c>
      <c r="G192" s="685" t="s">
        <v>407</v>
      </c>
      <c r="H192" s="685" t="s">
        <v>108</v>
      </c>
      <c r="I192" s="9"/>
      <c r="J192" s="685">
        <v>1</v>
      </c>
      <c r="K192" s="1175">
        <v>3600</v>
      </c>
      <c r="L192" s="699" t="str">
        <f t="shared" si="2"/>
        <v/>
      </c>
      <c r="M192" s="808" t="s">
        <v>25</v>
      </c>
      <c r="N192" s="624"/>
    </row>
    <row r="193" spans="2:15" ht="15.75" customHeight="1">
      <c r="B193" s="688">
        <v>1414</v>
      </c>
      <c r="C193" s="159" t="s">
        <v>404</v>
      </c>
      <c r="D193" s="272" t="s">
        <v>86</v>
      </c>
      <c r="E193" s="171" t="s">
        <v>633</v>
      </c>
      <c r="F193" s="1394"/>
      <c r="G193" s="685" t="s">
        <v>407</v>
      </c>
      <c r="H193" s="685" t="s">
        <v>110</v>
      </c>
      <c r="I193" s="9"/>
      <c r="J193" s="16">
        <v>1</v>
      </c>
      <c r="K193" s="146">
        <v>3600</v>
      </c>
      <c r="L193" s="699" t="str">
        <f t="shared" si="2"/>
        <v/>
      </c>
      <c r="M193" s="808" t="s">
        <v>25</v>
      </c>
      <c r="N193" s="624"/>
    </row>
    <row r="194" spans="2:15" ht="15.75" customHeight="1">
      <c r="B194" s="688">
        <v>1414</v>
      </c>
      <c r="C194" s="159" t="s">
        <v>404</v>
      </c>
      <c r="D194" s="272" t="s">
        <v>30</v>
      </c>
      <c r="E194" s="171" t="s">
        <v>634</v>
      </c>
      <c r="F194" s="1394"/>
      <c r="G194" s="685" t="s">
        <v>407</v>
      </c>
      <c r="H194" s="685" t="s">
        <v>34</v>
      </c>
      <c r="I194" s="1124"/>
      <c r="J194" s="9">
        <v>1</v>
      </c>
      <c r="K194" s="1175">
        <v>3800</v>
      </c>
      <c r="L194" s="699" t="str">
        <f t="shared" si="2"/>
        <v/>
      </c>
      <c r="M194" s="808" t="s">
        <v>25</v>
      </c>
      <c r="N194" s="624"/>
    </row>
    <row r="195" spans="2:15" ht="15.75" customHeight="1">
      <c r="B195" s="688">
        <v>1414</v>
      </c>
      <c r="C195" s="159" t="s">
        <v>404</v>
      </c>
      <c r="D195" s="272" t="s">
        <v>112</v>
      </c>
      <c r="E195" s="171" t="s">
        <v>635</v>
      </c>
      <c r="F195" s="1394"/>
      <c r="G195" s="685" t="s">
        <v>407</v>
      </c>
      <c r="H195" s="685" t="s">
        <v>114</v>
      </c>
      <c r="I195" s="9"/>
      <c r="J195" s="9">
        <v>1</v>
      </c>
      <c r="K195" s="1175">
        <v>3800</v>
      </c>
      <c r="L195" s="699" t="str">
        <f t="shared" si="2"/>
        <v/>
      </c>
      <c r="M195" s="808" t="s">
        <v>25</v>
      </c>
      <c r="N195" s="624"/>
    </row>
    <row r="196" spans="2:15" ht="15.75" customHeight="1">
      <c r="B196" s="688">
        <v>1414</v>
      </c>
      <c r="C196" s="159" t="s">
        <v>404</v>
      </c>
      <c r="D196" s="272" t="s">
        <v>35</v>
      </c>
      <c r="E196" s="171" t="s">
        <v>636</v>
      </c>
      <c r="F196" s="1394"/>
      <c r="G196" s="685" t="s">
        <v>407</v>
      </c>
      <c r="H196" s="685" t="s">
        <v>37</v>
      </c>
      <c r="I196" s="1124"/>
      <c r="J196" s="9">
        <v>1</v>
      </c>
      <c r="K196" s="1175">
        <v>3800</v>
      </c>
      <c r="L196" s="699" t="str">
        <f t="shared" si="2"/>
        <v/>
      </c>
      <c r="M196" s="808" t="s">
        <v>25</v>
      </c>
      <c r="N196" s="624"/>
    </row>
    <row r="197" spans="2:15" ht="15.75" customHeight="1">
      <c r="B197" s="688">
        <v>1414</v>
      </c>
      <c r="C197" s="159" t="s">
        <v>404</v>
      </c>
      <c r="D197" s="272" t="s">
        <v>116</v>
      </c>
      <c r="E197" s="171" t="s">
        <v>637</v>
      </c>
      <c r="F197" s="1394"/>
      <c r="G197" s="685" t="s">
        <v>407</v>
      </c>
      <c r="H197" s="685" t="s">
        <v>118</v>
      </c>
      <c r="I197" s="9"/>
      <c r="J197" s="9">
        <v>1</v>
      </c>
      <c r="K197" s="1175">
        <v>4400</v>
      </c>
      <c r="L197" s="699" t="str">
        <f t="shared" si="2"/>
        <v/>
      </c>
      <c r="M197" s="808" t="s">
        <v>25</v>
      </c>
      <c r="N197" s="624"/>
    </row>
    <row r="198" spans="2:15" ht="15.75" customHeight="1">
      <c r="B198" s="688">
        <v>1414</v>
      </c>
      <c r="C198" s="159" t="s">
        <v>404</v>
      </c>
      <c r="D198" s="272" t="s">
        <v>29</v>
      </c>
      <c r="E198" s="171" t="s">
        <v>638</v>
      </c>
      <c r="F198" s="1394"/>
      <c r="G198" s="685" t="s">
        <v>407</v>
      </c>
      <c r="H198" s="685" t="s">
        <v>123</v>
      </c>
      <c r="I198" s="140"/>
      <c r="J198" s="9">
        <v>1</v>
      </c>
      <c r="K198" s="1175">
        <v>4400</v>
      </c>
      <c r="L198" s="699" t="str">
        <f t="shared" si="2"/>
        <v/>
      </c>
      <c r="M198" s="808" t="s">
        <v>25</v>
      </c>
      <c r="N198" s="624"/>
    </row>
    <row r="199" spans="2:15" ht="15.75" customHeight="1">
      <c r="B199" s="688">
        <v>1414</v>
      </c>
      <c r="C199" s="159" t="s">
        <v>404</v>
      </c>
      <c r="D199" s="272" t="s">
        <v>124</v>
      </c>
      <c r="E199" s="171" t="s">
        <v>639</v>
      </c>
      <c r="F199" s="1394"/>
      <c r="G199" s="685" t="s">
        <v>407</v>
      </c>
      <c r="H199" s="685" t="s">
        <v>126</v>
      </c>
      <c r="I199" s="9"/>
      <c r="J199" s="9">
        <v>1</v>
      </c>
      <c r="K199" s="1175">
        <v>4400</v>
      </c>
      <c r="L199" s="699" t="str">
        <f t="shared" si="2"/>
        <v/>
      </c>
      <c r="M199" s="808" t="s">
        <v>25</v>
      </c>
      <c r="N199" s="624"/>
    </row>
    <row r="200" spans="2:15" ht="15.75" customHeight="1">
      <c r="B200" s="688">
        <v>1414</v>
      </c>
      <c r="C200" s="159" t="s">
        <v>575</v>
      </c>
      <c r="D200" s="272" t="s">
        <v>104</v>
      </c>
      <c r="E200" s="171" t="s">
        <v>640</v>
      </c>
      <c r="F200" s="1394" t="s">
        <v>624</v>
      </c>
      <c r="G200" s="685" t="s">
        <v>577</v>
      </c>
      <c r="H200" s="685" t="s">
        <v>108</v>
      </c>
      <c r="I200" s="1124"/>
      <c r="J200" s="9">
        <v>1</v>
      </c>
      <c r="K200" s="1175">
        <v>3600</v>
      </c>
      <c r="L200" s="699" t="str">
        <f t="shared" ref="L200:L206" si="3">IFERROR(IF(N200=0,"",N200),"")</f>
        <v/>
      </c>
      <c r="M200" s="808" t="s">
        <v>25</v>
      </c>
      <c r="N200" s="624"/>
    </row>
    <row r="201" spans="2:15" ht="15.75" customHeight="1">
      <c r="B201" s="688">
        <v>1414</v>
      </c>
      <c r="C201" s="159" t="s">
        <v>575</v>
      </c>
      <c r="D201" s="272" t="s">
        <v>86</v>
      </c>
      <c r="E201" s="171" t="s">
        <v>641</v>
      </c>
      <c r="F201" s="1394"/>
      <c r="G201" s="685" t="s">
        <v>577</v>
      </c>
      <c r="H201" s="685" t="s">
        <v>110</v>
      </c>
      <c r="I201" s="1124"/>
      <c r="J201" s="9">
        <v>1</v>
      </c>
      <c r="K201" s="1175">
        <v>3600</v>
      </c>
      <c r="L201" s="699" t="str">
        <f t="shared" si="3"/>
        <v/>
      </c>
      <c r="M201" s="808" t="s">
        <v>25</v>
      </c>
      <c r="N201" s="624"/>
    </row>
    <row r="202" spans="2:15" ht="15.75" customHeight="1">
      <c r="B202" s="688">
        <v>1414</v>
      </c>
      <c r="C202" s="159" t="s">
        <v>575</v>
      </c>
      <c r="D202" s="272" t="s">
        <v>30</v>
      </c>
      <c r="E202" s="171" t="s">
        <v>642</v>
      </c>
      <c r="F202" s="1394"/>
      <c r="G202" s="685" t="s">
        <v>577</v>
      </c>
      <c r="H202" s="685" t="s">
        <v>34</v>
      </c>
      <c r="I202" s="1124"/>
      <c r="J202" s="9">
        <v>1</v>
      </c>
      <c r="K202" s="1175">
        <v>3800</v>
      </c>
      <c r="L202" s="699" t="str">
        <f t="shared" si="3"/>
        <v/>
      </c>
      <c r="M202" s="808" t="s">
        <v>25</v>
      </c>
      <c r="N202" s="624"/>
    </row>
    <row r="203" spans="2:15" ht="15.75" customHeight="1">
      <c r="B203" s="688">
        <v>1414</v>
      </c>
      <c r="C203" s="159" t="s">
        <v>575</v>
      </c>
      <c r="D203" s="272" t="s">
        <v>112</v>
      </c>
      <c r="E203" s="171" t="s">
        <v>643</v>
      </c>
      <c r="F203" s="1394"/>
      <c r="G203" s="685" t="s">
        <v>577</v>
      </c>
      <c r="H203" s="685" t="s">
        <v>114</v>
      </c>
      <c r="I203" s="9"/>
      <c r="J203" s="9">
        <v>1</v>
      </c>
      <c r="K203" s="1175">
        <v>3800</v>
      </c>
      <c r="L203" s="699" t="str">
        <f t="shared" si="3"/>
        <v/>
      </c>
      <c r="M203" s="808" t="s">
        <v>25</v>
      </c>
      <c r="N203" s="624"/>
    </row>
    <row r="204" spans="2:15" ht="15.75" customHeight="1">
      <c r="B204" s="688">
        <v>1414</v>
      </c>
      <c r="C204" s="159" t="s">
        <v>575</v>
      </c>
      <c r="D204" s="272" t="s">
        <v>35</v>
      </c>
      <c r="E204" s="171" t="s">
        <v>644</v>
      </c>
      <c r="F204" s="1394"/>
      <c r="G204" s="685" t="s">
        <v>577</v>
      </c>
      <c r="H204" s="685" t="s">
        <v>37</v>
      </c>
      <c r="I204" s="1124"/>
      <c r="J204" s="9">
        <v>1</v>
      </c>
      <c r="K204" s="1175">
        <v>3800</v>
      </c>
      <c r="L204" s="699" t="str">
        <f t="shared" si="3"/>
        <v/>
      </c>
      <c r="M204" s="808" t="s">
        <v>25</v>
      </c>
      <c r="N204" s="624"/>
    </row>
    <row r="205" spans="2:15" ht="15.75" customHeight="1">
      <c r="B205" s="688">
        <v>1414</v>
      </c>
      <c r="C205" s="159" t="s">
        <v>575</v>
      </c>
      <c r="D205" s="272" t="s">
        <v>116</v>
      </c>
      <c r="E205" s="171" t="s">
        <v>645</v>
      </c>
      <c r="F205" s="1394"/>
      <c r="G205" s="685" t="s">
        <v>577</v>
      </c>
      <c r="H205" s="685" t="s">
        <v>118</v>
      </c>
      <c r="I205" s="1124"/>
      <c r="J205" s="9">
        <v>1</v>
      </c>
      <c r="K205" s="1175">
        <v>4400</v>
      </c>
      <c r="L205" s="699" t="str">
        <f t="shared" si="3"/>
        <v/>
      </c>
      <c r="M205" s="808" t="s">
        <v>25</v>
      </c>
      <c r="N205" s="624"/>
    </row>
    <row r="206" spans="2:15" ht="15.75" customHeight="1">
      <c r="B206" s="688">
        <v>1414</v>
      </c>
      <c r="C206" s="159" t="s">
        <v>575</v>
      </c>
      <c r="D206" s="272" t="s">
        <v>29</v>
      </c>
      <c r="E206" s="171" t="s">
        <v>646</v>
      </c>
      <c r="F206" s="1394"/>
      <c r="G206" s="685" t="s">
        <v>577</v>
      </c>
      <c r="H206" s="685" t="s">
        <v>123</v>
      </c>
      <c r="I206" s="1124"/>
      <c r="J206" s="9">
        <v>1</v>
      </c>
      <c r="K206" s="1175">
        <v>4400</v>
      </c>
      <c r="L206" s="699" t="str">
        <f t="shared" si="3"/>
        <v/>
      </c>
      <c r="M206" s="808" t="s">
        <v>25</v>
      </c>
      <c r="N206" s="624"/>
    </row>
    <row r="207" spans="2:15" ht="15.75" customHeight="1">
      <c r="B207" s="675">
        <v>1414</v>
      </c>
      <c r="C207" s="265" t="s">
        <v>575</v>
      </c>
      <c r="D207" s="273" t="s">
        <v>124</v>
      </c>
      <c r="E207" s="173" t="s">
        <v>647</v>
      </c>
      <c r="F207" s="1395"/>
      <c r="G207" s="687" t="s">
        <v>577</v>
      </c>
      <c r="H207" s="687" t="s">
        <v>126</v>
      </c>
      <c r="I207" s="9"/>
      <c r="J207" s="687">
        <v>1</v>
      </c>
      <c r="K207" s="148">
        <v>4400</v>
      </c>
      <c r="L207" s="702" t="str">
        <f t="shared" ref="L207:L263" si="4">IFERROR(IF(N207=0,"",N207),"")</f>
        <v/>
      </c>
      <c r="M207" s="811" t="s">
        <v>25</v>
      </c>
      <c r="N207" s="1184"/>
    </row>
    <row r="208" spans="2:15" ht="15.75" customHeight="1">
      <c r="B208" s="688">
        <v>1420</v>
      </c>
      <c r="C208" s="155" t="s">
        <v>21</v>
      </c>
      <c r="D208" s="119" t="s">
        <v>30</v>
      </c>
      <c r="E208" s="168" t="s">
        <v>648</v>
      </c>
      <c r="F208" s="1397" t="s">
        <v>649</v>
      </c>
      <c r="G208" s="73" t="s">
        <v>24</v>
      </c>
      <c r="H208" s="73" t="s">
        <v>34</v>
      </c>
      <c r="I208" s="1123"/>
      <c r="J208" s="73">
        <v>1</v>
      </c>
      <c r="K208" s="72">
        <v>4200</v>
      </c>
      <c r="L208" s="712" t="str">
        <f t="shared" si="4"/>
        <v/>
      </c>
      <c r="M208" s="813" t="s">
        <v>25</v>
      </c>
      <c r="N208" s="625"/>
      <c r="O208" s="290"/>
    </row>
    <row r="209" spans="2:18" ht="15.75" customHeight="1">
      <c r="B209" s="688">
        <v>1420</v>
      </c>
      <c r="C209" s="155" t="s">
        <v>21</v>
      </c>
      <c r="D209" s="20" t="s">
        <v>35</v>
      </c>
      <c r="E209" s="389" t="s">
        <v>650</v>
      </c>
      <c r="F209" s="1397"/>
      <c r="G209" s="19" t="s">
        <v>24</v>
      </c>
      <c r="H209" s="19" t="s">
        <v>37</v>
      </c>
      <c r="I209" s="1124"/>
      <c r="J209" s="19">
        <v>1</v>
      </c>
      <c r="K209" s="49">
        <v>4200</v>
      </c>
      <c r="L209" s="809" t="str">
        <f t="shared" si="4"/>
        <v/>
      </c>
      <c r="M209" s="808" t="s">
        <v>25</v>
      </c>
      <c r="N209" s="624"/>
    </row>
    <row r="210" spans="2:18" ht="15.75" customHeight="1">
      <c r="B210" s="688">
        <v>1420</v>
      </c>
      <c r="C210" s="155" t="s">
        <v>21</v>
      </c>
      <c r="D210" s="20" t="s">
        <v>116</v>
      </c>
      <c r="E210" s="171" t="s">
        <v>651</v>
      </c>
      <c r="F210" s="1397"/>
      <c r="G210" s="19" t="s">
        <v>24</v>
      </c>
      <c r="H210" s="19" t="s">
        <v>118</v>
      </c>
      <c r="I210" s="1124"/>
      <c r="J210" s="19">
        <v>1</v>
      </c>
      <c r="K210" s="49">
        <v>4800</v>
      </c>
      <c r="L210" s="809" t="str">
        <f t="shared" si="4"/>
        <v/>
      </c>
      <c r="M210" s="808" t="s">
        <v>25</v>
      </c>
      <c r="N210" s="624"/>
    </row>
    <row r="211" spans="2:18" ht="15.75" customHeight="1">
      <c r="B211" s="688">
        <v>1420</v>
      </c>
      <c r="C211" s="155" t="s">
        <v>21</v>
      </c>
      <c r="D211" s="152" t="s">
        <v>29</v>
      </c>
      <c r="E211" s="389" t="s">
        <v>652</v>
      </c>
      <c r="F211" s="1397"/>
      <c r="G211" s="19" t="s">
        <v>24</v>
      </c>
      <c r="H211" s="52" t="s">
        <v>123</v>
      </c>
      <c r="I211" s="1124"/>
      <c r="J211" s="19">
        <v>1</v>
      </c>
      <c r="K211" s="49">
        <v>4800</v>
      </c>
      <c r="L211" s="809" t="str">
        <f t="shared" si="4"/>
        <v/>
      </c>
      <c r="M211" s="808" t="s">
        <v>25</v>
      </c>
      <c r="N211" s="624"/>
    </row>
    <row r="212" spans="2:18" ht="15.75" customHeight="1">
      <c r="B212" s="688">
        <v>1420</v>
      </c>
      <c r="C212" s="155" t="s">
        <v>21</v>
      </c>
      <c r="D212" s="119" t="s">
        <v>124</v>
      </c>
      <c r="E212" s="389" t="s">
        <v>653</v>
      </c>
      <c r="F212" s="1397"/>
      <c r="G212" s="19" t="s">
        <v>24</v>
      </c>
      <c r="H212" s="153" t="s">
        <v>126</v>
      </c>
      <c r="I212" s="1124"/>
      <c r="J212" s="19">
        <v>1</v>
      </c>
      <c r="K212" s="72">
        <v>5800</v>
      </c>
      <c r="L212" s="712" t="str">
        <f t="shared" si="4"/>
        <v/>
      </c>
      <c r="M212" s="808" t="s">
        <v>25</v>
      </c>
      <c r="N212" s="624"/>
      <c r="R212" s="306"/>
    </row>
    <row r="213" spans="2:18" ht="15.75" customHeight="1">
      <c r="B213" s="688">
        <v>1420</v>
      </c>
      <c r="C213" s="155" t="s">
        <v>21</v>
      </c>
      <c r="D213" s="20" t="s">
        <v>26</v>
      </c>
      <c r="E213" s="389" t="s">
        <v>654</v>
      </c>
      <c r="F213" s="1397"/>
      <c r="G213" s="19" t="s">
        <v>24</v>
      </c>
      <c r="H213" s="19" t="s">
        <v>128</v>
      </c>
      <c r="I213" s="1124"/>
      <c r="J213" s="19">
        <v>1</v>
      </c>
      <c r="K213" s="49">
        <v>5800</v>
      </c>
      <c r="L213" s="809" t="str">
        <f t="shared" si="4"/>
        <v/>
      </c>
      <c r="M213" s="808" t="s">
        <v>25</v>
      </c>
      <c r="N213" s="624"/>
    </row>
    <row r="214" spans="2:18" ht="15.75" customHeight="1">
      <c r="B214" s="688">
        <v>1420</v>
      </c>
      <c r="C214" s="155" t="s">
        <v>21</v>
      </c>
      <c r="D214" s="20" t="s">
        <v>129</v>
      </c>
      <c r="E214" s="389" t="s">
        <v>655</v>
      </c>
      <c r="F214" s="1397"/>
      <c r="G214" s="19" t="s">
        <v>24</v>
      </c>
      <c r="H214" s="19" t="s">
        <v>131</v>
      </c>
      <c r="I214" s="1124"/>
      <c r="J214" s="19">
        <v>1</v>
      </c>
      <c r="K214" s="49">
        <v>5800</v>
      </c>
      <c r="L214" s="809" t="str">
        <f t="shared" si="4"/>
        <v/>
      </c>
      <c r="M214" s="808" t="s">
        <v>25</v>
      </c>
      <c r="N214" s="624"/>
    </row>
    <row r="215" spans="2:18" ht="15.75" customHeight="1">
      <c r="B215" s="688">
        <v>1420</v>
      </c>
      <c r="C215" s="155" t="s">
        <v>404</v>
      </c>
      <c r="D215" s="20" t="s">
        <v>30</v>
      </c>
      <c r="E215" s="389" t="s">
        <v>656</v>
      </c>
      <c r="F215" s="1403" t="s">
        <v>649</v>
      </c>
      <c r="G215" s="16" t="s">
        <v>407</v>
      </c>
      <c r="H215" s="73" t="s">
        <v>34</v>
      </c>
      <c r="I215" s="1124"/>
      <c r="J215" s="19">
        <v>1</v>
      </c>
      <c r="K215" s="49">
        <v>4200</v>
      </c>
      <c r="L215" s="809" t="str">
        <f t="shared" si="4"/>
        <v/>
      </c>
      <c r="M215" s="808" t="s">
        <v>25</v>
      </c>
      <c r="N215" s="624"/>
    </row>
    <row r="216" spans="2:18" ht="15.75" customHeight="1">
      <c r="B216" s="688">
        <v>1420</v>
      </c>
      <c r="C216" s="155" t="s">
        <v>404</v>
      </c>
      <c r="D216" s="20" t="s">
        <v>35</v>
      </c>
      <c r="E216" s="171" t="s">
        <v>657</v>
      </c>
      <c r="F216" s="1394"/>
      <c r="G216" s="16" t="s">
        <v>407</v>
      </c>
      <c r="H216" s="19" t="s">
        <v>37</v>
      </c>
      <c r="I216" s="1124"/>
      <c r="J216" s="19">
        <v>1</v>
      </c>
      <c r="K216" s="49">
        <v>4200</v>
      </c>
      <c r="L216" s="809" t="str">
        <f t="shared" si="4"/>
        <v/>
      </c>
      <c r="M216" s="808" t="s">
        <v>25</v>
      </c>
      <c r="N216" s="624"/>
    </row>
    <row r="217" spans="2:18" ht="15.75" customHeight="1">
      <c r="B217" s="688">
        <v>1420</v>
      </c>
      <c r="C217" s="155" t="s">
        <v>404</v>
      </c>
      <c r="D217" s="20" t="s">
        <v>116</v>
      </c>
      <c r="E217" s="389" t="s">
        <v>658</v>
      </c>
      <c r="F217" s="1394"/>
      <c r="G217" s="16" t="s">
        <v>407</v>
      </c>
      <c r="H217" s="19" t="s">
        <v>118</v>
      </c>
      <c r="I217" s="1124"/>
      <c r="J217" s="19">
        <v>1</v>
      </c>
      <c r="K217" s="49">
        <v>4800</v>
      </c>
      <c r="L217" s="809" t="str">
        <f t="shared" si="4"/>
        <v/>
      </c>
      <c r="M217" s="808" t="s">
        <v>25</v>
      </c>
      <c r="N217" s="624"/>
    </row>
    <row r="218" spans="2:18" ht="15.75" customHeight="1">
      <c r="B218" s="688">
        <v>1420</v>
      </c>
      <c r="C218" s="155" t="s">
        <v>404</v>
      </c>
      <c r="D218" s="152" t="s">
        <v>29</v>
      </c>
      <c r="E218" s="389" t="s">
        <v>659</v>
      </c>
      <c r="F218" s="1394"/>
      <c r="G218" s="16" t="s">
        <v>407</v>
      </c>
      <c r="H218" s="52" t="s">
        <v>123</v>
      </c>
      <c r="I218" s="1124"/>
      <c r="J218" s="19">
        <v>1</v>
      </c>
      <c r="K218" s="49">
        <v>4800</v>
      </c>
      <c r="L218" s="809" t="str">
        <f t="shared" si="4"/>
        <v/>
      </c>
      <c r="M218" s="808" t="s">
        <v>25</v>
      </c>
      <c r="N218" s="624"/>
    </row>
    <row r="219" spans="2:18" ht="15.75" customHeight="1">
      <c r="B219" s="688">
        <v>1420</v>
      </c>
      <c r="C219" s="155" t="s">
        <v>404</v>
      </c>
      <c r="D219" s="119" t="s">
        <v>124</v>
      </c>
      <c r="E219" s="389" t="s">
        <v>660</v>
      </c>
      <c r="F219" s="1394"/>
      <c r="G219" s="16" t="s">
        <v>407</v>
      </c>
      <c r="H219" s="153" t="s">
        <v>126</v>
      </c>
      <c r="I219" s="1124"/>
      <c r="J219" s="19">
        <v>1</v>
      </c>
      <c r="K219" s="72">
        <v>5800</v>
      </c>
      <c r="L219" s="712" t="str">
        <f t="shared" si="4"/>
        <v/>
      </c>
      <c r="M219" s="808" t="s">
        <v>25</v>
      </c>
      <c r="N219" s="624"/>
    </row>
    <row r="220" spans="2:18" ht="15.75" customHeight="1">
      <c r="B220" s="688">
        <v>1420</v>
      </c>
      <c r="C220" s="155" t="s">
        <v>404</v>
      </c>
      <c r="D220" s="20" t="s">
        <v>26</v>
      </c>
      <c r="E220" s="171" t="s">
        <v>661</v>
      </c>
      <c r="F220" s="1394"/>
      <c r="G220" s="16" t="s">
        <v>407</v>
      </c>
      <c r="H220" s="19" t="s">
        <v>128</v>
      </c>
      <c r="I220" s="1124"/>
      <c r="J220" s="19">
        <v>1</v>
      </c>
      <c r="K220" s="49">
        <v>5800</v>
      </c>
      <c r="L220" s="809" t="str">
        <f t="shared" si="4"/>
        <v/>
      </c>
      <c r="M220" s="808" t="s">
        <v>25</v>
      </c>
      <c r="N220" s="624"/>
    </row>
    <row r="221" spans="2:18" ht="15.75" customHeight="1">
      <c r="B221" s="675">
        <v>1420</v>
      </c>
      <c r="C221" s="277" t="s">
        <v>404</v>
      </c>
      <c r="D221" s="109" t="s">
        <v>129</v>
      </c>
      <c r="E221" s="390" t="s">
        <v>662</v>
      </c>
      <c r="F221" s="1395"/>
      <c r="G221" s="684" t="s">
        <v>407</v>
      </c>
      <c r="H221" s="50" t="s">
        <v>131</v>
      </c>
      <c r="I221" s="1032"/>
      <c r="J221" s="50">
        <v>1</v>
      </c>
      <c r="K221" s="51">
        <v>5800</v>
      </c>
      <c r="L221" s="829" t="str">
        <f t="shared" si="4"/>
        <v/>
      </c>
      <c r="M221" s="811" t="s">
        <v>25</v>
      </c>
      <c r="N221" s="1184"/>
    </row>
    <row r="222" spans="2:18" ht="15.75" customHeight="1">
      <c r="B222" s="688">
        <v>1408</v>
      </c>
      <c r="C222" s="155" t="s">
        <v>61</v>
      </c>
      <c r="D222" s="119" t="s">
        <v>86</v>
      </c>
      <c r="E222" s="168" t="s">
        <v>663</v>
      </c>
      <c r="F222" s="1396" t="s">
        <v>664</v>
      </c>
      <c r="G222" s="73" t="s">
        <v>62</v>
      </c>
      <c r="H222" s="73" t="s">
        <v>110</v>
      </c>
      <c r="I222" s="1120"/>
      <c r="J222" s="73">
        <v>1</v>
      </c>
      <c r="K222" s="72">
        <v>4200</v>
      </c>
      <c r="L222" s="835" t="str">
        <f t="shared" si="4"/>
        <v/>
      </c>
      <c r="M222" s="586" t="s">
        <v>25</v>
      </c>
      <c r="N222" s="1185"/>
    </row>
    <row r="223" spans="2:18" ht="15.75" customHeight="1">
      <c r="B223" s="688">
        <v>1408</v>
      </c>
      <c r="C223" s="155" t="s">
        <v>61</v>
      </c>
      <c r="D223" s="20" t="s">
        <v>30</v>
      </c>
      <c r="E223" s="525" t="s">
        <v>665</v>
      </c>
      <c r="F223" s="1397"/>
      <c r="G223" s="19" t="s">
        <v>62</v>
      </c>
      <c r="H223" s="19" t="s">
        <v>34</v>
      </c>
      <c r="I223" s="863"/>
      <c r="J223" s="19">
        <v>1</v>
      </c>
      <c r="K223" s="49">
        <v>4500</v>
      </c>
      <c r="L223" s="836" t="str">
        <f t="shared" si="4"/>
        <v/>
      </c>
      <c r="M223" s="585" t="s">
        <v>25</v>
      </c>
      <c r="N223" s="720"/>
    </row>
    <row r="224" spans="2:18" ht="15.75" customHeight="1">
      <c r="B224" s="688">
        <v>1408</v>
      </c>
      <c r="C224" s="155" t="s">
        <v>61</v>
      </c>
      <c r="D224" s="20" t="s">
        <v>112</v>
      </c>
      <c r="E224" s="525" t="s">
        <v>666</v>
      </c>
      <c r="F224" s="1397"/>
      <c r="G224" s="19" t="s">
        <v>62</v>
      </c>
      <c r="H224" s="19" t="s">
        <v>114</v>
      </c>
      <c r="I224" s="1119"/>
      <c r="J224" s="19">
        <v>1</v>
      </c>
      <c r="K224" s="49">
        <v>4500</v>
      </c>
      <c r="L224" s="836" t="str">
        <f t="shared" si="4"/>
        <v/>
      </c>
      <c r="M224" s="585" t="s">
        <v>25</v>
      </c>
      <c r="N224" s="720"/>
    </row>
    <row r="225" spans="2:15" ht="15.75" customHeight="1">
      <c r="B225" s="688">
        <v>1408</v>
      </c>
      <c r="C225" s="155" t="s">
        <v>61</v>
      </c>
      <c r="D225" s="152" t="s">
        <v>35</v>
      </c>
      <c r="E225" s="186" t="s">
        <v>667</v>
      </c>
      <c r="F225" s="1397"/>
      <c r="G225" s="19" t="s">
        <v>62</v>
      </c>
      <c r="H225" s="52" t="s">
        <v>37</v>
      </c>
      <c r="I225" s="1119"/>
      <c r="J225" s="19">
        <v>1</v>
      </c>
      <c r="K225" s="49">
        <v>4500</v>
      </c>
      <c r="L225" s="836" t="str">
        <f t="shared" si="4"/>
        <v/>
      </c>
      <c r="M225" s="585" t="s">
        <v>25</v>
      </c>
      <c r="N225" s="720"/>
    </row>
    <row r="226" spans="2:15" ht="15.75" customHeight="1">
      <c r="B226" s="688">
        <v>1408</v>
      </c>
      <c r="C226" s="155" t="s">
        <v>61</v>
      </c>
      <c r="D226" s="119" t="s">
        <v>116</v>
      </c>
      <c r="E226" s="171" t="s">
        <v>668</v>
      </c>
      <c r="F226" s="1397"/>
      <c r="G226" s="19" t="s">
        <v>62</v>
      </c>
      <c r="H226" s="153" t="s">
        <v>118</v>
      </c>
      <c r="I226" s="1119"/>
      <c r="J226" s="19">
        <v>1</v>
      </c>
      <c r="K226" s="72">
        <v>5000</v>
      </c>
      <c r="L226" s="836" t="str">
        <f t="shared" si="4"/>
        <v/>
      </c>
      <c r="M226" s="585" t="s">
        <v>25</v>
      </c>
      <c r="N226" s="720"/>
    </row>
    <row r="227" spans="2:15" ht="15.75" customHeight="1">
      <c r="B227" s="688">
        <v>1408</v>
      </c>
      <c r="C227" s="155" t="s">
        <v>61</v>
      </c>
      <c r="D227" s="20" t="s">
        <v>29</v>
      </c>
      <c r="E227" s="525" t="s">
        <v>669</v>
      </c>
      <c r="F227" s="1397"/>
      <c r="G227" s="19" t="s">
        <v>62</v>
      </c>
      <c r="H227" s="19" t="s">
        <v>123</v>
      </c>
      <c r="I227" s="864" t="s">
        <v>1294</v>
      </c>
      <c r="J227" s="19">
        <v>1</v>
      </c>
      <c r="K227" s="49">
        <v>5000</v>
      </c>
      <c r="L227" s="836" t="str">
        <f t="shared" si="4"/>
        <v/>
      </c>
      <c r="M227" s="585" t="s">
        <v>25</v>
      </c>
      <c r="N227" s="720"/>
    </row>
    <row r="228" spans="2:15" ht="15.75" customHeight="1">
      <c r="B228" s="688">
        <v>1408</v>
      </c>
      <c r="C228" s="155" t="s">
        <v>670</v>
      </c>
      <c r="D228" s="20" t="s">
        <v>86</v>
      </c>
      <c r="E228" s="168" t="s">
        <v>671</v>
      </c>
      <c r="F228" s="1403" t="s">
        <v>664</v>
      </c>
      <c r="G228" s="16" t="s">
        <v>306</v>
      </c>
      <c r="H228" s="19" t="s">
        <v>110</v>
      </c>
      <c r="I228" s="892"/>
      <c r="J228" s="19">
        <v>1</v>
      </c>
      <c r="K228" s="49">
        <v>4200</v>
      </c>
      <c r="L228" s="836" t="str">
        <f t="shared" si="4"/>
        <v/>
      </c>
      <c r="M228" s="585" t="s">
        <v>25</v>
      </c>
      <c r="N228" s="720"/>
    </row>
    <row r="229" spans="2:15" ht="15.75" customHeight="1">
      <c r="B229" s="688">
        <v>1408</v>
      </c>
      <c r="C229" s="155" t="s">
        <v>670</v>
      </c>
      <c r="D229" s="20" t="s">
        <v>30</v>
      </c>
      <c r="E229" s="186" t="s">
        <v>672</v>
      </c>
      <c r="F229" s="1394"/>
      <c r="G229" s="16" t="s">
        <v>306</v>
      </c>
      <c r="H229" s="19" t="s">
        <v>34</v>
      </c>
      <c r="I229" s="1119"/>
      <c r="J229" s="19">
        <v>1</v>
      </c>
      <c r="K229" s="49">
        <v>4500</v>
      </c>
      <c r="L229" s="836" t="str">
        <f t="shared" si="4"/>
        <v/>
      </c>
      <c r="M229" s="585" t="s">
        <v>25</v>
      </c>
      <c r="N229" s="720"/>
    </row>
    <row r="230" spans="2:15" ht="15.75" customHeight="1">
      <c r="B230" s="688">
        <v>1408</v>
      </c>
      <c r="C230" s="155" t="s">
        <v>670</v>
      </c>
      <c r="D230" s="20" t="s">
        <v>112</v>
      </c>
      <c r="E230" s="171" t="s">
        <v>673</v>
      </c>
      <c r="F230" s="1394"/>
      <c r="G230" s="16" t="s">
        <v>306</v>
      </c>
      <c r="H230" s="19" t="s">
        <v>114</v>
      </c>
      <c r="I230" s="864" t="s">
        <v>1294</v>
      </c>
      <c r="J230" s="19">
        <v>1</v>
      </c>
      <c r="K230" s="49">
        <v>4500</v>
      </c>
      <c r="L230" s="836" t="str">
        <f t="shared" si="4"/>
        <v/>
      </c>
      <c r="M230" s="585" t="s">
        <v>25</v>
      </c>
      <c r="N230" s="720"/>
    </row>
    <row r="231" spans="2:15" ht="15.75" customHeight="1">
      <c r="B231" s="688">
        <v>1408</v>
      </c>
      <c r="C231" s="155" t="s">
        <v>670</v>
      </c>
      <c r="D231" s="152" t="s">
        <v>35</v>
      </c>
      <c r="E231" s="186" t="s">
        <v>674</v>
      </c>
      <c r="F231" s="1394"/>
      <c r="G231" s="16" t="s">
        <v>306</v>
      </c>
      <c r="H231" s="52" t="s">
        <v>37</v>
      </c>
      <c r="I231" s="1118"/>
      <c r="J231" s="19">
        <v>1</v>
      </c>
      <c r="K231" s="49">
        <v>4500</v>
      </c>
      <c r="L231" s="836" t="str">
        <f t="shared" si="4"/>
        <v/>
      </c>
      <c r="M231" s="585" t="s">
        <v>25</v>
      </c>
      <c r="N231" s="720"/>
    </row>
    <row r="232" spans="2:15" ht="15.75" customHeight="1">
      <c r="B232" s="688">
        <v>1408</v>
      </c>
      <c r="C232" s="155" t="s">
        <v>670</v>
      </c>
      <c r="D232" s="119" t="s">
        <v>116</v>
      </c>
      <c r="E232" s="171" t="s">
        <v>675</v>
      </c>
      <c r="F232" s="1394"/>
      <c r="G232" s="16" t="s">
        <v>306</v>
      </c>
      <c r="H232" s="153" t="s">
        <v>118</v>
      </c>
      <c r="I232" s="863"/>
      <c r="J232" s="19">
        <v>1</v>
      </c>
      <c r="K232" s="72">
        <v>5000</v>
      </c>
      <c r="L232" s="836" t="str">
        <f t="shared" si="4"/>
        <v/>
      </c>
      <c r="M232" s="585" t="s">
        <v>25</v>
      </c>
      <c r="N232" s="720"/>
    </row>
    <row r="233" spans="2:15" ht="15.75" customHeight="1">
      <c r="B233" s="675">
        <v>1408</v>
      </c>
      <c r="C233" s="277" t="s">
        <v>670</v>
      </c>
      <c r="D233" s="109" t="s">
        <v>29</v>
      </c>
      <c r="E233" s="526" t="s">
        <v>676</v>
      </c>
      <c r="F233" s="1395"/>
      <c r="G233" s="684" t="s">
        <v>306</v>
      </c>
      <c r="H233" s="50" t="s">
        <v>123</v>
      </c>
      <c r="I233" s="1117"/>
      <c r="J233" s="50">
        <v>1</v>
      </c>
      <c r="K233" s="51">
        <v>5000</v>
      </c>
      <c r="L233" s="837" t="str">
        <f t="shared" si="4"/>
        <v/>
      </c>
      <c r="M233" s="604" t="s">
        <v>25</v>
      </c>
      <c r="N233" s="626"/>
    </row>
    <row r="234" spans="2:15" ht="15.75" customHeight="1">
      <c r="B234" s="688">
        <v>1320</v>
      </c>
      <c r="C234" s="159" t="s">
        <v>26</v>
      </c>
      <c r="D234" s="149" t="s">
        <v>104</v>
      </c>
      <c r="E234" s="305" t="s">
        <v>677</v>
      </c>
      <c r="F234" s="1394" t="s">
        <v>678</v>
      </c>
      <c r="G234" s="685" t="s">
        <v>160</v>
      </c>
      <c r="H234" s="685" t="s">
        <v>108</v>
      </c>
      <c r="I234" s="1115" t="s">
        <v>286</v>
      </c>
      <c r="J234" s="73">
        <v>1</v>
      </c>
      <c r="K234" s="72">
        <v>3000</v>
      </c>
      <c r="L234" s="712" t="str">
        <f t="shared" si="4"/>
        <v/>
      </c>
      <c r="M234" s="586" t="s">
        <v>25</v>
      </c>
      <c r="N234" s="1185"/>
      <c r="O234" s="290"/>
    </row>
    <row r="235" spans="2:15" ht="15.75" customHeight="1">
      <c r="B235" s="688">
        <v>1320</v>
      </c>
      <c r="C235" s="155" t="s">
        <v>26</v>
      </c>
      <c r="D235" s="119" t="s">
        <v>86</v>
      </c>
      <c r="E235" s="171" t="s">
        <v>679</v>
      </c>
      <c r="F235" s="1394"/>
      <c r="G235" s="73" t="s">
        <v>160</v>
      </c>
      <c r="H235" s="73" t="s">
        <v>110</v>
      </c>
      <c r="I235" s="874" t="s">
        <v>371</v>
      </c>
      <c r="J235" s="73">
        <v>1</v>
      </c>
      <c r="K235" s="72">
        <v>3000</v>
      </c>
      <c r="L235" s="712" t="str">
        <f t="shared" si="4"/>
        <v/>
      </c>
      <c r="M235" s="585" t="s">
        <v>25</v>
      </c>
      <c r="N235" s="720"/>
    </row>
    <row r="236" spans="2:15" ht="15.75" customHeight="1">
      <c r="B236" s="688">
        <v>1320</v>
      </c>
      <c r="C236" s="155" t="s">
        <v>26</v>
      </c>
      <c r="D236" s="119" t="s">
        <v>30</v>
      </c>
      <c r="E236" s="525" t="s">
        <v>680</v>
      </c>
      <c r="F236" s="1394"/>
      <c r="G236" s="73" t="s">
        <v>160</v>
      </c>
      <c r="H236" s="73" t="s">
        <v>34</v>
      </c>
      <c r="I236" s="874" t="s">
        <v>371</v>
      </c>
      <c r="J236" s="73">
        <v>1</v>
      </c>
      <c r="K236" s="72">
        <v>3300</v>
      </c>
      <c r="L236" s="712" t="str">
        <f t="shared" si="4"/>
        <v/>
      </c>
      <c r="M236" s="585" t="s">
        <v>25</v>
      </c>
      <c r="N236" s="720"/>
    </row>
    <row r="237" spans="2:15" ht="15.75" customHeight="1">
      <c r="B237" s="688">
        <v>1320</v>
      </c>
      <c r="C237" s="155" t="s">
        <v>26</v>
      </c>
      <c r="D237" s="20" t="s">
        <v>112</v>
      </c>
      <c r="E237" s="186" t="s">
        <v>681</v>
      </c>
      <c r="F237" s="1394"/>
      <c r="G237" s="73" t="s">
        <v>160</v>
      </c>
      <c r="H237" s="19" t="s">
        <v>114</v>
      </c>
      <c r="I237" s="874" t="s">
        <v>371</v>
      </c>
      <c r="J237" s="73">
        <v>1</v>
      </c>
      <c r="K237" s="49">
        <v>3300</v>
      </c>
      <c r="L237" s="809" t="str">
        <f t="shared" si="4"/>
        <v/>
      </c>
      <c r="M237" s="585" t="s">
        <v>25</v>
      </c>
      <c r="N237" s="720"/>
    </row>
    <row r="238" spans="2:15" ht="15.75" customHeight="1">
      <c r="B238" s="688">
        <v>1320</v>
      </c>
      <c r="C238" s="155" t="s">
        <v>26</v>
      </c>
      <c r="D238" s="20" t="s">
        <v>35</v>
      </c>
      <c r="E238" s="171" t="s">
        <v>682</v>
      </c>
      <c r="F238" s="1394"/>
      <c r="G238" s="73" t="s">
        <v>160</v>
      </c>
      <c r="H238" s="19" t="s">
        <v>37</v>
      </c>
      <c r="I238" s="874" t="s">
        <v>371</v>
      </c>
      <c r="J238" s="73">
        <v>1</v>
      </c>
      <c r="K238" s="49">
        <v>3300</v>
      </c>
      <c r="L238" s="809" t="str">
        <f t="shared" si="4"/>
        <v/>
      </c>
      <c r="M238" s="585" t="s">
        <v>25</v>
      </c>
      <c r="N238" s="720"/>
    </row>
    <row r="239" spans="2:15" ht="15.75" customHeight="1">
      <c r="B239" s="688">
        <v>1320</v>
      </c>
      <c r="C239" s="155" t="s">
        <v>26</v>
      </c>
      <c r="D239" s="20" t="s">
        <v>116</v>
      </c>
      <c r="E239" s="525" t="s">
        <v>683</v>
      </c>
      <c r="F239" s="1394"/>
      <c r="G239" s="73" t="s">
        <v>160</v>
      </c>
      <c r="H239" s="19" t="s">
        <v>118</v>
      </c>
      <c r="I239" s="874" t="s">
        <v>371</v>
      </c>
      <c r="J239" s="73">
        <v>1</v>
      </c>
      <c r="K239" s="49">
        <v>3700</v>
      </c>
      <c r="L239" s="809" t="str">
        <f t="shared" si="4"/>
        <v/>
      </c>
      <c r="M239" s="585" t="s">
        <v>25</v>
      </c>
      <c r="N239" s="720"/>
    </row>
    <row r="240" spans="2:15" ht="15.75" customHeight="1">
      <c r="B240" s="688">
        <v>1320</v>
      </c>
      <c r="C240" s="155" t="s">
        <v>26</v>
      </c>
      <c r="D240" s="20" t="s">
        <v>119</v>
      </c>
      <c r="E240" s="525" t="s">
        <v>684</v>
      </c>
      <c r="F240" s="1394"/>
      <c r="G240" s="73" t="s">
        <v>160</v>
      </c>
      <c r="H240" s="19" t="s">
        <v>121</v>
      </c>
      <c r="I240" s="874" t="s">
        <v>371</v>
      </c>
      <c r="J240" s="73">
        <v>1</v>
      </c>
      <c r="K240" s="49">
        <v>3700</v>
      </c>
      <c r="L240" s="809" t="str">
        <f t="shared" si="4"/>
        <v/>
      </c>
      <c r="M240" s="585" t="s">
        <v>25</v>
      </c>
      <c r="N240" s="720"/>
    </row>
    <row r="241" spans="2:15" ht="15.75" customHeight="1">
      <c r="B241" s="688">
        <v>1320</v>
      </c>
      <c r="C241" s="155" t="s">
        <v>26</v>
      </c>
      <c r="D241" s="20" t="s">
        <v>29</v>
      </c>
      <c r="E241" s="525" t="s">
        <v>685</v>
      </c>
      <c r="F241" s="1405"/>
      <c r="G241" s="653" t="s">
        <v>160</v>
      </c>
      <c r="H241" s="646" t="s">
        <v>123</v>
      </c>
      <c r="I241" s="1301" t="s">
        <v>1275</v>
      </c>
      <c r="J241" s="652">
        <v>1</v>
      </c>
      <c r="K241" s="647">
        <v>3700</v>
      </c>
      <c r="L241" s="856" t="str">
        <f t="shared" si="4"/>
        <v/>
      </c>
      <c r="M241" s="648" t="s">
        <v>25</v>
      </c>
      <c r="N241" s="764"/>
    </row>
    <row r="242" spans="2:15" ht="15.75" customHeight="1">
      <c r="B242" s="688">
        <v>1320</v>
      </c>
      <c r="C242" s="157" t="s">
        <v>686</v>
      </c>
      <c r="D242" s="20" t="s">
        <v>104</v>
      </c>
      <c r="E242" s="168" t="s">
        <v>687</v>
      </c>
      <c r="F242" s="1403" t="s">
        <v>678</v>
      </c>
      <c r="G242" s="153" t="s">
        <v>688</v>
      </c>
      <c r="H242" s="19" t="s">
        <v>108</v>
      </c>
      <c r="I242" s="874" t="s">
        <v>371</v>
      </c>
      <c r="J242" s="73">
        <v>1</v>
      </c>
      <c r="K242" s="49">
        <v>3000</v>
      </c>
      <c r="L242" s="809" t="str">
        <f t="shared" si="4"/>
        <v/>
      </c>
      <c r="M242" s="585" t="s">
        <v>25</v>
      </c>
      <c r="N242" s="720"/>
    </row>
    <row r="243" spans="2:15" ht="15.75" customHeight="1">
      <c r="B243" s="688">
        <v>1320</v>
      </c>
      <c r="C243" s="157" t="s">
        <v>686</v>
      </c>
      <c r="D243" s="119" t="s">
        <v>86</v>
      </c>
      <c r="E243" s="525" t="s">
        <v>689</v>
      </c>
      <c r="F243" s="1394"/>
      <c r="G243" s="153" t="s">
        <v>688</v>
      </c>
      <c r="H243" s="73" t="s">
        <v>110</v>
      </c>
      <c r="I243" s="874" t="s">
        <v>371</v>
      </c>
      <c r="J243" s="73">
        <v>1</v>
      </c>
      <c r="K243" s="72">
        <v>3000</v>
      </c>
      <c r="L243" s="712" t="str">
        <f t="shared" si="4"/>
        <v/>
      </c>
      <c r="M243" s="585" t="s">
        <v>25</v>
      </c>
      <c r="N243" s="720"/>
    </row>
    <row r="244" spans="2:15" ht="15.75" customHeight="1">
      <c r="B244" s="688">
        <v>1320</v>
      </c>
      <c r="C244" s="157" t="s">
        <v>686</v>
      </c>
      <c r="D244" s="119" t="s">
        <v>30</v>
      </c>
      <c r="E244" s="525" t="s">
        <v>690</v>
      </c>
      <c r="F244" s="1394"/>
      <c r="G244" s="153" t="s">
        <v>688</v>
      </c>
      <c r="H244" s="73" t="s">
        <v>34</v>
      </c>
      <c r="I244" s="874" t="s">
        <v>371</v>
      </c>
      <c r="J244" s="73">
        <v>1</v>
      </c>
      <c r="K244" s="72">
        <v>3300</v>
      </c>
      <c r="L244" s="712" t="str">
        <f t="shared" si="4"/>
        <v/>
      </c>
      <c r="M244" s="585" t="s">
        <v>25</v>
      </c>
      <c r="N244" s="720"/>
    </row>
    <row r="245" spans="2:15" ht="15.75" customHeight="1">
      <c r="B245" s="688">
        <v>1320</v>
      </c>
      <c r="C245" s="157" t="s">
        <v>686</v>
      </c>
      <c r="D245" s="20" t="s">
        <v>112</v>
      </c>
      <c r="E245" s="525" t="s">
        <v>691</v>
      </c>
      <c r="F245" s="1394"/>
      <c r="G245" s="153" t="s">
        <v>688</v>
      </c>
      <c r="H245" s="19" t="s">
        <v>114</v>
      </c>
      <c r="I245" s="874" t="s">
        <v>371</v>
      </c>
      <c r="J245" s="73">
        <v>1</v>
      </c>
      <c r="K245" s="49">
        <v>3300</v>
      </c>
      <c r="L245" s="712" t="str">
        <f t="shared" si="4"/>
        <v/>
      </c>
      <c r="M245" s="585" t="s">
        <v>25</v>
      </c>
      <c r="N245" s="720"/>
    </row>
    <row r="246" spans="2:15" ht="15.75" customHeight="1">
      <c r="B246" s="688">
        <v>1320</v>
      </c>
      <c r="C246" s="157" t="s">
        <v>686</v>
      </c>
      <c r="D246" s="20" t="s">
        <v>35</v>
      </c>
      <c r="E246" s="525" t="s">
        <v>692</v>
      </c>
      <c r="F246" s="1394"/>
      <c r="G246" s="153" t="s">
        <v>688</v>
      </c>
      <c r="H246" s="19" t="s">
        <v>37</v>
      </c>
      <c r="I246" s="874" t="s">
        <v>371</v>
      </c>
      <c r="J246" s="73">
        <v>1</v>
      </c>
      <c r="K246" s="49">
        <v>3300</v>
      </c>
      <c r="L246" s="712" t="str">
        <f t="shared" si="4"/>
        <v/>
      </c>
      <c r="M246" s="585" t="s">
        <v>25</v>
      </c>
      <c r="N246" s="720"/>
    </row>
    <row r="247" spans="2:15" ht="15.75" customHeight="1">
      <c r="B247" s="688">
        <v>1320</v>
      </c>
      <c r="C247" s="157" t="s">
        <v>686</v>
      </c>
      <c r="D247" s="20" t="s">
        <v>116</v>
      </c>
      <c r="E247" s="525" t="s">
        <v>693</v>
      </c>
      <c r="F247" s="1394"/>
      <c r="G247" s="656" t="s">
        <v>688</v>
      </c>
      <c r="H247" s="646" t="s">
        <v>118</v>
      </c>
      <c r="I247" s="1301" t="s">
        <v>1275</v>
      </c>
      <c r="J247" s="653">
        <v>1</v>
      </c>
      <c r="K247" s="647">
        <v>3700</v>
      </c>
      <c r="L247" s="856" t="str">
        <f t="shared" si="4"/>
        <v/>
      </c>
      <c r="M247" s="648" t="s">
        <v>25</v>
      </c>
      <c r="N247" s="764"/>
    </row>
    <row r="248" spans="2:15" ht="15.75" customHeight="1">
      <c r="B248" s="688">
        <v>1320</v>
      </c>
      <c r="C248" s="157" t="s">
        <v>686</v>
      </c>
      <c r="D248" s="20" t="s">
        <v>119</v>
      </c>
      <c r="E248" s="525" t="s">
        <v>694</v>
      </c>
      <c r="F248" s="1394"/>
      <c r="G248" s="153" t="s">
        <v>688</v>
      </c>
      <c r="H248" s="19" t="s">
        <v>121</v>
      </c>
      <c r="I248" s="874" t="s">
        <v>371</v>
      </c>
      <c r="J248" s="73">
        <v>1</v>
      </c>
      <c r="K248" s="49">
        <v>3700</v>
      </c>
      <c r="L248" s="809" t="str">
        <f t="shared" si="4"/>
        <v/>
      </c>
      <c r="M248" s="585" t="s">
        <v>25</v>
      </c>
      <c r="N248" s="720"/>
    </row>
    <row r="249" spans="2:15" ht="15.75" customHeight="1">
      <c r="B249" s="688">
        <v>1320</v>
      </c>
      <c r="C249" s="254" t="s">
        <v>686</v>
      </c>
      <c r="D249" s="20" t="s">
        <v>29</v>
      </c>
      <c r="E249" s="526" t="s">
        <v>695</v>
      </c>
      <c r="F249" s="1395"/>
      <c r="G249" s="153" t="s">
        <v>688</v>
      </c>
      <c r="H249" s="19" t="s">
        <v>123</v>
      </c>
      <c r="I249" s="1116" t="s">
        <v>371</v>
      </c>
      <c r="J249" s="19">
        <v>1</v>
      </c>
      <c r="K249" s="49">
        <v>3700</v>
      </c>
      <c r="L249" s="829" t="str">
        <f t="shared" si="4"/>
        <v/>
      </c>
      <c r="M249" s="604" t="s">
        <v>25</v>
      </c>
      <c r="N249" s="626"/>
    </row>
    <row r="250" spans="2:15" ht="15.75" customHeight="1">
      <c r="B250" s="397">
        <v>1317</v>
      </c>
      <c r="C250" s="400" t="s">
        <v>330</v>
      </c>
      <c r="D250" s="394" t="s">
        <v>334</v>
      </c>
      <c r="E250" s="168" t="s">
        <v>696</v>
      </c>
      <c r="F250" s="1406" t="s">
        <v>697</v>
      </c>
      <c r="G250" s="1259" t="s">
        <v>160</v>
      </c>
      <c r="H250" s="1260" t="s">
        <v>247</v>
      </c>
      <c r="I250" s="1261" t="s">
        <v>1275</v>
      </c>
      <c r="J250" s="1262">
        <v>1</v>
      </c>
      <c r="K250" s="1263">
        <v>3000</v>
      </c>
      <c r="L250" s="1264" t="str">
        <f t="shared" si="4"/>
        <v/>
      </c>
      <c r="M250" s="655" t="s">
        <v>25</v>
      </c>
      <c r="N250" s="1194"/>
      <c r="O250" s="290"/>
    </row>
    <row r="251" spans="2:15" ht="15.75" customHeight="1">
      <c r="B251" s="398">
        <v>1317</v>
      </c>
      <c r="C251" s="399" t="s">
        <v>330</v>
      </c>
      <c r="D251" s="395" t="s">
        <v>338</v>
      </c>
      <c r="E251" s="176" t="s">
        <v>698</v>
      </c>
      <c r="F251" s="1407"/>
      <c r="G251" s="391" t="s">
        <v>160</v>
      </c>
      <c r="H251" s="392" t="s">
        <v>249</v>
      </c>
      <c r="I251" s="865" t="s">
        <v>371</v>
      </c>
      <c r="J251" s="413">
        <v>1</v>
      </c>
      <c r="K251" s="412">
        <v>3000</v>
      </c>
      <c r="L251" s="836" t="str">
        <f t="shared" si="4"/>
        <v/>
      </c>
      <c r="M251" s="585" t="s">
        <v>25</v>
      </c>
      <c r="N251" s="720"/>
    </row>
    <row r="252" spans="2:15" ht="15.75" customHeight="1">
      <c r="B252" s="398">
        <v>1317</v>
      </c>
      <c r="C252" s="399" t="s">
        <v>330</v>
      </c>
      <c r="D252" s="393" t="s">
        <v>340</v>
      </c>
      <c r="E252" s="176" t="s">
        <v>699</v>
      </c>
      <c r="F252" s="1407"/>
      <c r="G252" s="391" t="s">
        <v>160</v>
      </c>
      <c r="H252" s="392" t="s">
        <v>77</v>
      </c>
      <c r="I252" s="865" t="s">
        <v>371</v>
      </c>
      <c r="J252" s="392">
        <v>1</v>
      </c>
      <c r="K252" s="401">
        <v>3300</v>
      </c>
      <c r="L252" s="836" t="str">
        <f t="shared" si="4"/>
        <v/>
      </c>
      <c r="M252" s="585" t="s">
        <v>25</v>
      </c>
      <c r="N252" s="720"/>
    </row>
    <row r="253" spans="2:15" ht="15.75" customHeight="1">
      <c r="B253" s="398">
        <v>1317</v>
      </c>
      <c r="C253" s="399" t="s">
        <v>330</v>
      </c>
      <c r="D253" s="393" t="s">
        <v>321</v>
      </c>
      <c r="E253" s="176" t="s">
        <v>700</v>
      </c>
      <c r="F253" s="1407"/>
      <c r="G253" s="391" t="s">
        <v>160</v>
      </c>
      <c r="H253" s="392" t="s">
        <v>252</v>
      </c>
      <c r="I253" s="865" t="s">
        <v>371</v>
      </c>
      <c r="J253" s="392">
        <v>1</v>
      </c>
      <c r="K253" s="401">
        <v>3300</v>
      </c>
      <c r="L253" s="836" t="str">
        <f t="shared" si="4"/>
        <v/>
      </c>
      <c r="M253" s="585" t="s">
        <v>25</v>
      </c>
      <c r="N253" s="720"/>
    </row>
    <row r="254" spans="2:15" ht="15.75" customHeight="1">
      <c r="B254" s="398">
        <v>1317</v>
      </c>
      <c r="C254" s="399" t="s">
        <v>330</v>
      </c>
      <c r="D254" s="393" t="s">
        <v>343</v>
      </c>
      <c r="E254" s="176" t="s">
        <v>701</v>
      </c>
      <c r="F254" s="1407"/>
      <c r="G254" s="391" t="s">
        <v>160</v>
      </c>
      <c r="H254" s="392" t="s">
        <v>78</v>
      </c>
      <c r="I254" s="1114"/>
      <c r="J254" s="392">
        <v>1</v>
      </c>
      <c r="K254" s="401">
        <v>3300</v>
      </c>
      <c r="L254" s="836" t="str">
        <f t="shared" si="4"/>
        <v/>
      </c>
      <c r="M254" s="585" t="s">
        <v>25</v>
      </c>
      <c r="N254" s="720"/>
    </row>
    <row r="255" spans="2:15" ht="15.75" customHeight="1">
      <c r="B255" s="398">
        <v>1317</v>
      </c>
      <c r="C255" s="399" t="s">
        <v>330</v>
      </c>
      <c r="D255" s="393" t="s">
        <v>345</v>
      </c>
      <c r="E255" s="176" t="s">
        <v>702</v>
      </c>
      <c r="F255" s="1407"/>
      <c r="G255" s="391" t="s">
        <v>160</v>
      </c>
      <c r="H255" s="392" t="s">
        <v>255</v>
      </c>
      <c r="I255" s="874" t="s">
        <v>371</v>
      </c>
      <c r="J255" s="392">
        <v>1</v>
      </c>
      <c r="K255" s="401">
        <v>3800</v>
      </c>
      <c r="L255" s="836" t="str">
        <f t="shared" si="4"/>
        <v/>
      </c>
      <c r="M255" s="585" t="s">
        <v>25</v>
      </c>
      <c r="N255" s="720"/>
    </row>
    <row r="256" spans="2:15" ht="15.75" customHeight="1">
      <c r="B256" s="398">
        <v>1317</v>
      </c>
      <c r="C256" s="399" t="s">
        <v>330</v>
      </c>
      <c r="D256" s="393" t="s">
        <v>347</v>
      </c>
      <c r="E256" s="176" t="s">
        <v>703</v>
      </c>
      <c r="F256" s="1407"/>
      <c r="G256" s="391" t="s">
        <v>160</v>
      </c>
      <c r="H256" s="392" t="s">
        <v>349</v>
      </c>
      <c r="I256" s="865" t="s">
        <v>371</v>
      </c>
      <c r="J256" s="392">
        <v>1</v>
      </c>
      <c r="K256" s="401">
        <v>3800</v>
      </c>
      <c r="L256" s="836" t="str">
        <f t="shared" si="4"/>
        <v/>
      </c>
      <c r="M256" s="585" t="s">
        <v>25</v>
      </c>
      <c r="N256" s="720"/>
    </row>
    <row r="257" spans="2:14" ht="15.75" customHeight="1">
      <c r="B257" s="398">
        <v>1317</v>
      </c>
      <c r="C257" s="399" t="s">
        <v>330</v>
      </c>
      <c r="D257" s="393" t="s">
        <v>326</v>
      </c>
      <c r="E257" s="175" t="s">
        <v>704</v>
      </c>
      <c r="F257" s="1407"/>
      <c r="G257" s="391" t="s">
        <v>160</v>
      </c>
      <c r="H257" s="392" t="s">
        <v>258</v>
      </c>
      <c r="I257" s="874" t="s">
        <v>371</v>
      </c>
      <c r="J257" s="392">
        <v>1</v>
      </c>
      <c r="K257" s="401">
        <v>3800</v>
      </c>
      <c r="L257" s="836" t="str">
        <f t="shared" si="4"/>
        <v/>
      </c>
      <c r="M257" s="585" t="s">
        <v>25</v>
      </c>
      <c r="N257" s="720"/>
    </row>
    <row r="258" spans="2:14" ht="15.75" customHeight="1">
      <c r="B258" s="398">
        <v>1317</v>
      </c>
      <c r="C258" s="399" t="s">
        <v>330</v>
      </c>
      <c r="D258" s="393" t="s">
        <v>328</v>
      </c>
      <c r="E258" s="171" t="s">
        <v>705</v>
      </c>
      <c r="F258" s="1407"/>
      <c r="G258" s="664" t="s">
        <v>160</v>
      </c>
      <c r="H258" s="665" t="s">
        <v>260</v>
      </c>
      <c r="I258" s="893" t="s">
        <v>1272</v>
      </c>
      <c r="J258" s="665">
        <v>1</v>
      </c>
      <c r="K258" s="666">
        <v>4500</v>
      </c>
      <c r="L258" s="842" t="str">
        <f t="shared" si="4"/>
        <v/>
      </c>
      <c r="M258" s="648" t="s">
        <v>25</v>
      </c>
      <c r="N258" s="764"/>
    </row>
    <row r="259" spans="2:14" ht="15.75" customHeight="1">
      <c r="B259" s="398">
        <v>1317</v>
      </c>
      <c r="C259" s="399" t="s">
        <v>330</v>
      </c>
      <c r="D259" s="393" t="s">
        <v>330</v>
      </c>
      <c r="E259" s="176" t="s">
        <v>706</v>
      </c>
      <c r="F259" s="1407"/>
      <c r="G259" s="664" t="s">
        <v>160</v>
      </c>
      <c r="H259" s="665" t="s">
        <v>262</v>
      </c>
      <c r="I259" s="893" t="s">
        <v>1272</v>
      </c>
      <c r="J259" s="665">
        <v>1</v>
      </c>
      <c r="K259" s="666">
        <v>4500</v>
      </c>
      <c r="L259" s="842" t="str">
        <f t="shared" si="4"/>
        <v/>
      </c>
      <c r="M259" s="648" t="s">
        <v>25</v>
      </c>
      <c r="N259" s="764"/>
    </row>
    <row r="260" spans="2:14" ht="15.75" customHeight="1">
      <c r="B260" s="398">
        <v>1317</v>
      </c>
      <c r="C260" s="399" t="s">
        <v>330</v>
      </c>
      <c r="D260" s="396" t="s">
        <v>332</v>
      </c>
      <c r="E260" s="175" t="s">
        <v>707</v>
      </c>
      <c r="F260" s="1408"/>
      <c r="G260" s="664" t="s">
        <v>160</v>
      </c>
      <c r="H260" s="667" t="s">
        <v>264</v>
      </c>
      <c r="I260" s="893" t="s">
        <v>1272</v>
      </c>
      <c r="J260" s="668">
        <v>1</v>
      </c>
      <c r="K260" s="666">
        <v>4500</v>
      </c>
      <c r="L260" s="842" t="str">
        <f t="shared" si="4"/>
        <v/>
      </c>
      <c r="M260" s="648" t="s">
        <v>25</v>
      </c>
      <c r="N260" s="764"/>
    </row>
    <row r="261" spans="2:14" ht="15.75" customHeight="1">
      <c r="B261" s="407">
        <v>1317</v>
      </c>
      <c r="C261" s="410" t="s">
        <v>708</v>
      </c>
      <c r="D261" s="411" t="s">
        <v>334</v>
      </c>
      <c r="E261" s="171" t="s">
        <v>709</v>
      </c>
      <c r="F261" s="1409" t="s">
        <v>697</v>
      </c>
      <c r="G261" s="409" t="s">
        <v>278</v>
      </c>
      <c r="H261" s="405" t="s">
        <v>247</v>
      </c>
      <c r="I261" s="874" t="s">
        <v>371</v>
      </c>
      <c r="J261" s="409">
        <v>1</v>
      </c>
      <c r="K261" s="423">
        <v>3000</v>
      </c>
      <c r="L261" s="836" t="str">
        <f t="shared" si="4"/>
        <v/>
      </c>
      <c r="M261" s="585" t="s">
        <v>25</v>
      </c>
      <c r="N261" s="720"/>
    </row>
    <row r="262" spans="2:14" ht="15.75" customHeight="1">
      <c r="B262" s="407">
        <v>1317</v>
      </c>
      <c r="C262" s="410" t="s">
        <v>708</v>
      </c>
      <c r="D262" s="406" t="s">
        <v>338</v>
      </c>
      <c r="E262" s="176" t="s">
        <v>710</v>
      </c>
      <c r="F262" s="1409"/>
      <c r="G262" s="402" t="s">
        <v>278</v>
      </c>
      <c r="H262" s="402" t="s">
        <v>249</v>
      </c>
      <c r="I262" s="874" t="s">
        <v>371</v>
      </c>
      <c r="J262" s="402">
        <v>1</v>
      </c>
      <c r="K262" s="424">
        <v>3000</v>
      </c>
      <c r="L262" s="836" t="str">
        <f t="shared" si="4"/>
        <v/>
      </c>
      <c r="M262" s="585" t="s">
        <v>25</v>
      </c>
      <c r="N262" s="720"/>
    </row>
    <row r="263" spans="2:14" ht="15.75" customHeight="1">
      <c r="B263" s="407">
        <v>1317</v>
      </c>
      <c r="C263" s="410" t="s">
        <v>708</v>
      </c>
      <c r="D263" s="403" t="s">
        <v>340</v>
      </c>
      <c r="E263" s="175" t="s">
        <v>711</v>
      </c>
      <c r="F263" s="1409"/>
      <c r="G263" s="402" t="s">
        <v>278</v>
      </c>
      <c r="H263" s="402" t="s">
        <v>77</v>
      </c>
      <c r="I263" s="1113"/>
      <c r="J263" s="402">
        <v>1</v>
      </c>
      <c r="K263" s="425">
        <v>3300</v>
      </c>
      <c r="L263" s="836" t="str">
        <f t="shared" si="4"/>
        <v/>
      </c>
      <c r="M263" s="585" t="s">
        <v>25</v>
      </c>
      <c r="N263" s="720"/>
    </row>
    <row r="264" spans="2:14" ht="15.75" customHeight="1">
      <c r="B264" s="407">
        <v>1317</v>
      </c>
      <c r="C264" s="410" t="s">
        <v>708</v>
      </c>
      <c r="D264" s="403" t="s">
        <v>321</v>
      </c>
      <c r="E264" s="175" t="s">
        <v>712</v>
      </c>
      <c r="F264" s="1409"/>
      <c r="G264" s="402" t="s">
        <v>278</v>
      </c>
      <c r="H264" s="402" t="s">
        <v>252</v>
      </c>
      <c r="I264" s="1113"/>
      <c r="J264" s="402">
        <v>1</v>
      </c>
      <c r="K264" s="425">
        <v>3300</v>
      </c>
      <c r="L264" s="836" t="str">
        <f t="shared" ref="L264:L327" si="5">IFERROR(IF(N264=0,"",N264),"")</f>
        <v/>
      </c>
      <c r="M264" s="585" t="s">
        <v>25</v>
      </c>
      <c r="N264" s="720"/>
    </row>
    <row r="265" spans="2:14" ht="15.75" customHeight="1">
      <c r="B265" s="407">
        <v>1317</v>
      </c>
      <c r="C265" s="410" t="s">
        <v>708</v>
      </c>
      <c r="D265" s="403" t="s">
        <v>343</v>
      </c>
      <c r="E265" s="171" t="s">
        <v>713</v>
      </c>
      <c r="F265" s="1409"/>
      <c r="G265" s="402" t="s">
        <v>278</v>
      </c>
      <c r="H265" s="402" t="s">
        <v>78</v>
      </c>
      <c r="I265" s="1112"/>
      <c r="J265" s="402">
        <v>1</v>
      </c>
      <c r="K265" s="425">
        <v>3300</v>
      </c>
      <c r="L265" s="836" t="str">
        <f t="shared" si="5"/>
        <v/>
      </c>
      <c r="M265" s="585" t="s">
        <v>25</v>
      </c>
      <c r="N265" s="720"/>
    </row>
    <row r="266" spans="2:14" ht="15.75" customHeight="1">
      <c r="B266" s="407">
        <v>1317</v>
      </c>
      <c r="C266" s="410" t="s">
        <v>708</v>
      </c>
      <c r="D266" s="403" t="s">
        <v>345</v>
      </c>
      <c r="E266" s="175" t="s">
        <v>714</v>
      </c>
      <c r="F266" s="1409"/>
      <c r="G266" s="402" t="s">
        <v>278</v>
      </c>
      <c r="H266" s="402" t="s">
        <v>255</v>
      </c>
      <c r="I266" s="874" t="s">
        <v>371</v>
      </c>
      <c r="J266" s="402">
        <v>1</v>
      </c>
      <c r="K266" s="425">
        <v>3800</v>
      </c>
      <c r="L266" s="836" t="str">
        <f t="shared" si="5"/>
        <v/>
      </c>
      <c r="M266" s="585" t="s">
        <v>25</v>
      </c>
      <c r="N266" s="720"/>
    </row>
    <row r="267" spans="2:14" ht="15.75" customHeight="1">
      <c r="B267" s="407">
        <v>1317</v>
      </c>
      <c r="C267" s="410" t="s">
        <v>708</v>
      </c>
      <c r="D267" s="403" t="s">
        <v>347</v>
      </c>
      <c r="E267" s="175" t="s">
        <v>715</v>
      </c>
      <c r="F267" s="1409"/>
      <c r="G267" s="402" t="s">
        <v>278</v>
      </c>
      <c r="H267" s="402" t="s">
        <v>349</v>
      </c>
      <c r="I267" s="891"/>
      <c r="J267" s="402">
        <v>1</v>
      </c>
      <c r="K267" s="425">
        <v>3800</v>
      </c>
      <c r="L267" s="836" t="str">
        <f t="shared" si="5"/>
        <v/>
      </c>
      <c r="M267" s="585" t="s">
        <v>25</v>
      </c>
      <c r="N267" s="720"/>
    </row>
    <row r="268" spans="2:14" ht="15.75" customHeight="1">
      <c r="B268" s="407">
        <v>1317</v>
      </c>
      <c r="C268" s="410" t="s">
        <v>708</v>
      </c>
      <c r="D268" s="403" t="s">
        <v>326</v>
      </c>
      <c r="E268" s="171" t="s">
        <v>716</v>
      </c>
      <c r="F268" s="1409"/>
      <c r="G268" s="402" t="s">
        <v>278</v>
      </c>
      <c r="H268" s="402" t="s">
        <v>258</v>
      </c>
      <c r="I268" s="874" t="s">
        <v>371</v>
      </c>
      <c r="J268" s="402">
        <v>1</v>
      </c>
      <c r="K268" s="425">
        <v>3800</v>
      </c>
      <c r="L268" s="836" t="str">
        <f t="shared" si="5"/>
        <v/>
      </c>
      <c r="M268" s="585" t="s">
        <v>25</v>
      </c>
      <c r="N268" s="720"/>
    </row>
    <row r="269" spans="2:14" ht="15.75" customHeight="1">
      <c r="B269" s="407">
        <v>1317</v>
      </c>
      <c r="C269" s="410" t="s">
        <v>708</v>
      </c>
      <c r="D269" s="403" t="s">
        <v>328</v>
      </c>
      <c r="E269" s="176" t="s">
        <v>717</v>
      </c>
      <c r="F269" s="1409"/>
      <c r="G269" s="402" t="s">
        <v>278</v>
      </c>
      <c r="H269" s="402" t="s">
        <v>260</v>
      </c>
      <c r="I269" s="889" t="s">
        <v>371</v>
      </c>
      <c r="J269" s="402">
        <v>1</v>
      </c>
      <c r="K269" s="425">
        <v>4500</v>
      </c>
      <c r="L269" s="836" t="str">
        <f t="shared" si="5"/>
        <v/>
      </c>
      <c r="M269" s="585" t="s">
        <v>25</v>
      </c>
      <c r="N269" s="720"/>
    </row>
    <row r="270" spans="2:14" ht="15.75" customHeight="1">
      <c r="B270" s="407">
        <v>1317</v>
      </c>
      <c r="C270" s="410" t="s">
        <v>708</v>
      </c>
      <c r="D270" s="403" t="s">
        <v>330</v>
      </c>
      <c r="E270" s="175" t="s">
        <v>718</v>
      </c>
      <c r="F270" s="1409"/>
      <c r="G270" s="402" t="s">
        <v>278</v>
      </c>
      <c r="H270" s="402" t="s">
        <v>262</v>
      </c>
      <c r="I270" s="889" t="s">
        <v>371</v>
      </c>
      <c r="J270" s="402">
        <v>1</v>
      </c>
      <c r="K270" s="425">
        <v>4500</v>
      </c>
      <c r="L270" s="836" t="str">
        <f t="shared" si="5"/>
        <v/>
      </c>
      <c r="M270" s="585" t="s">
        <v>25</v>
      </c>
      <c r="N270" s="720"/>
    </row>
    <row r="271" spans="2:14" ht="15.75" customHeight="1">
      <c r="B271" s="407">
        <v>1317</v>
      </c>
      <c r="C271" s="410" t="s">
        <v>708</v>
      </c>
      <c r="D271" s="408" t="s">
        <v>332</v>
      </c>
      <c r="E271" s="176" t="s">
        <v>719</v>
      </c>
      <c r="F271" s="1409"/>
      <c r="G271" s="404" t="s">
        <v>278</v>
      </c>
      <c r="H271" s="404" t="s">
        <v>264</v>
      </c>
      <c r="I271" s="874" t="s">
        <v>371</v>
      </c>
      <c r="J271" s="404">
        <v>1</v>
      </c>
      <c r="K271" s="425">
        <v>4500</v>
      </c>
      <c r="L271" s="836" t="str">
        <f t="shared" si="5"/>
        <v/>
      </c>
      <c r="M271" s="585" t="s">
        <v>25</v>
      </c>
      <c r="N271" s="720"/>
    </row>
    <row r="272" spans="2:14" ht="15.75" customHeight="1">
      <c r="B272" s="420">
        <v>1317</v>
      </c>
      <c r="C272" s="422" t="s">
        <v>720</v>
      </c>
      <c r="D272" s="417" t="s">
        <v>334</v>
      </c>
      <c r="E272" s="175" t="s">
        <v>721</v>
      </c>
      <c r="F272" s="1413" t="s">
        <v>697</v>
      </c>
      <c r="G272" s="421" t="s">
        <v>722</v>
      </c>
      <c r="H272" s="421" t="s">
        <v>247</v>
      </c>
      <c r="I272" s="874" t="s">
        <v>371</v>
      </c>
      <c r="J272" s="421">
        <v>1</v>
      </c>
      <c r="K272" s="426">
        <v>3000</v>
      </c>
      <c r="L272" s="836" t="str">
        <f t="shared" si="5"/>
        <v/>
      </c>
      <c r="M272" s="585" t="s">
        <v>25</v>
      </c>
      <c r="N272" s="720"/>
    </row>
    <row r="273" spans="2:14" ht="15.75" customHeight="1">
      <c r="B273" s="420">
        <v>1317</v>
      </c>
      <c r="C273" s="422" t="s">
        <v>720</v>
      </c>
      <c r="D273" s="418" t="s">
        <v>338</v>
      </c>
      <c r="E273" s="175" t="s">
        <v>723</v>
      </c>
      <c r="F273" s="1414"/>
      <c r="G273" s="414" t="s">
        <v>722</v>
      </c>
      <c r="H273" s="414" t="s">
        <v>249</v>
      </c>
      <c r="I273" s="874"/>
      <c r="J273" s="414">
        <v>1</v>
      </c>
      <c r="K273" s="427">
        <v>3000</v>
      </c>
      <c r="L273" s="836" t="str">
        <f t="shared" si="5"/>
        <v/>
      </c>
      <c r="M273" s="585" t="s">
        <v>25</v>
      </c>
      <c r="N273" s="720"/>
    </row>
    <row r="274" spans="2:14" ht="15.75" customHeight="1">
      <c r="B274" s="420">
        <v>1317</v>
      </c>
      <c r="C274" s="422" t="s">
        <v>720</v>
      </c>
      <c r="D274" s="415" t="s">
        <v>340</v>
      </c>
      <c r="E274" s="175" t="s">
        <v>724</v>
      </c>
      <c r="F274" s="1414"/>
      <c r="G274" s="414" t="s">
        <v>722</v>
      </c>
      <c r="H274" s="414" t="s">
        <v>77</v>
      </c>
      <c r="I274" s="1111"/>
      <c r="J274" s="414">
        <v>1</v>
      </c>
      <c r="K274" s="428">
        <v>3300</v>
      </c>
      <c r="L274" s="836" t="str">
        <f t="shared" si="5"/>
        <v/>
      </c>
      <c r="M274" s="585" t="s">
        <v>25</v>
      </c>
      <c r="N274" s="720"/>
    </row>
    <row r="275" spans="2:14" ht="15.75" customHeight="1">
      <c r="B275" s="420">
        <v>1317</v>
      </c>
      <c r="C275" s="422" t="s">
        <v>720</v>
      </c>
      <c r="D275" s="415" t="s">
        <v>321</v>
      </c>
      <c r="E275" s="175" t="s">
        <v>725</v>
      </c>
      <c r="F275" s="1414"/>
      <c r="G275" s="414" t="s">
        <v>722</v>
      </c>
      <c r="H275" s="414" t="s">
        <v>252</v>
      </c>
      <c r="I275" s="889" t="s">
        <v>371</v>
      </c>
      <c r="J275" s="414">
        <v>1</v>
      </c>
      <c r="K275" s="428">
        <v>3300</v>
      </c>
      <c r="L275" s="836" t="str">
        <f t="shared" si="5"/>
        <v/>
      </c>
      <c r="M275" s="585" t="s">
        <v>25</v>
      </c>
      <c r="N275" s="720"/>
    </row>
    <row r="276" spans="2:14" ht="15.75" customHeight="1">
      <c r="B276" s="420">
        <v>1317</v>
      </c>
      <c r="C276" s="422" t="s">
        <v>720</v>
      </c>
      <c r="D276" s="415" t="s">
        <v>343</v>
      </c>
      <c r="E276" s="175" t="s">
        <v>726</v>
      </c>
      <c r="F276" s="1414"/>
      <c r="G276" s="414" t="s">
        <v>722</v>
      </c>
      <c r="H276" s="414" t="s">
        <v>78</v>
      </c>
      <c r="I276" s="890"/>
      <c r="J276" s="414">
        <v>1</v>
      </c>
      <c r="K276" s="428">
        <v>3300</v>
      </c>
      <c r="L276" s="836" t="str">
        <f t="shared" si="5"/>
        <v/>
      </c>
      <c r="M276" s="585" t="s">
        <v>25</v>
      </c>
      <c r="N276" s="720"/>
    </row>
    <row r="277" spans="2:14" ht="15.75" customHeight="1">
      <c r="B277" s="420">
        <v>1317</v>
      </c>
      <c r="C277" s="422" t="s">
        <v>720</v>
      </c>
      <c r="D277" s="415" t="s">
        <v>345</v>
      </c>
      <c r="E277" s="175" t="s">
        <v>727</v>
      </c>
      <c r="F277" s="1414"/>
      <c r="G277" s="414" t="s">
        <v>722</v>
      </c>
      <c r="H277" s="414" t="s">
        <v>255</v>
      </c>
      <c r="I277" s="874" t="s">
        <v>371</v>
      </c>
      <c r="J277" s="414">
        <v>1</v>
      </c>
      <c r="K277" s="428">
        <v>3800</v>
      </c>
      <c r="L277" s="836" t="str">
        <f t="shared" si="5"/>
        <v/>
      </c>
      <c r="M277" s="585" t="s">
        <v>25</v>
      </c>
      <c r="N277" s="720"/>
    </row>
    <row r="278" spans="2:14" ht="15.75" customHeight="1">
      <c r="B278" s="420">
        <v>1317</v>
      </c>
      <c r="C278" s="422" t="s">
        <v>720</v>
      </c>
      <c r="D278" s="415" t="s">
        <v>347</v>
      </c>
      <c r="E278" s="171" t="s">
        <v>728</v>
      </c>
      <c r="F278" s="1414"/>
      <c r="G278" s="414" t="s">
        <v>722</v>
      </c>
      <c r="H278" s="414" t="s">
        <v>349</v>
      </c>
      <c r="I278" s="874" t="s">
        <v>371</v>
      </c>
      <c r="J278" s="414">
        <v>1</v>
      </c>
      <c r="K278" s="428">
        <v>3800</v>
      </c>
      <c r="L278" s="836" t="str">
        <f t="shared" si="5"/>
        <v/>
      </c>
      <c r="M278" s="585" t="s">
        <v>25</v>
      </c>
      <c r="N278" s="720"/>
    </row>
    <row r="279" spans="2:14" ht="15.75" customHeight="1">
      <c r="B279" s="420">
        <v>1317</v>
      </c>
      <c r="C279" s="422" t="s">
        <v>720</v>
      </c>
      <c r="D279" s="415" t="s">
        <v>326</v>
      </c>
      <c r="E279" s="175" t="s">
        <v>729</v>
      </c>
      <c r="F279" s="1414"/>
      <c r="G279" s="414" t="s">
        <v>722</v>
      </c>
      <c r="H279" s="414" t="s">
        <v>258</v>
      </c>
      <c r="I279" s="865" t="s">
        <v>371</v>
      </c>
      <c r="J279" s="414">
        <v>1</v>
      </c>
      <c r="K279" s="428">
        <v>3800</v>
      </c>
      <c r="L279" s="836" t="str">
        <f t="shared" si="5"/>
        <v/>
      </c>
      <c r="M279" s="585" t="s">
        <v>25</v>
      </c>
      <c r="N279" s="720"/>
    </row>
    <row r="280" spans="2:14" ht="15.75" customHeight="1">
      <c r="B280" s="420">
        <v>1317</v>
      </c>
      <c r="C280" s="422" t="s">
        <v>720</v>
      </c>
      <c r="D280" s="415" t="s">
        <v>328</v>
      </c>
      <c r="E280" s="171" t="s">
        <v>730</v>
      </c>
      <c r="F280" s="1414"/>
      <c r="G280" s="414" t="s">
        <v>722</v>
      </c>
      <c r="H280" s="414" t="s">
        <v>260</v>
      </c>
      <c r="I280" s="874" t="s">
        <v>371</v>
      </c>
      <c r="J280" s="414">
        <v>1</v>
      </c>
      <c r="K280" s="428">
        <v>4500</v>
      </c>
      <c r="L280" s="836" t="str">
        <f t="shared" si="5"/>
        <v/>
      </c>
      <c r="M280" s="585" t="s">
        <v>25</v>
      </c>
      <c r="N280" s="720"/>
    </row>
    <row r="281" spans="2:14" ht="15.75" customHeight="1">
      <c r="B281" s="420">
        <v>1317</v>
      </c>
      <c r="C281" s="422" t="s">
        <v>720</v>
      </c>
      <c r="D281" s="415" t="s">
        <v>330</v>
      </c>
      <c r="E281" s="175" t="s">
        <v>731</v>
      </c>
      <c r="F281" s="1414"/>
      <c r="G281" s="414" t="s">
        <v>722</v>
      </c>
      <c r="H281" s="414" t="s">
        <v>262</v>
      </c>
      <c r="I281" s="874" t="s">
        <v>371</v>
      </c>
      <c r="J281" s="414">
        <v>1</v>
      </c>
      <c r="K281" s="428">
        <v>4500</v>
      </c>
      <c r="L281" s="836" t="str">
        <f t="shared" si="5"/>
        <v/>
      </c>
      <c r="M281" s="585" t="s">
        <v>25</v>
      </c>
      <c r="N281" s="720"/>
    </row>
    <row r="282" spans="2:14" ht="15.75" customHeight="1">
      <c r="B282" s="420">
        <v>1317</v>
      </c>
      <c r="C282" s="422" t="s">
        <v>720</v>
      </c>
      <c r="D282" s="419" t="s">
        <v>332</v>
      </c>
      <c r="E282" s="176" t="s">
        <v>732</v>
      </c>
      <c r="F282" s="1415"/>
      <c r="G282" s="416" t="s">
        <v>722</v>
      </c>
      <c r="H282" s="416" t="s">
        <v>264</v>
      </c>
      <c r="I282" s="1116" t="s">
        <v>371</v>
      </c>
      <c r="J282" s="416">
        <v>1</v>
      </c>
      <c r="K282" s="428">
        <v>4500</v>
      </c>
      <c r="L282" s="837" t="str">
        <f t="shared" si="5"/>
        <v/>
      </c>
      <c r="M282" s="604" t="s">
        <v>25</v>
      </c>
      <c r="N282" s="626"/>
    </row>
    <row r="283" spans="2:14" ht="15.75" customHeight="1">
      <c r="B283" s="447">
        <v>1322</v>
      </c>
      <c r="C283" s="448" t="s">
        <v>733</v>
      </c>
      <c r="D283" s="439" t="s">
        <v>338</v>
      </c>
      <c r="E283" s="168" t="s">
        <v>734</v>
      </c>
      <c r="F283" s="1416" t="s">
        <v>735</v>
      </c>
      <c r="G283" s="1181" t="s">
        <v>736</v>
      </c>
      <c r="H283" s="442" t="s">
        <v>249</v>
      </c>
      <c r="I283" s="865" t="s">
        <v>371</v>
      </c>
      <c r="J283" s="434">
        <v>1</v>
      </c>
      <c r="K283" s="446">
        <v>3200</v>
      </c>
      <c r="L283" s="835" t="str">
        <f t="shared" si="5"/>
        <v/>
      </c>
      <c r="M283" s="586" t="s">
        <v>25</v>
      </c>
      <c r="N283" s="1185"/>
    </row>
    <row r="284" spans="2:14" ht="15.75" customHeight="1">
      <c r="B284" s="441">
        <v>1322</v>
      </c>
      <c r="C284" s="449" t="s">
        <v>733</v>
      </c>
      <c r="D284" s="437" t="s">
        <v>340</v>
      </c>
      <c r="E284" s="177" t="s">
        <v>737</v>
      </c>
      <c r="F284" s="1417"/>
      <c r="G284" s="1182" t="s">
        <v>736</v>
      </c>
      <c r="H284" s="431" t="s">
        <v>77</v>
      </c>
      <c r="I284" s="865" t="s">
        <v>371</v>
      </c>
      <c r="J284" s="431">
        <v>1</v>
      </c>
      <c r="K284" s="615">
        <v>3400</v>
      </c>
      <c r="L284" s="836" t="str">
        <f t="shared" si="5"/>
        <v/>
      </c>
      <c r="M284" s="585" t="s">
        <v>25</v>
      </c>
      <c r="N284" s="720"/>
    </row>
    <row r="285" spans="2:14" ht="15.75" customHeight="1">
      <c r="B285" s="441">
        <v>1322</v>
      </c>
      <c r="C285" s="449" t="s">
        <v>733</v>
      </c>
      <c r="D285" s="437" t="s">
        <v>321</v>
      </c>
      <c r="E285" s="177" t="s">
        <v>738</v>
      </c>
      <c r="F285" s="1417"/>
      <c r="G285" s="440" t="s">
        <v>736</v>
      </c>
      <c r="H285" s="431" t="s">
        <v>252</v>
      </c>
      <c r="I285" s="865" t="s">
        <v>371</v>
      </c>
      <c r="J285" s="431">
        <v>1</v>
      </c>
      <c r="K285" s="615">
        <v>3400</v>
      </c>
      <c r="L285" s="836" t="str">
        <f t="shared" si="5"/>
        <v/>
      </c>
      <c r="M285" s="585" t="s">
        <v>25</v>
      </c>
      <c r="N285" s="720"/>
    </row>
    <row r="286" spans="2:14" ht="15.75" customHeight="1">
      <c r="B286" s="441">
        <v>1322</v>
      </c>
      <c r="C286" s="449" t="s">
        <v>733</v>
      </c>
      <c r="D286" s="437" t="s">
        <v>343</v>
      </c>
      <c r="E286" s="178" t="s">
        <v>739</v>
      </c>
      <c r="F286" s="1417"/>
      <c r="G286" s="1182" t="s">
        <v>736</v>
      </c>
      <c r="H286" s="431" t="s">
        <v>78</v>
      </c>
      <c r="I286" s="875"/>
      <c r="J286" s="431">
        <v>1</v>
      </c>
      <c r="K286" s="615">
        <v>3400</v>
      </c>
      <c r="L286" s="836" t="str">
        <f t="shared" si="5"/>
        <v/>
      </c>
      <c r="M286" s="585" t="s">
        <v>25</v>
      </c>
      <c r="N286" s="720"/>
    </row>
    <row r="287" spans="2:14" ht="15.75" customHeight="1">
      <c r="B287" s="441">
        <v>1322</v>
      </c>
      <c r="C287" s="449" t="s">
        <v>733</v>
      </c>
      <c r="D287" s="437" t="s">
        <v>345</v>
      </c>
      <c r="E287" s="178" t="s">
        <v>740</v>
      </c>
      <c r="F287" s="1417"/>
      <c r="G287" s="1182" t="s">
        <v>736</v>
      </c>
      <c r="H287" s="431" t="s">
        <v>255</v>
      </c>
      <c r="I287" s="875"/>
      <c r="J287" s="431">
        <v>1</v>
      </c>
      <c r="K287" s="615">
        <v>3800</v>
      </c>
      <c r="L287" s="836" t="str">
        <f t="shared" si="5"/>
        <v/>
      </c>
      <c r="M287" s="585" t="s">
        <v>25</v>
      </c>
      <c r="N287" s="720"/>
    </row>
    <row r="288" spans="2:14" ht="15.75" customHeight="1">
      <c r="B288" s="441">
        <v>1322</v>
      </c>
      <c r="C288" s="449" t="s">
        <v>733</v>
      </c>
      <c r="D288" s="437" t="s">
        <v>326</v>
      </c>
      <c r="E288" s="178" t="s">
        <v>741</v>
      </c>
      <c r="F288" s="1417"/>
      <c r="G288" s="429" t="s">
        <v>736</v>
      </c>
      <c r="H288" s="445" t="s">
        <v>258</v>
      </c>
      <c r="I288" s="875"/>
      <c r="J288" s="431">
        <v>1</v>
      </c>
      <c r="K288" s="615">
        <v>3800</v>
      </c>
      <c r="L288" s="836" t="str">
        <f t="shared" si="5"/>
        <v/>
      </c>
      <c r="M288" s="585" t="s">
        <v>25</v>
      </c>
      <c r="N288" s="720"/>
    </row>
    <row r="289" spans="2:14" ht="15.75" customHeight="1">
      <c r="B289" s="441">
        <v>1322</v>
      </c>
      <c r="C289" s="449" t="s">
        <v>742</v>
      </c>
      <c r="D289" s="437" t="s">
        <v>338</v>
      </c>
      <c r="E289" s="171" t="s">
        <v>743</v>
      </c>
      <c r="F289" s="1417"/>
      <c r="G289" s="440" t="s">
        <v>744</v>
      </c>
      <c r="H289" s="436" t="s">
        <v>249</v>
      </c>
      <c r="I289" s="865" t="s">
        <v>371</v>
      </c>
      <c r="J289" s="431">
        <v>1</v>
      </c>
      <c r="K289" s="615">
        <v>3200</v>
      </c>
      <c r="L289" s="836" t="str">
        <f t="shared" si="5"/>
        <v/>
      </c>
      <c r="M289" s="585" t="s">
        <v>25</v>
      </c>
      <c r="N289" s="720"/>
    </row>
    <row r="290" spans="2:14" ht="15.75" customHeight="1">
      <c r="B290" s="441">
        <v>1322</v>
      </c>
      <c r="C290" s="449" t="s">
        <v>742</v>
      </c>
      <c r="D290" s="437" t="s">
        <v>340</v>
      </c>
      <c r="E290" s="177" t="s">
        <v>745</v>
      </c>
      <c r="F290" s="1417"/>
      <c r="G290" s="430" t="s">
        <v>744</v>
      </c>
      <c r="H290" s="431" t="s">
        <v>77</v>
      </c>
      <c r="I290" s="875"/>
      <c r="J290" s="431">
        <v>1</v>
      </c>
      <c r="K290" s="615">
        <v>3400</v>
      </c>
      <c r="L290" s="836" t="str">
        <f t="shared" si="5"/>
        <v/>
      </c>
      <c r="M290" s="585" t="s">
        <v>25</v>
      </c>
      <c r="N290" s="720"/>
    </row>
    <row r="291" spans="2:14" ht="15.75" customHeight="1">
      <c r="B291" s="441">
        <v>1322</v>
      </c>
      <c r="C291" s="449" t="s">
        <v>742</v>
      </c>
      <c r="D291" s="437" t="s">
        <v>321</v>
      </c>
      <c r="E291" s="178" t="s">
        <v>746</v>
      </c>
      <c r="F291" s="1417"/>
      <c r="G291" s="1182" t="s">
        <v>744</v>
      </c>
      <c r="H291" s="431" t="s">
        <v>252</v>
      </c>
      <c r="I291" s="865" t="s">
        <v>371</v>
      </c>
      <c r="J291" s="431">
        <v>1</v>
      </c>
      <c r="K291" s="615">
        <v>3400</v>
      </c>
      <c r="L291" s="836" t="str">
        <f t="shared" si="5"/>
        <v/>
      </c>
      <c r="M291" s="585" t="s">
        <v>25</v>
      </c>
      <c r="N291" s="720"/>
    </row>
    <row r="292" spans="2:14" ht="15.75" customHeight="1">
      <c r="B292" s="441">
        <v>1322</v>
      </c>
      <c r="C292" s="449" t="s">
        <v>742</v>
      </c>
      <c r="D292" s="437" t="s">
        <v>343</v>
      </c>
      <c r="E292" s="171" t="s">
        <v>747</v>
      </c>
      <c r="F292" s="1417"/>
      <c r="G292" s="1182" t="s">
        <v>744</v>
      </c>
      <c r="H292" s="431" t="s">
        <v>78</v>
      </c>
      <c r="I292" s="875"/>
      <c r="J292" s="431">
        <v>1</v>
      </c>
      <c r="K292" s="615">
        <v>3400</v>
      </c>
      <c r="L292" s="836" t="str">
        <f t="shared" si="5"/>
        <v/>
      </c>
      <c r="M292" s="585" t="s">
        <v>25</v>
      </c>
      <c r="N292" s="720"/>
    </row>
    <row r="293" spans="2:14" ht="15.75" customHeight="1">
      <c r="B293" s="441">
        <v>1322</v>
      </c>
      <c r="C293" s="449" t="s">
        <v>742</v>
      </c>
      <c r="D293" s="437" t="s">
        <v>345</v>
      </c>
      <c r="E293" s="177" t="s">
        <v>748</v>
      </c>
      <c r="F293" s="1417"/>
      <c r="G293" s="1182" t="s">
        <v>744</v>
      </c>
      <c r="H293" s="431" t="s">
        <v>255</v>
      </c>
      <c r="I293" s="875"/>
      <c r="J293" s="431">
        <v>1</v>
      </c>
      <c r="K293" s="615">
        <v>3800</v>
      </c>
      <c r="L293" s="836" t="str">
        <f t="shared" si="5"/>
        <v/>
      </c>
      <c r="M293" s="585" t="s">
        <v>25</v>
      </c>
      <c r="N293" s="720"/>
    </row>
    <row r="294" spans="2:14" ht="15.75" customHeight="1">
      <c r="B294" s="441">
        <v>1322</v>
      </c>
      <c r="C294" s="449" t="s">
        <v>742</v>
      </c>
      <c r="D294" s="437" t="s">
        <v>326</v>
      </c>
      <c r="E294" s="177" t="s">
        <v>749</v>
      </c>
      <c r="F294" s="1417"/>
      <c r="G294" s="440" t="s">
        <v>744</v>
      </c>
      <c r="H294" s="433" t="s">
        <v>258</v>
      </c>
      <c r="I294" s="865" t="s">
        <v>371</v>
      </c>
      <c r="J294" s="431">
        <v>1</v>
      </c>
      <c r="K294" s="615">
        <v>3800</v>
      </c>
      <c r="L294" s="836" t="str">
        <f t="shared" si="5"/>
        <v/>
      </c>
      <c r="M294" s="585" t="s">
        <v>25</v>
      </c>
      <c r="N294" s="720"/>
    </row>
    <row r="295" spans="2:14" ht="15.75" customHeight="1">
      <c r="B295" s="441">
        <v>1322</v>
      </c>
      <c r="C295" s="449" t="s">
        <v>750</v>
      </c>
      <c r="D295" s="437" t="s">
        <v>338</v>
      </c>
      <c r="E295" s="451" t="s">
        <v>751</v>
      </c>
      <c r="F295" s="1417"/>
      <c r="G295" s="1182" t="s">
        <v>337</v>
      </c>
      <c r="H295" s="444" t="s">
        <v>249</v>
      </c>
      <c r="I295" s="865" t="s">
        <v>371</v>
      </c>
      <c r="J295" s="431">
        <v>1</v>
      </c>
      <c r="K295" s="615">
        <v>3200</v>
      </c>
      <c r="L295" s="836" t="str">
        <f t="shared" si="5"/>
        <v/>
      </c>
      <c r="M295" s="585" t="s">
        <v>25</v>
      </c>
      <c r="N295" s="720"/>
    </row>
    <row r="296" spans="2:14" ht="15.75" customHeight="1">
      <c r="B296" s="441">
        <v>1322</v>
      </c>
      <c r="C296" s="449" t="s">
        <v>750</v>
      </c>
      <c r="D296" s="437" t="s">
        <v>340</v>
      </c>
      <c r="E296" s="452" t="s">
        <v>752</v>
      </c>
      <c r="F296" s="1417"/>
      <c r="G296" s="440" t="s">
        <v>337</v>
      </c>
      <c r="H296" s="431" t="s">
        <v>77</v>
      </c>
      <c r="I296" s="875"/>
      <c r="J296" s="431">
        <v>1</v>
      </c>
      <c r="K296" s="615">
        <v>3400</v>
      </c>
      <c r="L296" s="836" t="str">
        <f t="shared" si="5"/>
        <v/>
      </c>
      <c r="M296" s="585" t="s">
        <v>25</v>
      </c>
      <c r="N296" s="720"/>
    </row>
    <row r="297" spans="2:14" ht="15.75" customHeight="1">
      <c r="B297" s="441">
        <v>1322</v>
      </c>
      <c r="C297" s="449" t="s">
        <v>750</v>
      </c>
      <c r="D297" s="437" t="s">
        <v>321</v>
      </c>
      <c r="E297" s="452" t="s">
        <v>753</v>
      </c>
      <c r="F297" s="1417"/>
      <c r="G297" s="1182" t="s">
        <v>337</v>
      </c>
      <c r="H297" s="431" t="s">
        <v>252</v>
      </c>
      <c r="I297" s="865" t="s">
        <v>371</v>
      </c>
      <c r="J297" s="431">
        <v>1</v>
      </c>
      <c r="K297" s="615">
        <v>3400</v>
      </c>
      <c r="L297" s="836" t="str">
        <f t="shared" si="5"/>
        <v/>
      </c>
      <c r="M297" s="585" t="s">
        <v>25</v>
      </c>
      <c r="N297" s="720"/>
    </row>
    <row r="298" spans="2:14" ht="15.75" customHeight="1">
      <c r="B298" s="441">
        <v>1322</v>
      </c>
      <c r="C298" s="449" t="s">
        <v>750</v>
      </c>
      <c r="D298" s="437" t="s">
        <v>343</v>
      </c>
      <c r="E298" s="452" t="s">
        <v>754</v>
      </c>
      <c r="F298" s="1417"/>
      <c r="G298" s="440" t="s">
        <v>337</v>
      </c>
      <c r="H298" s="431" t="s">
        <v>78</v>
      </c>
      <c r="I298" s="875"/>
      <c r="J298" s="431">
        <v>1</v>
      </c>
      <c r="K298" s="615">
        <v>3400</v>
      </c>
      <c r="L298" s="836" t="str">
        <f t="shared" si="5"/>
        <v/>
      </c>
      <c r="M298" s="585" t="s">
        <v>25</v>
      </c>
      <c r="N298" s="720"/>
    </row>
    <row r="299" spans="2:14" ht="15.75" customHeight="1">
      <c r="B299" s="441">
        <v>1322</v>
      </c>
      <c r="C299" s="449" t="s">
        <v>750</v>
      </c>
      <c r="D299" s="437" t="s">
        <v>345</v>
      </c>
      <c r="E299" s="452" t="s">
        <v>755</v>
      </c>
      <c r="F299" s="1417"/>
      <c r="G299" s="1182" t="s">
        <v>337</v>
      </c>
      <c r="H299" s="431" t="s">
        <v>255</v>
      </c>
      <c r="I299" s="875"/>
      <c r="J299" s="431">
        <v>1</v>
      </c>
      <c r="K299" s="615">
        <v>3800</v>
      </c>
      <c r="L299" s="836" t="str">
        <f t="shared" si="5"/>
        <v/>
      </c>
      <c r="M299" s="585" t="s">
        <v>25</v>
      </c>
      <c r="N299" s="720"/>
    </row>
    <row r="300" spans="2:14" ht="15.75" customHeight="1">
      <c r="B300" s="450">
        <v>1322</v>
      </c>
      <c r="C300" s="438" t="s">
        <v>750</v>
      </c>
      <c r="D300" s="438" t="s">
        <v>326</v>
      </c>
      <c r="E300" s="453" t="s">
        <v>756</v>
      </c>
      <c r="F300" s="1418"/>
      <c r="G300" s="435" t="s">
        <v>337</v>
      </c>
      <c r="H300" s="432" t="s">
        <v>258</v>
      </c>
      <c r="I300" s="865" t="s">
        <v>371</v>
      </c>
      <c r="J300" s="440">
        <v>1</v>
      </c>
      <c r="K300" s="443">
        <v>3800</v>
      </c>
      <c r="L300" s="837" t="str">
        <f t="shared" si="5"/>
        <v/>
      </c>
      <c r="M300" s="604" t="s">
        <v>25</v>
      </c>
      <c r="N300" s="626"/>
    </row>
    <row r="301" spans="2:14" ht="15.75" customHeight="1">
      <c r="B301" s="463">
        <v>1312</v>
      </c>
      <c r="C301" s="474" t="s">
        <v>742</v>
      </c>
      <c r="D301" s="471" t="s">
        <v>334</v>
      </c>
      <c r="E301" s="174" t="s">
        <v>757</v>
      </c>
      <c r="F301" s="1419" t="s">
        <v>758</v>
      </c>
      <c r="G301" s="465" t="s">
        <v>744</v>
      </c>
      <c r="H301" s="465" t="s">
        <v>247</v>
      </c>
      <c r="I301" s="883"/>
      <c r="J301" s="465">
        <v>1</v>
      </c>
      <c r="K301" s="472">
        <v>3000</v>
      </c>
      <c r="L301" s="835" t="str">
        <f t="shared" si="5"/>
        <v/>
      </c>
      <c r="M301" s="586" t="s">
        <v>25</v>
      </c>
      <c r="N301" s="1185"/>
    </row>
    <row r="302" spans="2:14" ht="15.75" customHeight="1">
      <c r="B302" s="462">
        <v>1312</v>
      </c>
      <c r="C302" s="476" t="s">
        <v>742</v>
      </c>
      <c r="D302" s="455" t="s">
        <v>338</v>
      </c>
      <c r="E302" s="175" t="s">
        <v>759</v>
      </c>
      <c r="F302" s="1420"/>
      <c r="G302" s="454" t="s">
        <v>744</v>
      </c>
      <c r="H302" s="454" t="s">
        <v>249</v>
      </c>
      <c r="I302" s="876"/>
      <c r="J302" s="454">
        <v>1</v>
      </c>
      <c r="K302" s="456">
        <v>3000</v>
      </c>
      <c r="L302" s="836" t="str">
        <f t="shared" si="5"/>
        <v/>
      </c>
      <c r="M302" s="585" t="s">
        <v>25</v>
      </c>
      <c r="N302" s="720"/>
    </row>
    <row r="303" spans="2:14" ht="15.75" customHeight="1">
      <c r="B303" s="462">
        <v>1312</v>
      </c>
      <c r="C303" s="475" t="s">
        <v>742</v>
      </c>
      <c r="D303" s="455" t="s">
        <v>340</v>
      </c>
      <c r="E303" s="171" t="s">
        <v>760</v>
      </c>
      <c r="F303" s="1420"/>
      <c r="G303" s="454" t="s">
        <v>744</v>
      </c>
      <c r="H303" s="454" t="s">
        <v>77</v>
      </c>
      <c r="I303" s="879"/>
      <c r="J303" s="454">
        <v>1</v>
      </c>
      <c r="K303" s="456">
        <v>3200</v>
      </c>
      <c r="L303" s="836" t="str">
        <f t="shared" si="5"/>
        <v/>
      </c>
      <c r="M303" s="585" t="s">
        <v>25</v>
      </c>
      <c r="N303" s="720"/>
    </row>
    <row r="304" spans="2:14" ht="15.75" customHeight="1">
      <c r="B304" s="462">
        <v>1312</v>
      </c>
      <c r="C304" s="473" t="s">
        <v>742</v>
      </c>
      <c r="D304" s="455" t="s">
        <v>343</v>
      </c>
      <c r="E304" s="176" t="s">
        <v>761</v>
      </c>
      <c r="F304" s="1420"/>
      <c r="G304" s="454" t="s">
        <v>744</v>
      </c>
      <c r="H304" s="454" t="s">
        <v>78</v>
      </c>
      <c r="I304" s="879"/>
      <c r="J304" s="454">
        <v>1</v>
      </c>
      <c r="K304" s="456">
        <v>3200</v>
      </c>
      <c r="L304" s="836" t="str">
        <f t="shared" si="5"/>
        <v/>
      </c>
      <c r="M304" s="585" t="s">
        <v>25</v>
      </c>
      <c r="N304" s="720"/>
    </row>
    <row r="305" spans="2:14" ht="15.75" customHeight="1">
      <c r="B305" s="462">
        <v>1312</v>
      </c>
      <c r="C305" s="476" t="s">
        <v>742</v>
      </c>
      <c r="D305" s="455" t="s">
        <v>345</v>
      </c>
      <c r="E305" s="176" t="s">
        <v>762</v>
      </c>
      <c r="F305" s="1420"/>
      <c r="G305" s="454" t="s">
        <v>744</v>
      </c>
      <c r="H305" s="454" t="s">
        <v>255</v>
      </c>
      <c r="I305" s="879"/>
      <c r="J305" s="454">
        <v>1</v>
      </c>
      <c r="K305" s="456">
        <v>3800</v>
      </c>
      <c r="L305" s="836" t="str">
        <f t="shared" si="5"/>
        <v/>
      </c>
      <c r="M305" s="585" t="s">
        <v>25</v>
      </c>
      <c r="N305" s="720"/>
    </row>
    <row r="306" spans="2:14" ht="15.75" customHeight="1">
      <c r="B306" s="462">
        <v>1312</v>
      </c>
      <c r="C306" s="477" t="s">
        <v>742</v>
      </c>
      <c r="D306" s="466" t="s">
        <v>326</v>
      </c>
      <c r="E306" s="176" t="s">
        <v>763</v>
      </c>
      <c r="F306" s="1420"/>
      <c r="G306" s="468" t="s">
        <v>744</v>
      </c>
      <c r="H306" s="468" t="s">
        <v>258</v>
      </c>
      <c r="I306" s="879"/>
      <c r="J306" s="468">
        <v>1</v>
      </c>
      <c r="K306" s="456">
        <v>3800</v>
      </c>
      <c r="L306" s="836" t="str">
        <f t="shared" si="5"/>
        <v/>
      </c>
      <c r="M306" s="585" t="s">
        <v>25</v>
      </c>
      <c r="N306" s="720"/>
    </row>
    <row r="307" spans="2:14" ht="15.75" customHeight="1">
      <c r="B307" s="462">
        <v>1312</v>
      </c>
      <c r="C307" s="470" t="s">
        <v>764</v>
      </c>
      <c r="D307" s="461" t="s">
        <v>334</v>
      </c>
      <c r="E307" s="175" t="s">
        <v>765</v>
      </c>
      <c r="F307" s="1420"/>
      <c r="G307" s="460" t="s">
        <v>766</v>
      </c>
      <c r="H307" s="460" t="s">
        <v>247</v>
      </c>
      <c r="I307" s="865" t="s">
        <v>371</v>
      </c>
      <c r="J307" s="460">
        <v>1</v>
      </c>
      <c r="K307" s="459">
        <v>3000</v>
      </c>
      <c r="L307" s="836" t="str">
        <f t="shared" si="5"/>
        <v/>
      </c>
      <c r="M307" s="585" t="s">
        <v>25</v>
      </c>
      <c r="N307" s="720"/>
    </row>
    <row r="308" spans="2:14" ht="15.75" customHeight="1">
      <c r="B308" s="462">
        <v>1312</v>
      </c>
      <c r="C308" s="470" t="s">
        <v>764</v>
      </c>
      <c r="D308" s="455" t="s">
        <v>338</v>
      </c>
      <c r="E308" s="176" t="s">
        <v>767</v>
      </c>
      <c r="F308" s="1420"/>
      <c r="G308" s="454" t="s">
        <v>766</v>
      </c>
      <c r="H308" s="454" t="s">
        <v>249</v>
      </c>
      <c r="I308" s="879"/>
      <c r="J308" s="454">
        <v>1</v>
      </c>
      <c r="K308" s="456">
        <v>3000</v>
      </c>
      <c r="L308" s="836" t="str">
        <f t="shared" si="5"/>
        <v/>
      </c>
      <c r="M308" s="585" t="s">
        <v>25</v>
      </c>
      <c r="N308" s="720"/>
    </row>
    <row r="309" spans="2:14" ht="15.75" customHeight="1">
      <c r="B309" s="462">
        <v>1312</v>
      </c>
      <c r="C309" s="470" t="s">
        <v>764</v>
      </c>
      <c r="D309" s="466" t="s">
        <v>340</v>
      </c>
      <c r="E309" s="176" t="s">
        <v>768</v>
      </c>
      <c r="F309" s="1420"/>
      <c r="G309" s="454" t="s">
        <v>766</v>
      </c>
      <c r="H309" s="454" t="s">
        <v>77</v>
      </c>
      <c r="I309" s="879"/>
      <c r="J309" s="458">
        <v>1</v>
      </c>
      <c r="K309" s="456">
        <v>3200</v>
      </c>
      <c r="L309" s="836" t="str">
        <f t="shared" si="5"/>
        <v/>
      </c>
      <c r="M309" s="585" t="s">
        <v>25</v>
      </c>
      <c r="N309" s="720"/>
    </row>
    <row r="310" spans="2:14" ht="15.75" customHeight="1">
      <c r="B310" s="462">
        <v>1312</v>
      </c>
      <c r="C310" s="470" t="s">
        <v>764</v>
      </c>
      <c r="D310" s="461" t="s">
        <v>343</v>
      </c>
      <c r="E310" s="176" t="s">
        <v>769</v>
      </c>
      <c r="F310" s="1420"/>
      <c r="G310" s="454" t="s">
        <v>766</v>
      </c>
      <c r="H310" s="454" t="s">
        <v>78</v>
      </c>
      <c r="I310" s="878"/>
      <c r="J310" s="467">
        <v>1</v>
      </c>
      <c r="K310" s="456">
        <v>3200</v>
      </c>
      <c r="L310" s="836" t="str">
        <f t="shared" si="5"/>
        <v/>
      </c>
      <c r="M310" s="585" t="s">
        <v>25</v>
      </c>
      <c r="N310" s="720"/>
    </row>
    <row r="311" spans="2:14" ht="15.75" customHeight="1">
      <c r="B311" s="462">
        <v>1312</v>
      </c>
      <c r="C311" s="470" t="s">
        <v>764</v>
      </c>
      <c r="D311" s="455" t="s">
        <v>345</v>
      </c>
      <c r="E311" s="176" t="s">
        <v>770</v>
      </c>
      <c r="F311" s="1420"/>
      <c r="G311" s="454" t="s">
        <v>766</v>
      </c>
      <c r="H311" s="454" t="s">
        <v>255</v>
      </c>
      <c r="I311" s="877"/>
      <c r="J311" s="454">
        <v>1</v>
      </c>
      <c r="K311" s="456">
        <v>3800</v>
      </c>
      <c r="L311" s="836" t="str">
        <f t="shared" si="5"/>
        <v/>
      </c>
      <c r="M311" s="585" t="s">
        <v>25</v>
      </c>
      <c r="N311" s="720"/>
    </row>
    <row r="312" spans="2:14" ht="15.75" customHeight="1">
      <c r="B312" s="462">
        <v>1312</v>
      </c>
      <c r="C312" s="470" t="s">
        <v>764</v>
      </c>
      <c r="D312" s="466" t="s">
        <v>326</v>
      </c>
      <c r="E312" s="176" t="s">
        <v>771</v>
      </c>
      <c r="F312" s="1420"/>
      <c r="G312" s="468" t="s">
        <v>766</v>
      </c>
      <c r="H312" s="468" t="s">
        <v>258</v>
      </c>
      <c r="I312" s="882"/>
      <c r="J312" s="468">
        <v>1</v>
      </c>
      <c r="K312" s="456">
        <v>3800</v>
      </c>
      <c r="L312" s="836" t="str">
        <f t="shared" si="5"/>
        <v/>
      </c>
      <c r="M312" s="585" t="s">
        <v>25</v>
      </c>
      <c r="N312" s="720"/>
    </row>
    <row r="313" spans="2:14" ht="15.75" customHeight="1">
      <c r="B313" s="462">
        <v>1312</v>
      </c>
      <c r="C313" s="470" t="s">
        <v>772</v>
      </c>
      <c r="D313" s="461" t="s">
        <v>334</v>
      </c>
      <c r="E313" s="175" t="s">
        <v>773</v>
      </c>
      <c r="F313" s="1420"/>
      <c r="G313" s="460" t="s">
        <v>774</v>
      </c>
      <c r="H313" s="460" t="s">
        <v>247</v>
      </c>
      <c r="I313" s="880"/>
      <c r="J313" s="460">
        <v>1</v>
      </c>
      <c r="K313" s="459">
        <v>3000</v>
      </c>
      <c r="L313" s="836" t="str">
        <f t="shared" si="5"/>
        <v/>
      </c>
      <c r="M313" s="585" t="s">
        <v>25</v>
      </c>
      <c r="N313" s="720"/>
    </row>
    <row r="314" spans="2:14" ht="15.75" customHeight="1">
      <c r="B314" s="462">
        <v>1312</v>
      </c>
      <c r="C314" s="470" t="s">
        <v>772</v>
      </c>
      <c r="D314" s="455" t="s">
        <v>338</v>
      </c>
      <c r="E314" s="175" t="s">
        <v>775</v>
      </c>
      <c r="F314" s="1420"/>
      <c r="G314" s="454" t="s">
        <v>774</v>
      </c>
      <c r="H314" s="454" t="s">
        <v>249</v>
      </c>
      <c r="I314" s="877"/>
      <c r="J314" s="454">
        <v>1</v>
      </c>
      <c r="K314" s="456">
        <v>3000</v>
      </c>
      <c r="L314" s="836" t="str">
        <f t="shared" si="5"/>
        <v/>
      </c>
      <c r="M314" s="585" t="s">
        <v>25</v>
      </c>
      <c r="N314" s="720"/>
    </row>
    <row r="315" spans="2:14" ht="15.75" customHeight="1">
      <c r="B315" s="462">
        <v>1312</v>
      </c>
      <c r="C315" s="470" t="s">
        <v>772</v>
      </c>
      <c r="D315" s="466" t="s">
        <v>340</v>
      </c>
      <c r="E315" s="171" t="s">
        <v>776</v>
      </c>
      <c r="F315" s="1420"/>
      <c r="G315" s="454" t="s">
        <v>774</v>
      </c>
      <c r="H315" s="454" t="s">
        <v>77</v>
      </c>
      <c r="I315" s="877"/>
      <c r="J315" s="454">
        <v>1</v>
      </c>
      <c r="K315" s="456">
        <v>3200</v>
      </c>
      <c r="L315" s="836" t="str">
        <f t="shared" si="5"/>
        <v/>
      </c>
      <c r="M315" s="585" t="s">
        <v>25</v>
      </c>
      <c r="N315" s="720"/>
    </row>
    <row r="316" spans="2:14" ht="15.75" customHeight="1">
      <c r="B316" s="462">
        <v>1312</v>
      </c>
      <c r="C316" s="470" t="s">
        <v>772</v>
      </c>
      <c r="D316" s="461" t="s">
        <v>343</v>
      </c>
      <c r="E316" s="176" t="s">
        <v>777</v>
      </c>
      <c r="F316" s="1420"/>
      <c r="G316" s="454" t="s">
        <v>774</v>
      </c>
      <c r="H316" s="454" t="s">
        <v>78</v>
      </c>
      <c r="I316" s="877"/>
      <c r="J316" s="454">
        <v>1</v>
      </c>
      <c r="K316" s="456">
        <v>3200</v>
      </c>
      <c r="L316" s="836" t="str">
        <f t="shared" si="5"/>
        <v/>
      </c>
      <c r="M316" s="585" t="s">
        <v>25</v>
      </c>
      <c r="N316" s="720"/>
    </row>
    <row r="317" spans="2:14" ht="15.75" customHeight="1">
      <c r="B317" s="462">
        <v>1312</v>
      </c>
      <c r="C317" s="470" t="s">
        <v>772</v>
      </c>
      <c r="D317" s="455" t="s">
        <v>345</v>
      </c>
      <c r="E317" s="175" t="s">
        <v>778</v>
      </c>
      <c r="F317" s="1420"/>
      <c r="G317" s="454" t="s">
        <v>774</v>
      </c>
      <c r="H317" s="454" t="s">
        <v>255</v>
      </c>
      <c r="I317" s="877"/>
      <c r="J317" s="454">
        <v>1</v>
      </c>
      <c r="K317" s="456">
        <v>3800</v>
      </c>
      <c r="L317" s="836" t="str">
        <f t="shared" si="5"/>
        <v/>
      </c>
      <c r="M317" s="585" t="s">
        <v>25</v>
      </c>
      <c r="N317" s="720"/>
    </row>
    <row r="318" spans="2:14" ht="15.75" customHeight="1">
      <c r="B318" s="464">
        <v>1312</v>
      </c>
      <c r="C318" s="470" t="s">
        <v>772</v>
      </c>
      <c r="D318" s="466" t="s">
        <v>326</v>
      </c>
      <c r="E318" s="173" t="s">
        <v>779</v>
      </c>
      <c r="F318" s="1421"/>
      <c r="G318" s="457" t="s">
        <v>774</v>
      </c>
      <c r="H318" s="457" t="s">
        <v>258</v>
      </c>
      <c r="I318" s="881"/>
      <c r="J318" s="457">
        <v>1</v>
      </c>
      <c r="K318" s="469">
        <v>3800</v>
      </c>
      <c r="L318" s="837" t="str">
        <f t="shared" si="5"/>
        <v/>
      </c>
      <c r="M318" s="604" t="s">
        <v>25</v>
      </c>
      <c r="N318" s="626"/>
    </row>
    <row r="319" spans="2:14" ht="15.75" customHeight="1">
      <c r="B319" s="486">
        <v>1311</v>
      </c>
      <c r="C319" s="495" t="s">
        <v>326</v>
      </c>
      <c r="D319" s="492" t="s">
        <v>334</v>
      </c>
      <c r="E319" s="174" t="s">
        <v>780</v>
      </c>
      <c r="F319" s="1422" t="s">
        <v>781</v>
      </c>
      <c r="G319" s="499" t="s">
        <v>782</v>
      </c>
      <c r="H319" s="488" t="s">
        <v>247</v>
      </c>
      <c r="I319" s="870" t="s">
        <v>371</v>
      </c>
      <c r="J319" s="488">
        <v>1</v>
      </c>
      <c r="K319" s="493">
        <v>4300</v>
      </c>
      <c r="L319" s="835" t="str">
        <f t="shared" si="5"/>
        <v/>
      </c>
      <c r="M319" s="586" t="s">
        <v>25</v>
      </c>
      <c r="N319" s="1185"/>
    </row>
    <row r="320" spans="2:14" ht="15.75" customHeight="1">
      <c r="B320" s="487">
        <v>1311</v>
      </c>
      <c r="C320" s="494" t="s">
        <v>326</v>
      </c>
      <c r="D320" s="479" t="s">
        <v>338</v>
      </c>
      <c r="E320" s="175" t="s">
        <v>783</v>
      </c>
      <c r="F320" s="1423"/>
      <c r="G320" s="482" t="s">
        <v>782</v>
      </c>
      <c r="H320" s="478" t="s">
        <v>249</v>
      </c>
      <c r="I320" s="884"/>
      <c r="J320" s="478">
        <v>1</v>
      </c>
      <c r="K320" s="480">
        <v>4300</v>
      </c>
      <c r="L320" s="836" t="str">
        <f t="shared" si="5"/>
        <v/>
      </c>
      <c r="M320" s="585" t="s">
        <v>25</v>
      </c>
      <c r="N320" s="720"/>
    </row>
    <row r="321" spans="2:14" ht="15.75" customHeight="1">
      <c r="B321" s="487">
        <v>1311</v>
      </c>
      <c r="C321" s="494" t="s">
        <v>326</v>
      </c>
      <c r="D321" s="479" t="s">
        <v>340</v>
      </c>
      <c r="E321" s="175" t="s">
        <v>784</v>
      </c>
      <c r="F321" s="1423"/>
      <c r="G321" s="482" t="s">
        <v>782</v>
      </c>
      <c r="H321" s="478" t="s">
        <v>77</v>
      </c>
      <c r="I321" s="884"/>
      <c r="J321" s="478">
        <v>1</v>
      </c>
      <c r="K321" s="480">
        <v>4800</v>
      </c>
      <c r="L321" s="836" t="str">
        <f t="shared" si="5"/>
        <v/>
      </c>
      <c r="M321" s="585" t="s">
        <v>25</v>
      </c>
      <c r="N321" s="720"/>
    </row>
    <row r="322" spans="2:14" ht="15.75" customHeight="1">
      <c r="B322" s="487">
        <v>1311</v>
      </c>
      <c r="C322" s="494" t="s">
        <v>326</v>
      </c>
      <c r="D322" s="479" t="s">
        <v>343</v>
      </c>
      <c r="E322" s="171" t="s">
        <v>785</v>
      </c>
      <c r="F322" s="1423"/>
      <c r="G322" s="482" t="s">
        <v>782</v>
      </c>
      <c r="H322" s="478" t="s">
        <v>78</v>
      </c>
      <c r="I322" s="884"/>
      <c r="J322" s="478">
        <v>1</v>
      </c>
      <c r="K322" s="480">
        <v>4800</v>
      </c>
      <c r="L322" s="836" t="str">
        <f t="shared" si="5"/>
        <v/>
      </c>
      <c r="M322" s="585" t="s">
        <v>25</v>
      </c>
      <c r="N322" s="720"/>
    </row>
    <row r="323" spans="2:14" ht="15.75" customHeight="1">
      <c r="B323" s="487">
        <v>1311</v>
      </c>
      <c r="C323" s="494" t="s">
        <v>326</v>
      </c>
      <c r="D323" s="479" t="s">
        <v>345</v>
      </c>
      <c r="E323" s="175" t="s">
        <v>786</v>
      </c>
      <c r="F323" s="1423"/>
      <c r="G323" s="482" t="s">
        <v>782</v>
      </c>
      <c r="H323" s="478" t="s">
        <v>255</v>
      </c>
      <c r="I323" s="884"/>
      <c r="J323" s="478">
        <v>1</v>
      </c>
      <c r="K323" s="480">
        <v>5500</v>
      </c>
      <c r="L323" s="836" t="str">
        <f t="shared" si="5"/>
        <v/>
      </c>
      <c r="M323" s="585" t="s">
        <v>25</v>
      </c>
      <c r="N323" s="720"/>
    </row>
    <row r="324" spans="2:14" ht="15.75" customHeight="1">
      <c r="B324" s="487">
        <v>1311</v>
      </c>
      <c r="C324" s="494" t="s">
        <v>326</v>
      </c>
      <c r="D324" s="485" t="s">
        <v>326</v>
      </c>
      <c r="E324" s="171" t="s">
        <v>787</v>
      </c>
      <c r="F324" s="1423"/>
      <c r="G324" s="482" t="s">
        <v>782</v>
      </c>
      <c r="H324" s="490" t="s">
        <v>258</v>
      </c>
      <c r="I324" s="887"/>
      <c r="J324" s="490">
        <v>1</v>
      </c>
      <c r="K324" s="616">
        <v>5500</v>
      </c>
      <c r="L324" s="836" t="str">
        <f t="shared" si="5"/>
        <v/>
      </c>
      <c r="M324" s="585" t="s">
        <v>25</v>
      </c>
      <c r="N324" s="720"/>
    </row>
    <row r="325" spans="2:14" ht="15.75" customHeight="1">
      <c r="B325" s="487">
        <v>1311</v>
      </c>
      <c r="C325" s="496" t="s">
        <v>788</v>
      </c>
      <c r="D325" s="489" t="s">
        <v>334</v>
      </c>
      <c r="E325" s="175" t="s">
        <v>789</v>
      </c>
      <c r="F325" s="1423"/>
      <c r="G325" s="1247" t="s">
        <v>790</v>
      </c>
      <c r="H325" s="1248" t="s">
        <v>247</v>
      </c>
      <c r="I325" s="894" t="s">
        <v>1275</v>
      </c>
      <c r="J325" s="1248">
        <v>1</v>
      </c>
      <c r="K325" s="1249">
        <v>4300</v>
      </c>
      <c r="L325" s="842" t="str">
        <f t="shared" si="5"/>
        <v/>
      </c>
      <c r="M325" s="648" t="s">
        <v>25</v>
      </c>
      <c r="N325" s="764"/>
    </row>
    <row r="326" spans="2:14" ht="15.75" customHeight="1">
      <c r="B326" s="487">
        <v>1311</v>
      </c>
      <c r="C326" s="496" t="s">
        <v>788</v>
      </c>
      <c r="D326" s="479" t="s">
        <v>338</v>
      </c>
      <c r="E326" s="175" t="s">
        <v>791</v>
      </c>
      <c r="F326" s="1423"/>
      <c r="G326" s="498" t="s">
        <v>790</v>
      </c>
      <c r="H326" s="478" t="s">
        <v>249</v>
      </c>
      <c r="I326" s="885"/>
      <c r="J326" s="478">
        <v>1</v>
      </c>
      <c r="K326" s="480">
        <v>4300</v>
      </c>
      <c r="L326" s="836" t="str">
        <f t="shared" si="5"/>
        <v/>
      </c>
      <c r="M326" s="585" t="s">
        <v>25</v>
      </c>
      <c r="N326" s="720"/>
    </row>
    <row r="327" spans="2:14" ht="15.75" customHeight="1">
      <c r="B327" s="487">
        <v>1311</v>
      </c>
      <c r="C327" s="496" t="s">
        <v>788</v>
      </c>
      <c r="D327" s="479" t="s">
        <v>340</v>
      </c>
      <c r="E327" s="171" t="s">
        <v>792</v>
      </c>
      <c r="F327" s="1423"/>
      <c r="G327" s="498" t="s">
        <v>790</v>
      </c>
      <c r="H327" s="478" t="s">
        <v>77</v>
      </c>
      <c r="I327" s="886"/>
      <c r="J327" s="478">
        <v>1</v>
      </c>
      <c r="K327" s="480">
        <v>4800</v>
      </c>
      <c r="L327" s="836" t="str">
        <f t="shared" si="5"/>
        <v/>
      </c>
      <c r="M327" s="585" t="s">
        <v>25</v>
      </c>
      <c r="N327" s="720"/>
    </row>
    <row r="328" spans="2:14" ht="15.75" customHeight="1">
      <c r="B328" s="487">
        <v>1311</v>
      </c>
      <c r="C328" s="496" t="s">
        <v>788</v>
      </c>
      <c r="D328" s="479" t="s">
        <v>343</v>
      </c>
      <c r="E328" s="176" t="s">
        <v>793</v>
      </c>
      <c r="F328" s="1423"/>
      <c r="G328" s="498" t="s">
        <v>790</v>
      </c>
      <c r="H328" s="478" t="s">
        <v>78</v>
      </c>
      <c r="I328" s="884"/>
      <c r="J328" s="478">
        <v>1</v>
      </c>
      <c r="K328" s="480">
        <v>4800</v>
      </c>
      <c r="L328" s="836" t="str">
        <f t="shared" ref="L328:L391" si="6">IFERROR(IF(N328=0,"",N328),"")</f>
        <v/>
      </c>
      <c r="M328" s="585" t="s">
        <v>25</v>
      </c>
      <c r="N328" s="720"/>
    </row>
    <row r="329" spans="2:14" ht="15.75" customHeight="1">
      <c r="B329" s="487">
        <v>1311</v>
      </c>
      <c r="C329" s="496" t="s">
        <v>788</v>
      </c>
      <c r="D329" s="479" t="s">
        <v>345</v>
      </c>
      <c r="E329" s="175" t="s">
        <v>794</v>
      </c>
      <c r="F329" s="1423"/>
      <c r="G329" s="498" t="s">
        <v>790</v>
      </c>
      <c r="H329" s="478" t="s">
        <v>255</v>
      </c>
      <c r="I329" s="884"/>
      <c r="J329" s="478">
        <v>1</v>
      </c>
      <c r="K329" s="480">
        <v>5500</v>
      </c>
      <c r="L329" s="836" t="str">
        <f t="shared" si="6"/>
        <v/>
      </c>
      <c r="M329" s="585" t="s">
        <v>25</v>
      </c>
      <c r="N329" s="720"/>
    </row>
    <row r="330" spans="2:14" ht="15.75" customHeight="1">
      <c r="B330" s="487">
        <v>1311</v>
      </c>
      <c r="C330" s="496" t="s">
        <v>788</v>
      </c>
      <c r="D330" s="485" t="s">
        <v>326</v>
      </c>
      <c r="E330" s="175" t="s">
        <v>795</v>
      </c>
      <c r="F330" s="1423"/>
      <c r="G330" s="498" t="s">
        <v>790</v>
      </c>
      <c r="H330" s="490" t="s">
        <v>258</v>
      </c>
      <c r="I330" s="887"/>
      <c r="J330" s="490">
        <v>1</v>
      </c>
      <c r="K330" s="480">
        <v>5500</v>
      </c>
      <c r="L330" s="836" t="str">
        <f t="shared" si="6"/>
        <v/>
      </c>
      <c r="M330" s="585" t="s">
        <v>25</v>
      </c>
      <c r="N330" s="720"/>
    </row>
    <row r="331" spans="2:14" ht="15.75" customHeight="1">
      <c r="B331" s="487">
        <v>1311</v>
      </c>
      <c r="C331" s="491" t="s">
        <v>796</v>
      </c>
      <c r="D331" s="489" t="s">
        <v>334</v>
      </c>
      <c r="E331" s="171" t="s">
        <v>797</v>
      </c>
      <c r="F331" s="1423"/>
      <c r="G331" s="497" t="s">
        <v>798</v>
      </c>
      <c r="H331" s="484" t="s">
        <v>247</v>
      </c>
      <c r="I331" s="870" t="s">
        <v>371</v>
      </c>
      <c r="J331" s="484">
        <v>1</v>
      </c>
      <c r="K331" s="483">
        <v>4300</v>
      </c>
      <c r="L331" s="836" t="str">
        <f t="shared" si="6"/>
        <v/>
      </c>
      <c r="M331" s="585" t="s">
        <v>25</v>
      </c>
      <c r="N331" s="720"/>
    </row>
    <row r="332" spans="2:14" ht="15.75" customHeight="1">
      <c r="B332" s="487">
        <v>1311</v>
      </c>
      <c r="C332" s="491" t="s">
        <v>796</v>
      </c>
      <c r="D332" s="479" t="s">
        <v>338</v>
      </c>
      <c r="E332" s="176" t="s">
        <v>799</v>
      </c>
      <c r="F332" s="1423"/>
      <c r="G332" s="497" t="s">
        <v>798</v>
      </c>
      <c r="H332" s="478" t="s">
        <v>249</v>
      </c>
      <c r="I332" s="884"/>
      <c r="J332" s="478">
        <v>1</v>
      </c>
      <c r="K332" s="480">
        <v>4300</v>
      </c>
      <c r="L332" s="836" t="str">
        <f t="shared" si="6"/>
        <v/>
      </c>
      <c r="M332" s="585" t="s">
        <v>25</v>
      </c>
      <c r="N332" s="720"/>
    </row>
    <row r="333" spans="2:14" ht="15.75" customHeight="1">
      <c r="B333" s="487">
        <v>1311</v>
      </c>
      <c r="C333" s="491" t="s">
        <v>796</v>
      </c>
      <c r="D333" s="479" t="s">
        <v>340</v>
      </c>
      <c r="E333" s="175" t="s">
        <v>800</v>
      </c>
      <c r="F333" s="1423"/>
      <c r="G333" s="497" t="s">
        <v>798</v>
      </c>
      <c r="H333" s="478" t="s">
        <v>77</v>
      </c>
      <c r="I333" s="886"/>
      <c r="J333" s="478">
        <v>1</v>
      </c>
      <c r="K333" s="480">
        <v>4800</v>
      </c>
      <c r="L333" s="836" t="str">
        <f t="shared" si="6"/>
        <v/>
      </c>
      <c r="M333" s="585" t="s">
        <v>25</v>
      </c>
      <c r="N333" s="720"/>
    </row>
    <row r="334" spans="2:14" ht="15.75" customHeight="1">
      <c r="B334" s="487">
        <v>1311</v>
      </c>
      <c r="C334" s="491" t="s">
        <v>796</v>
      </c>
      <c r="D334" s="479" t="s">
        <v>343</v>
      </c>
      <c r="E334" s="175" t="s">
        <v>801</v>
      </c>
      <c r="F334" s="1423"/>
      <c r="G334" s="497" t="s">
        <v>798</v>
      </c>
      <c r="H334" s="478" t="s">
        <v>78</v>
      </c>
      <c r="I334" s="886"/>
      <c r="J334" s="478">
        <v>1</v>
      </c>
      <c r="K334" s="480">
        <v>4800</v>
      </c>
      <c r="L334" s="836" t="str">
        <f t="shared" si="6"/>
        <v/>
      </c>
      <c r="M334" s="585" t="s">
        <v>25</v>
      </c>
      <c r="N334" s="720"/>
    </row>
    <row r="335" spans="2:14" ht="15.75" customHeight="1">
      <c r="B335" s="487">
        <v>1311</v>
      </c>
      <c r="C335" s="491" t="s">
        <v>796</v>
      </c>
      <c r="D335" s="479" t="s">
        <v>345</v>
      </c>
      <c r="E335" s="171" t="s">
        <v>802</v>
      </c>
      <c r="F335" s="1423"/>
      <c r="G335" s="497" t="s">
        <v>798</v>
      </c>
      <c r="H335" s="478" t="s">
        <v>255</v>
      </c>
      <c r="I335" s="886"/>
      <c r="J335" s="478">
        <v>1</v>
      </c>
      <c r="K335" s="480">
        <v>5500</v>
      </c>
      <c r="L335" s="836" t="str">
        <f t="shared" si="6"/>
        <v/>
      </c>
      <c r="M335" s="585" t="s">
        <v>25</v>
      </c>
      <c r="N335" s="720"/>
    </row>
    <row r="336" spans="2:14" ht="15.75" customHeight="1">
      <c r="B336" s="487">
        <v>1311</v>
      </c>
      <c r="C336" s="491" t="s">
        <v>796</v>
      </c>
      <c r="D336" s="485" t="s">
        <v>326</v>
      </c>
      <c r="E336" s="172" t="s">
        <v>803</v>
      </c>
      <c r="F336" s="1424"/>
      <c r="G336" s="527" t="s">
        <v>798</v>
      </c>
      <c r="H336" s="481" t="s">
        <v>258</v>
      </c>
      <c r="I336" s="888"/>
      <c r="J336" s="481">
        <v>1</v>
      </c>
      <c r="K336" s="617">
        <v>5500</v>
      </c>
      <c r="L336" s="837" t="str">
        <f t="shared" si="6"/>
        <v/>
      </c>
      <c r="M336" s="604" t="s">
        <v>25</v>
      </c>
      <c r="N336" s="626"/>
    </row>
    <row r="337" spans="2:14" ht="15.75" customHeight="1">
      <c r="B337" s="682">
        <v>1316</v>
      </c>
      <c r="C337" s="104" t="s">
        <v>116</v>
      </c>
      <c r="D337" s="161" t="s">
        <v>104</v>
      </c>
      <c r="E337" s="144" t="s">
        <v>804</v>
      </c>
      <c r="F337" s="1412" t="s">
        <v>805</v>
      </c>
      <c r="G337" s="652" t="s">
        <v>197</v>
      </c>
      <c r="H337" s="653" t="s">
        <v>108</v>
      </c>
      <c r="I337" s="894" t="s">
        <v>1272</v>
      </c>
      <c r="J337" s="653">
        <v>1</v>
      </c>
      <c r="K337" s="654">
        <v>2200</v>
      </c>
      <c r="L337" s="852" t="str">
        <f t="shared" si="6"/>
        <v/>
      </c>
      <c r="M337" s="655" t="s">
        <v>25</v>
      </c>
      <c r="N337" s="1194"/>
    </row>
    <row r="338" spans="2:14" ht="15.75" customHeight="1">
      <c r="B338" s="693">
        <v>1316</v>
      </c>
      <c r="C338" s="160" t="s">
        <v>116</v>
      </c>
      <c r="D338" s="134" t="s">
        <v>338</v>
      </c>
      <c r="E338" s="162" t="s">
        <v>806</v>
      </c>
      <c r="F338" s="1333"/>
      <c r="G338" s="9" t="s">
        <v>197</v>
      </c>
      <c r="H338" s="19" t="s">
        <v>110</v>
      </c>
      <c r="I338" s="870" t="s">
        <v>371</v>
      </c>
      <c r="J338" s="19">
        <v>1</v>
      </c>
      <c r="K338" s="49">
        <v>2200</v>
      </c>
      <c r="L338" s="809" t="str">
        <f t="shared" si="6"/>
        <v/>
      </c>
      <c r="M338" s="585" t="s">
        <v>25</v>
      </c>
      <c r="N338" s="720"/>
    </row>
    <row r="339" spans="2:14" ht="15.75" customHeight="1">
      <c r="B339" s="693">
        <v>1316</v>
      </c>
      <c r="C339" s="160" t="s">
        <v>116</v>
      </c>
      <c r="D339" s="100" t="s">
        <v>340</v>
      </c>
      <c r="E339" s="162" t="s">
        <v>807</v>
      </c>
      <c r="F339" s="1333"/>
      <c r="G339" s="685" t="s">
        <v>197</v>
      </c>
      <c r="H339" s="19" t="s">
        <v>34</v>
      </c>
      <c r="I339" s="870" t="s">
        <v>371</v>
      </c>
      <c r="J339" s="19">
        <v>1</v>
      </c>
      <c r="K339" s="49">
        <v>2400</v>
      </c>
      <c r="L339" s="809" t="str">
        <f t="shared" si="6"/>
        <v/>
      </c>
      <c r="M339" s="585" t="s">
        <v>25</v>
      </c>
      <c r="N339" s="720"/>
    </row>
    <row r="340" spans="2:14" ht="15.75" customHeight="1">
      <c r="B340" s="693">
        <v>1316</v>
      </c>
      <c r="C340" s="160" t="s">
        <v>116</v>
      </c>
      <c r="D340" s="100" t="s">
        <v>321</v>
      </c>
      <c r="E340" s="162" t="s">
        <v>808</v>
      </c>
      <c r="F340" s="1333"/>
      <c r="G340" s="651" t="s">
        <v>197</v>
      </c>
      <c r="H340" s="646" t="s">
        <v>114</v>
      </c>
      <c r="I340" s="894" t="s">
        <v>1272</v>
      </c>
      <c r="J340" s="646">
        <v>1</v>
      </c>
      <c r="K340" s="647">
        <v>2400</v>
      </c>
      <c r="L340" s="856" t="str">
        <f t="shared" si="6"/>
        <v/>
      </c>
      <c r="M340" s="648" t="s">
        <v>25</v>
      </c>
      <c r="N340" s="764"/>
    </row>
    <row r="341" spans="2:14" ht="15.75" customHeight="1">
      <c r="B341" s="693">
        <v>1316</v>
      </c>
      <c r="C341" s="160" t="s">
        <v>116</v>
      </c>
      <c r="D341" s="100" t="s">
        <v>35</v>
      </c>
      <c r="E341" s="162" t="s">
        <v>809</v>
      </c>
      <c r="F341" s="1333"/>
      <c r="G341" s="9" t="s">
        <v>197</v>
      </c>
      <c r="H341" s="19" t="s">
        <v>37</v>
      </c>
      <c r="I341" s="895"/>
      <c r="J341" s="19">
        <v>1</v>
      </c>
      <c r="K341" s="49">
        <v>2400</v>
      </c>
      <c r="L341" s="809" t="str">
        <f t="shared" si="6"/>
        <v/>
      </c>
      <c r="M341" s="585" t="s">
        <v>25</v>
      </c>
      <c r="N341" s="720"/>
    </row>
    <row r="342" spans="2:14" ht="15.75" customHeight="1">
      <c r="B342" s="693">
        <v>1316</v>
      </c>
      <c r="C342" s="160" t="s">
        <v>116</v>
      </c>
      <c r="D342" s="100" t="s">
        <v>116</v>
      </c>
      <c r="E342" s="162" t="s">
        <v>810</v>
      </c>
      <c r="F342" s="1333"/>
      <c r="G342" s="685" t="s">
        <v>197</v>
      </c>
      <c r="H342" s="19" t="s">
        <v>118</v>
      </c>
      <c r="I342" s="870" t="s">
        <v>371</v>
      </c>
      <c r="J342" s="19">
        <v>1</v>
      </c>
      <c r="K342" s="49">
        <v>2800</v>
      </c>
      <c r="L342" s="809" t="str">
        <f t="shared" si="6"/>
        <v/>
      </c>
      <c r="M342" s="585" t="s">
        <v>25</v>
      </c>
      <c r="N342" s="720"/>
    </row>
    <row r="343" spans="2:14" ht="15.75" customHeight="1">
      <c r="B343" s="693">
        <v>1316</v>
      </c>
      <c r="C343" s="160" t="s">
        <v>116</v>
      </c>
      <c r="D343" s="100" t="s">
        <v>119</v>
      </c>
      <c r="E343" s="162" t="s">
        <v>811</v>
      </c>
      <c r="F343" s="1333"/>
      <c r="G343" s="649" t="s">
        <v>197</v>
      </c>
      <c r="H343" s="646" t="s">
        <v>121</v>
      </c>
      <c r="I343" s="894" t="s">
        <v>1272</v>
      </c>
      <c r="J343" s="646">
        <v>1</v>
      </c>
      <c r="K343" s="647">
        <v>2800</v>
      </c>
      <c r="L343" s="856" t="str">
        <f t="shared" si="6"/>
        <v/>
      </c>
      <c r="M343" s="648" t="s">
        <v>25</v>
      </c>
      <c r="N343" s="764"/>
    </row>
    <row r="344" spans="2:14" ht="15.75" customHeight="1">
      <c r="B344" s="693">
        <v>1316</v>
      </c>
      <c r="C344" s="160" t="s">
        <v>116</v>
      </c>
      <c r="D344" s="100" t="s">
        <v>29</v>
      </c>
      <c r="E344" s="162" t="s">
        <v>812</v>
      </c>
      <c r="F344" s="1333"/>
      <c r="G344" s="650" t="s">
        <v>197</v>
      </c>
      <c r="H344" s="646" t="s">
        <v>123</v>
      </c>
      <c r="I344" s="894" t="s">
        <v>1272</v>
      </c>
      <c r="J344" s="646">
        <v>1</v>
      </c>
      <c r="K344" s="647">
        <v>2800</v>
      </c>
      <c r="L344" s="856" t="str">
        <f t="shared" si="6"/>
        <v/>
      </c>
      <c r="M344" s="648" t="s">
        <v>25</v>
      </c>
      <c r="N344" s="764"/>
    </row>
    <row r="345" spans="2:14" ht="15.75" customHeight="1">
      <c r="B345" s="693">
        <v>1316</v>
      </c>
      <c r="C345" s="160" t="s">
        <v>116</v>
      </c>
      <c r="D345" s="100" t="s">
        <v>124</v>
      </c>
      <c r="E345" s="162" t="s">
        <v>813</v>
      </c>
      <c r="F345" s="1333"/>
      <c r="G345" s="9" t="s">
        <v>197</v>
      </c>
      <c r="H345" s="19" t="s">
        <v>126</v>
      </c>
      <c r="I345" s="870" t="s">
        <v>371</v>
      </c>
      <c r="J345" s="19">
        <v>1</v>
      </c>
      <c r="K345" s="49">
        <v>3200</v>
      </c>
      <c r="L345" s="809" t="str">
        <f t="shared" si="6"/>
        <v/>
      </c>
      <c r="M345" s="585" t="s">
        <v>25</v>
      </c>
      <c r="N345" s="720"/>
    </row>
    <row r="346" spans="2:14" ht="15.75" customHeight="1">
      <c r="B346" s="693">
        <v>1316</v>
      </c>
      <c r="C346" s="160" t="s">
        <v>116</v>
      </c>
      <c r="D346" s="99" t="s">
        <v>26</v>
      </c>
      <c r="E346" s="162" t="s">
        <v>814</v>
      </c>
      <c r="F346" s="1333"/>
      <c r="G346" s="9" t="s">
        <v>197</v>
      </c>
      <c r="H346" s="19" t="s">
        <v>128</v>
      </c>
      <c r="I346" s="870" t="s">
        <v>371</v>
      </c>
      <c r="J346" s="19">
        <v>1</v>
      </c>
      <c r="K346" s="49">
        <v>3200</v>
      </c>
      <c r="L346" s="809" t="str">
        <f t="shared" si="6"/>
        <v/>
      </c>
      <c r="M346" s="585" t="s">
        <v>25</v>
      </c>
      <c r="N346" s="720"/>
    </row>
    <row r="347" spans="2:14" ht="15.75" customHeight="1">
      <c r="B347" s="688">
        <v>1316</v>
      </c>
      <c r="C347" s="160" t="s">
        <v>116</v>
      </c>
      <c r="D347" s="100" t="s">
        <v>129</v>
      </c>
      <c r="E347" s="162" t="s">
        <v>815</v>
      </c>
      <c r="F347" s="1362"/>
      <c r="G347" s="686" t="s">
        <v>197</v>
      </c>
      <c r="H347" s="381" t="s">
        <v>131</v>
      </c>
      <c r="I347" s="870" t="s">
        <v>371</v>
      </c>
      <c r="J347" s="381">
        <v>1</v>
      </c>
      <c r="K347" s="49">
        <v>3200</v>
      </c>
      <c r="L347" s="809" t="str">
        <f t="shared" si="6"/>
        <v/>
      </c>
      <c r="M347" s="585" t="s">
        <v>25</v>
      </c>
      <c r="N347" s="720"/>
    </row>
    <row r="348" spans="2:14" ht="15.75" customHeight="1">
      <c r="B348" s="693">
        <v>1316</v>
      </c>
      <c r="C348" s="160" t="s">
        <v>26</v>
      </c>
      <c r="D348" s="159" t="s">
        <v>104</v>
      </c>
      <c r="E348" s="171" t="s">
        <v>816</v>
      </c>
      <c r="F348" s="1333" t="s">
        <v>805</v>
      </c>
      <c r="G348" s="73" t="s">
        <v>27</v>
      </c>
      <c r="H348" s="73" t="s">
        <v>108</v>
      </c>
      <c r="I348" s="870" t="s">
        <v>371</v>
      </c>
      <c r="J348" s="73">
        <v>1</v>
      </c>
      <c r="K348" s="72">
        <v>2200</v>
      </c>
      <c r="L348" s="712" t="str">
        <f t="shared" si="6"/>
        <v/>
      </c>
      <c r="M348" s="585" t="s">
        <v>25</v>
      </c>
      <c r="N348" s="720"/>
    </row>
    <row r="349" spans="2:14" ht="15.75" customHeight="1">
      <c r="B349" s="693">
        <v>1316</v>
      </c>
      <c r="C349" s="160" t="s">
        <v>26</v>
      </c>
      <c r="D349" s="134" t="s">
        <v>338</v>
      </c>
      <c r="E349" s="169" t="s">
        <v>817</v>
      </c>
      <c r="F349" s="1333"/>
      <c r="G349" s="19" t="s">
        <v>27</v>
      </c>
      <c r="H349" s="19" t="s">
        <v>110</v>
      </c>
      <c r="I349" s="862"/>
      <c r="J349" s="19">
        <v>1</v>
      </c>
      <c r="K349" s="49">
        <v>2200</v>
      </c>
      <c r="L349" s="809" t="str">
        <f t="shared" si="6"/>
        <v/>
      </c>
      <c r="M349" s="585" t="s">
        <v>25</v>
      </c>
      <c r="N349" s="720"/>
    </row>
    <row r="350" spans="2:14" ht="15.75" customHeight="1">
      <c r="B350" s="693">
        <v>1316</v>
      </c>
      <c r="C350" s="160" t="s">
        <v>26</v>
      </c>
      <c r="D350" s="100" t="s">
        <v>340</v>
      </c>
      <c r="E350" s="169" t="s">
        <v>818</v>
      </c>
      <c r="F350" s="1333"/>
      <c r="G350" s="19" t="s">
        <v>27</v>
      </c>
      <c r="H350" s="19" t="s">
        <v>34</v>
      </c>
      <c r="I350" s="862"/>
      <c r="J350" s="19">
        <v>1</v>
      </c>
      <c r="K350" s="49">
        <v>2400</v>
      </c>
      <c r="L350" s="809" t="str">
        <f t="shared" si="6"/>
        <v/>
      </c>
      <c r="M350" s="585" t="s">
        <v>25</v>
      </c>
      <c r="N350" s="720"/>
    </row>
    <row r="351" spans="2:14" ht="15.75" customHeight="1">
      <c r="B351" s="693">
        <v>1316</v>
      </c>
      <c r="C351" s="160" t="s">
        <v>26</v>
      </c>
      <c r="D351" s="100" t="s">
        <v>321</v>
      </c>
      <c r="E351" s="169" t="s">
        <v>819</v>
      </c>
      <c r="F351" s="1333"/>
      <c r="G351" s="646" t="s">
        <v>27</v>
      </c>
      <c r="H351" s="646" t="s">
        <v>114</v>
      </c>
      <c r="I351" s="894" t="s">
        <v>1272</v>
      </c>
      <c r="J351" s="646">
        <v>1</v>
      </c>
      <c r="K351" s="647">
        <v>2400</v>
      </c>
      <c r="L351" s="856" t="str">
        <f t="shared" si="6"/>
        <v/>
      </c>
      <c r="M351" s="648" t="s">
        <v>25</v>
      </c>
      <c r="N351" s="764"/>
    </row>
    <row r="352" spans="2:14" ht="15.75" customHeight="1">
      <c r="B352" s="693">
        <v>1316</v>
      </c>
      <c r="C352" s="160" t="s">
        <v>26</v>
      </c>
      <c r="D352" s="100" t="s">
        <v>35</v>
      </c>
      <c r="E352" s="169" t="s">
        <v>820</v>
      </c>
      <c r="F352" s="1333"/>
      <c r="G352" s="19" t="s">
        <v>27</v>
      </c>
      <c r="H352" s="19" t="s">
        <v>37</v>
      </c>
      <c r="I352" s="896"/>
      <c r="J352" s="19">
        <v>1</v>
      </c>
      <c r="K352" s="49">
        <v>2400</v>
      </c>
      <c r="L352" s="809" t="str">
        <f t="shared" si="6"/>
        <v/>
      </c>
      <c r="M352" s="585" t="s">
        <v>25</v>
      </c>
      <c r="N352" s="720"/>
    </row>
    <row r="353" spans="2:14" ht="15.75" customHeight="1">
      <c r="B353" s="693">
        <v>1316</v>
      </c>
      <c r="C353" s="160" t="s">
        <v>26</v>
      </c>
      <c r="D353" s="100" t="s">
        <v>116</v>
      </c>
      <c r="E353" s="170" t="s">
        <v>821</v>
      </c>
      <c r="F353" s="1333"/>
      <c r="G353" s="19" t="s">
        <v>27</v>
      </c>
      <c r="H353" s="19" t="s">
        <v>118</v>
      </c>
      <c r="I353" s="897"/>
      <c r="J353" s="19">
        <v>1</v>
      </c>
      <c r="K353" s="49">
        <v>2800</v>
      </c>
      <c r="L353" s="809" t="str">
        <f t="shared" si="6"/>
        <v/>
      </c>
      <c r="M353" s="585" t="s">
        <v>25</v>
      </c>
      <c r="N353" s="720"/>
    </row>
    <row r="354" spans="2:14" ht="15.75" customHeight="1">
      <c r="B354" s="693">
        <v>1316</v>
      </c>
      <c r="C354" s="160" t="s">
        <v>26</v>
      </c>
      <c r="D354" s="100" t="s">
        <v>119</v>
      </c>
      <c r="E354" s="171" t="s">
        <v>822</v>
      </c>
      <c r="F354" s="1333"/>
      <c r="G354" s="646" t="s">
        <v>27</v>
      </c>
      <c r="H354" s="646" t="s">
        <v>121</v>
      </c>
      <c r="I354" s="894" t="s">
        <v>1272</v>
      </c>
      <c r="J354" s="646">
        <v>1</v>
      </c>
      <c r="K354" s="647">
        <v>2800</v>
      </c>
      <c r="L354" s="856" t="str">
        <f t="shared" si="6"/>
        <v/>
      </c>
      <c r="M354" s="648" t="s">
        <v>25</v>
      </c>
      <c r="N354" s="764"/>
    </row>
    <row r="355" spans="2:14" ht="15.75" customHeight="1">
      <c r="B355" s="693">
        <v>1316</v>
      </c>
      <c r="C355" s="160" t="s">
        <v>26</v>
      </c>
      <c r="D355" s="100" t="s">
        <v>29</v>
      </c>
      <c r="E355" s="170" t="s">
        <v>823</v>
      </c>
      <c r="F355" s="1333"/>
      <c r="G355" s="19" t="s">
        <v>27</v>
      </c>
      <c r="H355" s="19" t="s">
        <v>123</v>
      </c>
      <c r="I355" s="870" t="s">
        <v>371</v>
      </c>
      <c r="J355" s="19">
        <v>1</v>
      </c>
      <c r="K355" s="49">
        <v>2800</v>
      </c>
      <c r="L355" s="809" t="str">
        <f t="shared" si="6"/>
        <v/>
      </c>
      <c r="M355" s="585" t="s">
        <v>25</v>
      </c>
      <c r="N355" s="720"/>
    </row>
    <row r="356" spans="2:14" ht="15.75" customHeight="1">
      <c r="B356" s="693">
        <v>1316</v>
      </c>
      <c r="C356" s="160" t="s">
        <v>26</v>
      </c>
      <c r="D356" s="100" t="s">
        <v>124</v>
      </c>
      <c r="E356" s="170" t="s">
        <v>824</v>
      </c>
      <c r="F356" s="1333"/>
      <c r="G356" s="19" t="s">
        <v>27</v>
      </c>
      <c r="H356" s="19" t="s">
        <v>126</v>
      </c>
      <c r="I356" s="870" t="s">
        <v>371</v>
      </c>
      <c r="J356" s="19">
        <v>1</v>
      </c>
      <c r="K356" s="49">
        <v>3200</v>
      </c>
      <c r="L356" s="809" t="str">
        <f t="shared" si="6"/>
        <v/>
      </c>
      <c r="M356" s="585" t="s">
        <v>25</v>
      </c>
      <c r="N356" s="720"/>
    </row>
    <row r="357" spans="2:14" ht="15.75" customHeight="1">
      <c r="B357" s="693">
        <v>1316</v>
      </c>
      <c r="C357" s="160" t="s">
        <v>26</v>
      </c>
      <c r="D357" s="99" t="s">
        <v>26</v>
      </c>
      <c r="E357" s="171" t="s">
        <v>825</v>
      </c>
      <c r="F357" s="1333"/>
      <c r="G357" s="19" t="s">
        <v>27</v>
      </c>
      <c r="H357" s="19" t="s">
        <v>128</v>
      </c>
      <c r="I357" s="870" t="s">
        <v>371</v>
      </c>
      <c r="J357" s="19">
        <v>1</v>
      </c>
      <c r="K357" s="49">
        <v>3200</v>
      </c>
      <c r="L357" s="809" t="str">
        <f t="shared" si="6"/>
        <v/>
      </c>
      <c r="M357" s="585" t="s">
        <v>25</v>
      </c>
      <c r="N357" s="720"/>
    </row>
    <row r="358" spans="2:14" ht="15.75" customHeight="1">
      <c r="B358" s="693">
        <v>1316</v>
      </c>
      <c r="C358" s="160" t="s">
        <v>26</v>
      </c>
      <c r="D358" s="162" t="s">
        <v>129</v>
      </c>
      <c r="E358" s="172" t="s">
        <v>826</v>
      </c>
      <c r="F358" s="1389"/>
      <c r="G358" s="381" t="s">
        <v>27</v>
      </c>
      <c r="H358" s="381" t="s">
        <v>131</v>
      </c>
      <c r="I358" s="1201" t="s">
        <v>1279</v>
      </c>
      <c r="J358" s="381">
        <v>1</v>
      </c>
      <c r="K358" s="49">
        <v>3200</v>
      </c>
      <c r="L358" s="809" t="str">
        <f t="shared" si="6"/>
        <v/>
      </c>
      <c r="M358" s="585" t="s">
        <v>25</v>
      </c>
      <c r="N358" s="720"/>
    </row>
    <row r="359" spans="2:14" ht="15.75" customHeight="1">
      <c r="B359" s="688">
        <v>1316</v>
      </c>
      <c r="C359" s="155" t="s">
        <v>827</v>
      </c>
      <c r="D359" s="159" t="s">
        <v>104</v>
      </c>
      <c r="E359" s="168" t="s">
        <v>828</v>
      </c>
      <c r="F359" s="1410" t="s">
        <v>805</v>
      </c>
      <c r="G359" s="73" t="s">
        <v>829</v>
      </c>
      <c r="H359" s="73" t="s">
        <v>108</v>
      </c>
      <c r="I359" s="870" t="s">
        <v>371</v>
      </c>
      <c r="J359" s="73">
        <v>1</v>
      </c>
      <c r="K359" s="72">
        <v>2200</v>
      </c>
      <c r="L359" s="712" t="str">
        <f t="shared" si="6"/>
        <v/>
      </c>
      <c r="M359" s="585" t="s">
        <v>25</v>
      </c>
      <c r="N359" s="720"/>
    </row>
    <row r="360" spans="2:14" ht="15.75" customHeight="1">
      <c r="B360" s="693">
        <v>1316</v>
      </c>
      <c r="C360" s="155" t="s">
        <v>827</v>
      </c>
      <c r="D360" s="134" t="s">
        <v>338</v>
      </c>
      <c r="E360" s="169" t="s">
        <v>830</v>
      </c>
      <c r="F360" s="1373"/>
      <c r="G360" s="19" t="s">
        <v>829</v>
      </c>
      <c r="H360" s="19" t="s">
        <v>110</v>
      </c>
      <c r="I360" s="898"/>
      <c r="J360" s="19">
        <v>1</v>
      </c>
      <c r="K360" s="49">
        <v>2200</v>
      </c>
      <c r="L360" s="809" t="str">
        <f t="shared" si="6"/>
        <v/>
      </c>
      <c r="M360" s="585" t="s">
        <v>25</v>
      </c>
      <c r="N360" s="720"/>
    </row>
    <row r="361" spans="2:14" ht="15.75" customHeight="1">
      <c r="B361" s="693">
        <v>1316</v>
      </c>
      <c r="C361" s="155" t="s">
        <v>827</v>
      </c>
      <c r="D361" s="100" t="s">
        <v>340</v>
      </c>
      <c r="E361" s="169" t="s">
        <v>831</v>
      </c>
      <c r="F361" s="1373"/>
      <c r="G361" s="19" t="s">
        <v>829</v>
      </c>
      <c r="H361" s="19" t="s">
        <v>34</v>
      </c>
      <c r="I361" s="870"/>
      <c r="J361" s="19">
        <v>1</v>
      </c>
      <c r="K361" s="49">
        <v>2400</v>
      </c>
      <c r="L361" s="809" t="str">
        <f t="shared" si="6"/>
        <v/>
      </c>
      <c r="M361" s="585" t="s">
        <v>25</v>
      </c>
      <c r="N361" s="720"/>
    </row>
    <row r="362" spans="2:14" ht="15.75" customHeight="1">
      <c r="B362" s="693">
        <v>1316</v>
      </c>
      <c r="C362" s="155" t="s">
        <v>827</v>
      </c>
      <c r="D362" s="100" t="s">
        <v>321</v>
      </c>
      <c r="E362" s="169" t="s">
        <v>832</v>
      </c>
      <c r="F362" s="1373"/>
      <c r="G362" s="646" t="s">
        <v>829</v>
      </c>
      <c r="H362" s="646" t="s">
        <v>114</v>
      </c>
      <c r="I362" s="894" t="s">
        <v>1272</v>
      </c>
      <c r="J362" s="646">
        <v>1</v>
      </c>
      <c r="K362" s="647">
        <v>2400</v>
      </c>
      <c r="L362" s="856" t="str">
        <f t="shared" si="6"/>
        <v/>
      </c>
      <c r="M362" s="648" t="s">
        <v>25</v>
      </c>
      <c r="N362" s="764"/>
    </row>
    <row r="363" spans="2:14" ht="15.75" customHeight="1">
      <c r="B363" s="693">
        <v>1316</v>
      </c>
      <c r="C363" s="155" t="s">
        <v>827</v>
      </c>
      <c r="D363" s="100" t="s">
        <v>35</v>
      </c>
      <c r="E363" s="169" t="s">
        <v>833</v>
      </c>
      <c r="F363" s="1373"/>
      <c r="G363" s="19" t="s">
        <v>829</v>
      </c>
      <c r="H363" s="19" t="s">
        <v>37</v>
      </c>
      <c r="I363" s="870"/>
      <c r="J363" s="19">
        <v>1</v>
      </c>
      <c r="K363" s="49">
        <v>2400</v>
      </c>
      <c r="L363" s="809" t="str">
        <f t="shared" si="6"/>
        <v/>
      </c>
      <c r="M363" s="585" t="s">
        <v>25</v>
      </c>
      <c r="N363" s="720"/>
    </row>
    <row r="364" spans="2:14" ht="15.75" customHeight="1">
      <c r="B364" s="693">
        <v>1316</v>
      </c>
      <c r="C364" s="155" t="s">
        <v>827</v>
      </c>
      <c r="D364" s="100" t="s">
        <v>116</v>
      </c>
      <c r="E364" s="169" t="s">
        <v>834</v>
      </c>
      <c r="F364" s="1373"/>
      <c r="G364" s="19" t="s">
        <v>829</v>
      </c>
      <c r="H364" s="19" t="s">
        <v>118</v>
      </c>
      <c r="I364" s="870" t="s">
        <v>371</v>
      </c>
      <c r="J364" s="19">
        <v>1</v>
      </c>
      <c r="K364" s="49">
        <v>2800</v>
      </c>
      <c r="L364" s="809" t="str">
        <f t="shared" si="6"/>
        <v/>
      </c>
      <c r="M364" s="585" t="s">
        <v>25</v>
      </c>
      <c r="N364" s="720"/>
    </row>
    <row r="365" spans="2:14" ht="15.75" customHeight="1">
      <c r="B365" s="693">
        <v>1316</v>
      </c>
      <c r="C365" s="155" t="s">
        <v>827</v>
      </c>
      <c r="D365" s="100" t="s">
        <v>119</v>
      </c>
      <c r="E365" s="169" t="s">
        <v>835</v>
      </c>
      <c r="F365" s="1373"/>
      <c r="G365" s="646" t="s">
        <v>829</v>
      </c>
      <c r="H365" s="646" t="s">
        <v>121</v>
      </c>
      <c r="I365" s="894" t="s">
        <v>1272</v>
      </c>
      <c r="J365" s="646">
        <v>1</v>
      </c>
      <c r="K365" s="647">
        <v>2800</v>
      </c>
      <c r="L365" s="856" t="str">
        <f t="shared" si="6"/>
        <v/>
      </c>
      <c r="M365" s="648" t="s">
        <v>25</v>
      </c>
      <c r="N365" s="764"/>
    </row>
    <row r="366" spans="2:14" ht="15.75" customHeight="1">
      <c r="B366" s="693">
        <v>1316</v>
      </c>
      <c r="C366" s="155" t="s">
        <v>827</v>
      </c>
      <c r="D366" s="100" t="s">
        <v>29</v>
      </c>
      <c r="E366" s="169" t="s">
        <v>836</v>
      </c>
      <c r="F366" s="1373"/>
      <c r="G366" s="19" t="s">
        <v>829</v>
      </c>
      <c r="H366" s="19" t="s">
        <v>123</v>
      </c>
      <c r="I366" s="870" t="s">
        <v>371</v>
      </c>
      <c r="J366" s="19">
        <v>1</v>
      </c>
      <c r="K366" s="49">
        <v>2800</v>
      </c>
      <c r="L366" s="809" t="str">
        <f t="shared" si="6"/>
        <v/>
      </c>
      <c r="M366" s="585" t="s">
        <v>25</v>
      </c>
      <c r="N366" s="720"/>
    </row>
    <row r="367" spans="2:14" ht="15.75" customHeight="1">
      <c r="B367" s="693">
        <v>1316</v>
      </c>
      <c r="C367" s="155" t="s">
        <v>827</v>
      </c>
      <c r="D367" s="100" t="s">
        <v>124</v>
      </c>
      <c r="E367" s="169" t="s">
        <v>837</v>
      </c>
      <c r="F367" s="1373"/>
      <c r="G367" s="851" t="s">
        <v>829</v>
      </c>
      <c r="H367" s="851" t="s">
        <v>126</v>
      </c>
      <c r="I367" s="894" t="s">
        <v>1272</v>
      </c>
      <c r="J367" s="851">
        <v>1</v>
      </c>
      <c r="K367" s="647">
        <v>3200</v>
      </c>
      <c r="L367" s="856" t="str">
        <f t="shared" si="6"/>
        <v/>
      </c>
      <c r="M367" s="648" t="s">
        <v>25</v>
      </c>
      <c r="N367" s="764"/>
    </row>
    <row r="368" spans="2:14" ht="15.75" customHeight="1">
      <c r="B368" s="693">
        <v>1316</v>
      </c>
      <c r="C368" s="155" t="s">
        <v>827</v>
      </c>
      <c r="D368" s="99" t="s">
        <v>26</v>
      </c>
      <c r="E368" s="169" t="s">
        <v>838</v>
      </c>
      <c r="F368" s="1373"/>
      <c r="G368" s="383" t="s">
        <v>829</v>
      </c>
      <c r="H368" s="112" t="s">
        <v>128</v>
      </c>
      <c r="I368" s="870" t="s">
        <v>371</v>
      </c>
      <c r="J368" s="9">
        <v>1</v>
      </c>
      <c r="K368" s="49">
        <v>3200</v>
      </c>
      <c r="L368" s="809" t="str">
        <f t="shared" si="6"/>
        <v/>
      </c>
      <c r="M368" s="585" t="s">
        <v>25</v>
      </c>
      <c r="N368" s="720"/>
    </row>
    <row r="369" spans="2:14" ht="15.75" customHeight="1">
      <c r="B369" s="690">
        <v>1316</v>
      </c>
      <c r="C369" s="265" t="s">
        <v>827</v>
      </c>
      <c r="D369" s="97" t="s">
        <v>129</v>
      </c>
      <c r="E369" s="172" t="s">
        <v>839</v>
      </c>
      <c r="F369" s="1411"/>
      <c r="G369" s="642" t="s">
        <v>829</v>
      </c>
      <c r="H369" s="643" t="s">
        <v>131</v>
      </c>
      <c r="I369" s="899" t="s">
        <v>1272</v>
      </c>
      <c r="J369" s="643">
        <v>1</v>
      </c>
      <c r="K369" s="644">
        <v>3200</v>
      </c>
      <c r="L369" s="847" t="str">
        <f t="shared" si="6"/>
        <v/>
      </c>
      <c r="M369" s="645" t="s">
        <v>25</v>
      </c>
      <c r="N369" s="1195"/>
    </row>
    <row r="370" spans="2:14" ht="15.75" customHeight="1">
      <c r="B370" s="688">
        <v>1406</v>
      </c>
      <c r="C370" s="155" t="s">
        <v>378</v>
      </c>
      <c r="D370" s="159" t="s">
        <v>104</v>
      </c>
      <c r="E370" s="171" t="s">
        <v>840</v>
      </c>
      <c r="F370" s="1333" t="s">
        <v>841</v>
      </c>
      <c r="G370" s="685" t="s">
        <v>394</v>
      </c>
      <c r="H370" s="73" t="s">
        <v>108</v>
      </c>
      <c r="I370" s="869"/>
      <c r="J370" s="73">
        <v>1</v>
      </c>
      <c r="K370" s="72">
        <v>2500</v>
      </c>
      <c r="L370" s="712" t="str">
        <f t="shared" si="6"/>
        <v/>
      </c>
      <c r="M370" s="586" t="s">
        <v>25</v>
      </c>
      <c r="N370" s="1185"/>
    </row>
    <row r="371" spans="2:14" ht="15.75" customHeight="1">
      <c r="B371" s="688">
        <v>1406</v>
      </c>
      <c r="C371" s="156" t="s">
        <v>378</v>
      </c>
      <c r="D371" s="134" t="s">
        <v>86</v>
      </c>
      <c r="E371" s="169" t="s">
        <v>842</v>
      </c>
      <c r="F371" s="1333"/>
      <c r="G371" s="685" t="s">
        <v>394</v>
      </c>
      <c r="H371" s="19" t="s">
        <v>110</v>
      </c>
      <c r="I371" s="1109"/>
      <c r="J371" s="19">
        <v>1</v>
      </c>
      <c r="K371" s="49">
        <v>2500</v>
      </c>
      <c r="L371" s="809" t="str">
        <f t="shared" si="6"/>
        <v/>
      </c>
      <c r="M371" s="585" t="s">
        <v>25</v>
      </c>
      <c r="N371" s="720"/>
    </row>
    <row r="372" spans="2:14" ht="15.75" customHeight="1">
      <c r="B372" s="688">
        <v>1406</v>
      </c>
      <c r="C372" s="156" t="s">
        <v>378</v>
      </c>
      <c r="D372" s="100" t="s">
        <v>30</v>
      </c>
      <c r="E372" s="169" t="s">
        <v>843</v>
      </c>
      <c r="F372" s="1333"/>
      <c r="G372" s="685" t="s">
        <v>394</v>
      </c>
      <c r="H372" s="19" t="s">
        <v>34</v>
      </c>
      <c r="I372" s="1110"/>
      <c r="J372" s="19">
        <v>1</v>
      </c>
      <c r="K372" s="49">
        <v>2500</v>
      </c>
      <c r="L372" s="809" t="str">
        <f t="shared" si="6"/>
        <v/>
      </c>
      <c r="M372" s="585" t="s">
        <v>25</v>
      </c>
      <c r="N372" s="720"/>
    </row>
    <row r="373" spans="2:14" ht="15.75" customHeight="1">
      <c r="B373" s="675">
        <v>1406</v>
      </c>
      <c r="C373" s="254" t="s">
        <v>378</v>
      </c>
      <c r="D373" s="102" t="s">
        <v>35</v>
      </c>
      <c r="E373" s="289" t="s">
        <v>844</v>
      </c>
      <c r="F373" s="1356"/>
      <c r="G373" s="687" t="s">
        <v>394</v>
      </c>
      <c r="H373" s="50" t="s">
        <v>37</v>
      </c>
      <c r="I373" s="867"/>
      <c r="J373" s="50">
        <v>1</v>
      </c>
      <c r="K373" s="51">
        <v>2500</v>
      </c>
      <c r="L373" s="829" t="str">
        <f t="shared" si="6"/>
        <v/>
      </c>
      <c r="M373" s="604" t="s">
        <v>25</v>
      </c>
      <c r="N373" s="626"/>
    </row>
    <row r="374" spans="2:14" ht="15.75" customHeight="1">
      <c r="B374" s="682">
        <v>1321</v>
      </c>
      <c r="C374" s="158" t="s">
        <v>26</v>
      </c>
      <c r="D374" s="165" t="s">
        <v>104</v>
      </c>
      <c r="E374" s="168" t="s">
        <v>845</v>
      </c>
      <c r="F374" s="1372" t="s">
        <v>846</v>
      </c>
      <c r="G374" s="15" t="s">
        <v>27</v>
      </c>
      <c r="H374" s="15" t="s">
        <v>108</v>
      </c>
      <c r="I374" s="889" t="s">
        <v>286</v>
      </c>
      <c r="J374" s="15">
        <v>1</v>
      </c>
      <c r="K374" s="14">
        <v>2700</v>
      </c>
      <c r="L374" s="701" t="str">
        <f t="shared" si="6"/>
        <v/>
      </c>
      <c r="M374" s="586" t="s">
        <v>25</v>
      </c>
      <c r="N374" s="1185"/>
    </row>
    <row r="375" spans="2:14" ht="15.75" customHeight="1">
      <c r="B375" s="693">
        <v>1321</v>
      </c>
      <c r="C375" s="155" t="s">
        <v>26</v>
      </c>
      <c r="D375" s="119" t="s">
        <v>86</v>
      </c>
      <c r="E375" s="176" t="s">
        <v>847</v>
      </c>
      <c r="F375" s="1333"/>
      <c r="G375" s="685" t="s">
        <v>27</v>
      </c>
      <c r="H375" s="73" t="s">
        <v>110</v>
      </c>
      <c r="I375" s="872"/>
      <c r="J375" s="73">
        <v>1</v>
      </c>
      <c r="K375" s="72">
        <v>2700</v>
      </c>
      <c r="L375" s="712" t="str">
        <f t="shared" si="6"/>
        <v/>
      </c>
      <c r="M375" s="585" t="s">
        <v>25</v>
      </c>
      <c r="N375" s="720"/>
    </row>
    <row r="376" spans="2:14" ht="15.75" customHeight="1">
      <c r="B376" s="693">
        <v>1321</v>
      </c>
      <c r="C376" s="155" t="s">
        <v>26</v>
      </c>
      <c r="D376" s="20" t="s">
        <v>30</v>
      </c>
      <c r="E376" s="176" t="s">
        <v>848</v>
      </c>
      <c r="F376" s="1333"/>
      <c r="G376" s="16" t="s">
        <v>27</v>
      </c>
      <c r="H376" s="19" t="s">
        <v>34</v>
      </c>
      <c r="I376" s="873"/>
      <c r="J376" s="19">
        <v>1</v>
      </c>
      <c r="K376" s="49">
        <v>2900</v>
      </c>
      <c r="L376" s="809" t="str">
        <f t="shared" si="6"/>
        <v/>
      </c>
      <c r="M376" s="585" t="s">
        <v>25</v>
      </c>
      <c r="N376" s="720"/>
    </row>
    <row r="377" spans="2:14" ht="15.75" customHeight="1">
      <c r="B377" s="693">
        <v>1321</v>
      </c>
      <c r="C377" s="155" t="s">
        <v>26</v>
      </c>
      <c r="D377" s="20" t="s">
        <v>112</v>
      </c>
      <c r="E377" s="176" t="s">
        <v>849</v>
      </c>
      <c r="F377" s="1333"/>
      <c r="G377" s="16" t="s">
        <v>27</v>
      </c>
      <c r="H377" s="19" t="s">
        <v>114</v>
      </c>
      <c r="I377" s="873"/>
      <c r="J377" s="19">
        <v>1</v>
      </c>
      <c r="K377" s="49">
        <v>2900</v>
      </c>
      <c r="L377" s="809" t="str">
        <f t="shared" si="6"/>
        <v/>
      </c>
      <c r="M377" s="585" t="s">
        <v>25</v>
      </c>
      <c r="N377" s="720"/>
    </row>
    <row r="378" spans="2:14" ht="15.75" customHeight="1">
      <c r="B378" s="693">
        <v>1321</v>
      </c>
      <c r="C378" s="155" t="s">
        <v>26</v>
      </c>
      <c r="D378" s="20" t="s">
        <v>35</v>
      </c>
      <c r="E378" s="176" t="s">
        <v>850</v>
      </c>
      <c r="F378" s="1333"/>
      <c r="G378" s="16" t="s">
        <v>27</v>
      </c>
      <c r="H378" s="19" t="s">
        <v>37</v>
      </c>
      <c r="I378" s="873"/>
      <c r="J378" s="19">
        <v>1</v>
      </c>
      <c r="K378" s="49">
        <v>2900</v>
      </c>
      <c r="L378" s="809" t="str">
        <f t="shared" si="6"/>
        <v/>
      </c>
      <c r="M378" s="585" t="s">
        <v>25</v>
      </c>
      <c r="N378" s="720"/>
    </row>
    <row r="379" spans="2:14" ht="15.75" customHeight="1">
      <c r="B379" s="693">
        <v>1321</v>
      </c>
      <c r="C379" s="155" t="s">
        <v>26</v>
      </c>
      <c r="D379" s="20" t="s">
        <v>116</v>
      </c>
      <c r="E379" s="176" t="s">
        <v>851</v>
      </c>
      <c r="F379" s="1333"/>
      <c r="G379" s="16" t="s">
        <v>27</v>
      </c>
      <c r="H379" s="19" t="s">
        <v>118</v>
      </c>
      <c r="I379" s="873"/>
      <c r="J379" s="19">
        <v>1</v>
      </c>
      <c r="K379" s="49">
        <v>3400</v>
      </c>
      <c r="L379" s="809" t="str">
        <f t="shared" si="6"/>
        <v/>
      </c>
      <c r="M379" s="585" t="s">
        <v>25</v>
      </c>
      <c r="N379" s="720"/>
    </row>
    <row r="380" spans="2:14" ht="15.75" customHeight="1">
      <c r="B380" s="693">
        <v>1321</v>
      </c>
      <c r="C380" s="155" t="s">
        <v>26</v>
      </c>
      <c r="D380" s="20" t="s">
        <v>119</v>
      </c>
      <c r="E380" s="176" t="s">
        <v>852</v>
      </c>
      <c r="F380" s="1333"/>
      <c r="G380" s="16" t="s">
        <v>27</v>
      </c>
      <c r="H380" s="19" t="s">
        <v>121</v>
      </c>
      <c r="I380" s="874" t="s">
        <v>286</v>
      </c>
      <c r="J380" s="19">
        <v>1</v>
      </c>
      <c r="K380" s="49">
        <v>3400</v>
      </c>
      <c r="L380" s="809" t="str">
        <f t="shared" si="6"/>
        <v/>
      </c>
      <c r="M380" s="585" t="s">
        <v>25</v>
      </c>
      <c r="N380" s="720"/>
    </row>
    <row r="381" spans="2:14" ht="15.75" customHeight="1">
      <c r="B381" s="693">
        <v>1321</v>
      </c>
      <c r="C381" s="155" t="s">
        <v>26</v>
      </c>
      <c r="D381" s="20" t="s">
        <v>29</v>
      </c>
      <c r="E381" s="175" t="s">
        <v>853</v>
      </c>
      <c r="F381" s="1333"/>
      <c r="G381" s="16" t="s">
        <v>27</v>
      </c>
      <c r="H381" s="19" t="s">
        <v>123</v>
      </c>
      <c r="I381" s="874" t="s">
        <v>286</v>
      </c>
      <c r="J381" s="19">
        <v>1</v>
      </c>
      <c r="K381" s="49">
        <v>3400</v>
      </c>
      <c r="L381" s="809" t="str">
        <f t="shared" si="6"/>
        <v/>
      </c>
      <c r="M381" s="585" t="s">
        <v>25</v>
      </c>
      <c r="N381" s="720"/>
    </row>
    <row r="382" spans="2:14" ht="15.75" customHeight="1">
      <c r="B382" s="693">
        <v>1321</v>
      </c>
      <c r="C382" s="155" t="s">
        <v>26</v>
      </c>
      <c r="D382" s="20" t="s">
        <v>124</v>
      </c>
      <c r="E382" s="171" t="s">
        <v>854</v>
      </c>
      <c r="F382" s="1333"/>
      <c r="G382" s="9" t="s">
        <v>27</v>
      </c>
      <c r="H382" s="19" t="s">
        <v>126</v>
      </c>
      <c r="I382" s="874" t="s">
        <v>286</v>
      </c>
      <c r="J382" s="19">
        <v>1</v>
      </c>
      <c r="K382" s="49">
        <v>3800</v>
      </c>
      <c r="L382" s="809" t="str">
        <f t="shared" si="6"/>
        <v/>
      </c>
      <c r="M382" s="585" t="s">
        <v>25</v>
      </c>
      <c r="N382" s="720"/>
    </row>
    <row r="383" spans="2:14" ht="15.75" customHeight="1">
      <c r="B383" s="693">
        <v>1321</v>
      </c>
      <c r="C383" s="155" t="s">
        <v>26</v>
      </c>
      <c r="D383" s="20" t="s">
        <v>26</v>
      </c>
      <c r="E383" s="176" t="s">
        <v>855</v>
      </c>
      <c r="F383" s="1333"/>
      <c r="G383" s="685" t="s">
        <v>27</v>
      </c>
      <c r="H383" s="19" t="s">
        <v>128</v>
      </c>
      <c r="I383" s="873"/>
      <c r="J383" s="19">
        <v>1</v>
      </c>
      <c r="K383" s="49">
        <v>3800</v>
      </c>
      <c r="L383" s="809" t="str">
        <f t="shared" si="6"/>
        <v/>
      </c>
      <c r="M383" s="585" t="s">
        <v>25</v>
      </c>
      <c r="N383" s="720"/>
    </row>
    <row r="384" spans="2:14" ht="15.75" customHeight="1">
      <c r="B384" s="693">
        <v>1321</v>
      </c>
      <c r="C384" s="155" t="s">
        <v>26</v>
      </c>
      <c r="D384" s="127" t="s">
        <v>129</v>
      </c>
      <c r="E384" s="176" t="s">
        <v>856</v>
      </c>
      <c r="F384" s="1333"/>
      <c r="G384" s="9" t="s">
        <v>27</v>
      </c>
      <c r="H384" s="381" t="s">
        <v>131</v>
      </c>
      <c r="I384" s="874" t="s">
        <v>286</v>
      </c>
      <c r="J384" s="52">
        <v>1</v>
      </c>
      <c r="K384" s="49">
        <v>3800</v>
      </c>
      <c r="L384" s="809" t="str">
        <f t="shared" si="6"/>
        <v/>
      </c>
      <c r="M384" s="585" t="s">
        <v>25</v>
      </c>
      <c r="N384" s="720"/>
    </row>
    <row r="385" spans="2:14" ht="15.75" customHeight="1">
      <c r="B385" s="693">
        <v>1321</v>
      </c>
      <c r="C385" s="157" t="s">
        <v>857</v>
      </c>
      <c r="D385" s="154" t="s">
        <v>104</v>
      </c>
      <c r="E385" s="175" t="s">
        <v>858</v>
      </c>
      <c r="F385" s="1399" t="s">
        <v>846</v>
      </c>
      <c r="G385" s="653" t="s">
        <v>293</v>
      </c>
      <c r="H385" s="653" t="s">
        <v>108</v>
      </c>
      <c r="I385" s="900" t="s">
        <v>1272</v>
      </c>
      <c r="J385" s="656">
        <v>1</v>
      </c>
      <c r="K385" s="657">
        <v>2700</v>
      </c>
      <c r="L385" s="840" t="str">
        <f t="shared" si="6"/>
        <v/>
      </c>
      <c r="M385" s="648" t="s">
        <v>25</v>
      </c>
      <c r="N385" s="764"/>
    </row>
    <row r="386" spans="2:14" ht="15.75" customHeight="1">
      <c r="B386" s="693">
        <v>1321</v>
      </c>
      <c r="C386" s="157" t="s">
        <v>857</v>
      </c>
      <c r="D386" s="119" t="s">
        <v>86</v>
      </c>
      <c r="E386" s="175" t="s">
        <v>859</v>
      </c>
      <c r="F386" s="1333"/>
      <c r="G386" s="19" t="s">
        <v>293</v>
      </c>
      <c r="H386" s="19" t="s">
        <v>110</v>
      </c>
      <c r="I386" s="873"/>
      <c r="J386" s="19">
        <v>1</v>
      </c>
      <c r="K386" s="72">
        <v>2700</v>
      </c>
      <c r="L386" s="712" t="str">
        <f t="shared" si="6"/>
        <v/>
      </c>
      <c r="M386" s="585" t="s">
        <v>25</v>
      </c>
      <c r="N386" s="720"/>
    </row>
    <row r="387" spans="2:14" ht="15.75" customHeight="1">
      <c r="B387" s="693">
        <v>1321</v>
      </c>
      <c r="C387" s="157" t="s">
        <v>857</v>
      </c>
      <c r="D387" s="20" t="s">
        <v>30</v>
      </c>
      <c r="E387" s="171" t="s">
        <v>860</v>
      </c>
      <c r="F387" s="1333"/>
      <c r="G387" s="19" t="s">
        <v>293</v>
      </c>
      <c r="H387" s="19" t="s">
        <v>34</v>
      </c>
      <c r="I387" s="873"/>
      <c r="J387" s="19">
        <v>1</v>
      </c>
      <c r="K387" s="49">
        <v>2900</v>
      </c>
      <c r="L387" s="809" t="str">
        <f t="shared" si="6"/>
        <v/>
      </c>
      <c r="M387" s="585" t="s">
        <v>25</v>
      </c>
      <c r="N387" s="720"/>
    </row>
    <row r="388" spans="2:14" ht="15.75" customHeight="1">
      <c r="B388" s="693">
        <v>1321</v>
      </c>
      <c r="C388" s="157" t="s">
        <v>857</v>
      </c>
      <c r="D388" s="20" t="s">
        <v>112</v>
      </c>
      <c r="E388" s="175" t="s">
        <v>861</v>
      </c>
      <c r="F388" s="1333"/>
      <c r="G388" s="19" t="s">
        <v>293</v>
      </c>
      <c r="H388" s="19" t="s">
        <v>114</v>
      </c>
      <c r="I388" s="873"/>
      <c r="J388" s="19">
        <v>1</v>
      </c>
      <c r="K388" s="49">
        <v>2900</v>
      </c>
      <c r="L388" s="809" t="str">
        <f t="shared" si="6"/>
        <v/>
      </c>
      <c r="M388" s="585" t="s">
        <v>25</v>
      </c>
      <c r="N388" s="720"/>
    </row>
    <row r="389" spans="2:14" ht="15.75" customHeight="1">
      <c r="B389" s="693">
        <v>1321</v>
      </c>
      <c r="C389" s="157" t="s">
        <v>857</v>
      </c>
      <c r="D389" s="20" t="s">
        <v>35</v>
      </c>
      <c r="E389" s="171" t="s">
        <v>862</v>
      </c>
      <c r="F389" s="1333"/>
      <c r="G389" s="19" t="s">
        <v>293</v>
      </c>
      <c r="H389" s="19" t="s">
        <v>37</v>
      </c>
      <c r="I389" s="873"/>
      <c r="J389" s="19">
        <v>1</v>
      </c>
      <c r="K389" s="49">
        <v>2900</v>
      </c>
      <c r="L389" s="809" t="str">
        <f t="shared" si="6"/>
        <v/>
      </c>
      <c r="M389" s="585" t="s">
        <v>25</v>
      </c>
      <c r="N389" s="720"/>
    </row>
    <row r="390" spans="2:14" ht="15.75" customHeight="1">
      <c r="B390" s="693">
        <v>1321</v>
      </c>
      <c r="C390" s="157" t="s">
        <v>857</v>
      </c>
      <c r="D390" s="20" t="s">
        <v>116</v>
      </c>
      <c r="E390" s="176" t="s">
        <v>863</v>
      </c>
      <c r="F390" s="1333"/>
      <c r="G390" s="19" t="s">
        <v>293</v>
      </c>
      <c r="H390" s="19" t="s">
        <v>118</v>
      </c>
      <c r="I390" s="873"/>
      <c r="J390" s="19">
        <v>1</v>
      </c>
      <c r="K390" s="49">
        <v>3400</v>
      </c>
      <c r="L390" s="809" t="str">
        <f t="shared" si="6"/>
        <v/>
      </c>
      <c r="M390" s="585" t="s">
        <v>25</v>
      </c>
      <c r="N390" s="720"/>
    </row>
    <row r="391" spans="2:14" ht="15.75" customHeight="1">
      <c r="B391" s="693">
        <v>1321</v>
      </c>
      <c r="C391" s="157" t="s">
        <v>857</v>
      </c>
      <c r="D391" s="20" t="s">
        <v>119</v>
      </c>
      <c r="E391" s="175" t="s">
        <v>864</v>
      </c>
      <c r="F391" s="1333"/>
      <c r="G391" s="19" t="s">
        <v>293</v>
      </c>
      <c r="H391" s="19" t="s">
        <v>121</v>
      </c>
      <c r="I391" s="874" t="s">
        <v>286</v>
      </c>
      <c r="J391" s="19">
        <v>1</v>
      </c>
      <c r="K391" s="49">
        <v>3400</v>
      </c>
      <c r="L391" s="809" t="str">
        <f t="shared" si="6"/>
        <v/>
      </c>
      <c r="M391" s="585" t="s">
        <v>25</v>
      </c>
      <c r="N391" s="720"/>
    </row>
    <row r="392" spans="2:14" ht="15.75" customHeight="1">
      <c r="B392" s="693">
        <v>1321</v>
      </c>
      <c r="C392" s="157" t="s">
        <v>857</v>
      </c>
      <c r="D392" s="20" t="s">
        <v>29</v>
      </c>
      <c r="E392" s="175" t="s">
        <v>865</v>
      </c>
      <c r="F392" s="1333"/>
      <c r="G392" s="381" t="s">
        <v>293</v>
      </c>
      <c r="H392" s="381" t="s">
        <v>123</v>
      </c>
      <c r="I392" s="874" t="s">
        <v>286</v>
      </c>
      <c r="J392" s="381">
        <v>1</v>
      </c>
      <c r="K392" s="49">
        <v>3400</v>
      </c>
      <c r="L392" s="809" t="str">
        <f t="shared" ref="L392:L436" si="7">IFERROR(IF(N392=0,"",N392),"")</f>
        <v/>
      </c>
      <c r="M392" s="585" t="s">
        <v>25</v>
      </c>
      <c r="N392" s="720"/>
    </row>
    <row r="393" spans="2:14" ht="15.75" customHeight="1">
      <c r="B393" s="693">
        <v>1321</v>
      </c>
      <c r="C393" s="157" t="s">
        <v>857</v>
      </c>
      <c r="D393" s="20" t="s">
        <v>124</v>
      </c>
      <c r="E393" s="175" t="s">
        <v>866</v>
      </c>
      <c r="F393" s="1333"/>
      <c r="G393" s="73" t="s">
        <v>293</v>
      </c>
      <c r="H393" s="73" t="s">
        <v>126</v>
      </c>
      <c r="I393" s="874" t="s">
        <v>286</v>
      </c>
      <c r="J393" s="381">
        <v>1</v>
      </c>
      <c r="K393" s="49">
        <v>3800</v>
      </c>
      <c r="L393" s="809" t="str">
        <f t="shared" si="7"/>
        <v/>
      </c>
      <c r="M393" s="585" t="s">
        <v>25</v>
      </c>
      <c r="N393" s="720"/>
    </row>
    <row r="394" spans="2:14" ht="15.75" customHeight="1">
      <c r="B394" s="693">
        <v>1321</v>
      </c>
      <c r="C394" s="157" t="s">
        <v>857</v>
      </c>
      <c r="D394" s="20" t="s">
        <v>26</v>
      </c>
      <c r="E394" s="171" t="s">
        <v>867</v>
      </c>
      <c r="F394" s="1333"/>
      <c r="G394" s="19" t="s">
        <v>293</v>
      </c>
      <c r="H394" s="19" t="s">
        <v>128</v>
      </c>
      <c r="I394" s="873"/>
      <c r="J394" s="381">
        <v>1</v>
      </c>
      <c r="K394" s="49">
        <v>3800</v>
      </c>
      <c r="L394" s="809" t="str">
        <f t="shared" si="7"/>
        <v/>
      </c>
      <c r="M394" s="585" t="s">
        <v>25</v>
      </c>
      <c r="N394" s="720"/>
    </row>
    <row r="395" spans="2:14" ht="15.75" customHeight="1">
      <c r="B395" s="693">
        <v>1321</v>
      </c>
      <c r="C395" s="157" t="s">
        <v>857</v>
      </c>
      <c r="D395" s="127" t="s">
        <v>129</v>
      </c>
      <c r="E395" s="176" t="s">
        <v>868</v>
      </c>
      <c r="F395" s="1362"/>
      <c r="G395" s="381" t="s">
        <v>293</v>
      </c>
      <c r="H395" s="52" t="s">
        <v>131</v>
      </c>
      <c r="I395" s="874" t="s">
        <v>286</v>
      </c>
      <c r="J395" s="381">
        <v>1</v>
      </c>
      <c r="K395" s="49">
        <v>3800</v>
      </c>
      <c r="L395" s="809" t="str">
        <f t="shared" si="7"/>
        <v/>
      </c>
      <c r="M395" s="585" t="s">
        <v>25</v>
      </c>
      <c r="N395" s="720"/>
    </row>
    <row r="396" spans="2:14" ht="15.75" customHeight="1">
      <c r="B396" s="693">
        <v>1321</v>
      </c>
      <c r="C396" s="162" t="s">
        <v>869</v>
      </c>
      <c r="D396" s="154" t="s">
        <v>104</v>
      </c>
      <c r="E396" s="176" t="s">
        <v>870</v>
      </c>
      <c r="F396" s="1333" t="s">
        <v>846</v>
      </c>
      <c r="G396" s="685" t="s">
        <v>355</v>
      </c>
      <c r="H396" s="153" t="s">
        <v>108</v>
      </c>
      <c r="I396" s="868" t="s">
        <v>286</v>
      </c>
      <c r="J396" s="381">
        <v>1</v>
      </c>
      <c r="K396" s="382">
        <v>2700</v>
      </c>
      <c r="L396" s="701" t="str">
        <f t="shared" si="7"/>
        <v/>
      </c>
      <c r="M396" s="585" t="s">
        <v>25</v>
      </c>
      <c r="N396" s="720"/>
    </row>
    <row r="397" spans="2:14" ht="15.75" customHeight="1">
      <c r="B397" s="693">
        <v>1321</v>
      </c>
      <c r="C397" s="162" t="s">
        <v>869</v>
      </c>
      <c r="D397" s="119" t="s">
        <v>86</v>
      </c>
      <c r="E397" s="175" t="s">
        <v>871</v>
      </c>
      <c r="F397" s="1333"/>
      <c r="G397" s="16" t="s">
        <v>355</v>
      </c>
      <c r="H397" s="19" t="s">
        <v>110</v>
      </c>
      <c r="I397" s="873"/>
      <c r="J397" s="381">
        <v>1</v>
      </c>
      <c r="K397" s="72">
        <v>2700</v>
      </c>
      <c r="L397" s="712" t="str">
        <f t="shared" si="7"/>
        <v/>
      </c>
      <c r="M397" s="585" t="s">
        <v>25</v>
      </c>
      <c r="N397" s="720"/>
    </row>
    <row r="398" spans="2:14" ht="15.75" customHeight="1">
      <c r="B398" s="693">
        <v>1321</v>
      </c>
      <c r="C398" s="162" t="s">
        <v>869</v>
      </c>
      <c r="D398" s="20" t="s">
        <v>30</v>
      </c>
      <c r="E398" s="171" t="s">
        <v>872</v>
      </c>
      <c r="F398" s="1333"/>
      <c r="G398" s="16" t="s">
        <v>355</v>
      </c>
      <c r="H398" s="19" t="s">
        <v>34</v>
      </c>
      <c r="I398" s="873"/>
      <c r="J398" s="381">
        <v>1</v>
      </c>
      <c r="K398" s="49">
        <v>2900</v>
      </c>
      <c r="L398" s="809" t="str">
        <f t="shared" si="7"/>
        <v/>
      </c>
      <c r="M398" s="585" t="s">
        <v>25</v>
      </c>
      <c r="N398" s="720"/>
    </row>
    <row r="399" spans="2:14" ht="15.75" customHeight="1">
      <c r="B399" s="693">
        <v>1321</v>
      </c>
      <c r="C399" s="162" t="s">
        <v>869</v>
      </c>
      <c r="D399" s="20" t="s">
        <v>112</v>
      </c>
      <c r="E399" s="176" t="s">
        <v>873</v>
      </c>
      <c r="F399" s="1333"/>
      <c r="G399" s="16" t="s">
        <v>355</v>
      </c>
      <c r="H399" s="19" t="s">
        <v>114</v>
      </c>
      <c r="I399" s="873"/>
      <c r="J399" s="381">
        <v>1</v>
      </c>
      <c r="K399" s="49">
        <v>2900</v>
      </c>
      <c r="L399" s="809" t="str">
        <f t="shared" si="7"/>
        <v/>
      </c>
      <c r="M399" s="585" t="s">
        <v>25</v>
      </c>
      <c r="N399" s="720"/>
    </row>
    <row r="400" spans="2:14" ht="15.75" customHeight="1">
      <c r="B400" s="693">
        <v>1321</v>
      </c>
      <c r="C400" s="162" t="s">
        <v>869</v>
      </c>
      <c r="D400" s="20" t="s">
        <v>35</v>
      </c>
      <c r="E400" s="175" t="s">
        <v>874</v>
      </c>
      <c r="F400" s="1333"/>
      <c r="G400" s="9" t="s">
        <v>355</v>
      </c>
      <c r="H400" s="19" t="s">
        <v>37</v>
      </c>
      <c r="I400" s="873"/>
      <c r="J400" s="381">
        <v>1</v>
      </c>
      <c r="K400" s="49">
        <v>2900</v>
      </c>
      <c r="L400" s="809" t="str">
        <f t="shared" si="7"/>
        <v/>
      </c>
      <c r="M400" s="585" t="s">
        <v>25</v>
      </c>
      <c r="N400" s="720"/>
    </row>
    <row r="401" spans="2:14" ht="15.75" customHeight="1">
      <c r="B401" s="693">
        <v>1321</v>
      </c>
      <c r="C401" s="162" t="s">
        <v>869</v>
      </c>
      <c r="D401" s="20" t="s">
        <v>116</v>
      </c>
      <c r="E401" s="171" t="s">
        <v>875</v>
      </c>
      <c r="F401" s="1333"/>
      <c r="G401" s="685" t="s">
        <v>355</v>
      </c>
      <c r="H401" s="19" t="s">
        <v>118</v>
      </c>
      <c r="I401" s="861"/>
      <c r="J401" s="381">
        <v>1</v>
      </c>
      <c r="K401" s="49">
        <v>3400</v>
      </c>
      <c r="L401" s="809" t="str">
        <f t="shared" si="7"/>
        <v/>
      </c>
      <c r="M401" s="585" t="s">
        <v>25</v>
      </c>
      <c r="N401" s="720"/>
    </row>
    <row r="402" spans="2:14" ht="15.75" customHeight="1">
      <c r="B402" s="693">
        <v>1321</v>
      </c>
      <c r="C402" s="162" t="s">
        <v>869</v>
      </c>
      <c r="D402" s="20" t="s">
        <v>119</v>
      </c>
      <c r="E402" s="176" t="s">
        <v>876</v>
      </c>
      <c r="F402" s="1333"/>
      <c r="G402" s="16" t="s">
        <v>355</v>
      </c>
      <c r="H402" s="19" t="s">
        <v>121</v>
      </c>
      <c r="I402" s="868" t="s">
        <v>286</v>
      </c>
      <c r="J402" s="381">
        <v>1</v>
      </c>
      <c r="K402" s="49">
        <v>3400</v>
      </c>
      <c r="L402" s="809" t="str">
        <f t="shared" si="7"/>
        <v/>
      </c>
      <c r="M402" s="585" t="s">
        <v>25</v>
      </c>
      <c r="N402" s="720"/>
    </row>
    <row r="403" spans="2:14" ht="15.75" customHeight="1">
      <c r="B403" s="693">
        <v>1321</v>
      </c>
      <c r="C403" s="162" t="s">
        <v>869</v>
      </c>
      <c r="D403" s="20" t="s">
        <v>29</v>
      </c>
      <c r="E403" s="176" t="s">
        <v>877</v>
      </c>
      <c r="F403" s="1333"/>
      <c r="G403" s="16" t="s">
        <v>355</v>
      </c>
      <c r="H403" s="19" t="s">
        <v>123</v>
      </c>
      <c r="I403" s="868" t="s">
        <v>286</v>
      </c>
      <c r="J403" s="381">
        <v>1</v>
      </c>
      <c r="K403" s="49">
        <v>3400</v>
      </c>
      <c r="L403" s="809" t="str">
        <f t="shared" si="7"/>
        <v/>
      </c>
      <c r="M403" s="585" t="s">
        <v>25</v>
      </c>
      <c r="N403" s="720"/>
    </row>
    <row r="404" spans="2:14" ht="15.75" customHeight="1">
      <c r="B404" s="693">
        <v>1321</v>
      </c>
      <c r="C404" s="162" t="s">
        <v>869</v>
      </c>
      <c r="D404" s="20" t="s">
        <v>124</v>
      </c>
      <c r="E404" s="176" t="s">
        <v>878</v>
      </c>
      <c r="F404" s="1333"/>
      <c r="G404" s="16" t="s">
        <v>355</v>
      </c>
      <c r="H404" s="19" t="s">
        <v>126</v>
      </c>
      <c r="I404" s="874" t="s">
        <v>286</v>
      </c>
      <c r="J404" s="381">
        <v>1</v>
      </c>
      <c r="K404" s="49">
        <v>3800</v>
      </c>
      <c r="L404" s="809" t="str">
        <f t="shared" si="7"/>
        <v/>
      </c>
      <c r="M404" s="585" t="s">
        <v>25</v>
      </c>
      <c r="N404" s="720"/>
    </row>
    <row r="405" spans="2:14" ht="15.75" customHeight="1">
      <c r="B405" s="693">
        <v>1321</v>
      </c>
      <c r="C405" s="162" t="s">
        <v>869</v>
      </c>
      <c r="D405" s="20" t="s">
        <v>26</v>
      </c>
      <c r="E405" s="175" t="s">
        <v>879</v>
      </c>
      <c r="F405" s="1333"/>
      <c r="G405" s="16" t="s">
        <v>355</v>
      </c>
      <c r="H405" s="19" t="s">
        <v>128</v>
      </c>
      <c r="I405" s="873"/>
      <c r="J405" s="381">
        <v>1</v>
      </c>
      <c r="K405" s="49">
        <v>3800</v>
      </c>
      <c r="L405" s="809" t="str">
        <f t="shared" si="7"/>
        <v/>
      </c>
      <c r="M405" s="585" t="s">
        <v>25</v>
      </c>
      <c r="N405" s="720"/>
    </row>
    <row r="406" spans="2:14" ht="15.75" customHeight="1">
      <c r="B406" s="688">
        <v>1321</v>
      </c>
      <c r="C406" s="162" t="s">
        <v>869</v>
      </c>
      <c r="D406" s="127" t="s">
        <v>129</v>
      </c>
      <c r="E406" s="173" t="s">
        <v>880</v>
      </c>
      <c r="F406" s="1389"/>
      <c r="G406" s="684" t="s">
        <v>355</v>
      </c>
      <c r="H406" s="50" t="s">
        <v>131</v>
      </c>
      <c r="I406" s="868" t="s">
        <v>286</v>
      </c>
      <c r="J406" s="381">
        <v>1</v>
      </c>
      <c r="K406" s="250">
        <v>3800</v>
      </c>
      <c r="L406" s="829" t="str">
        <f t="shared" si="7"/>
        <v/>
      </c>
      <c r="M406" s="604" t="s">
        <v>25</v>
      </c>
      <c r="N406" s="626"/>
    </row>
    <row r="407" spans="2:14" ht="15.75" customHeight="1">
      <c r="B407" s="167">
        <v>1318</v>
      </c>
      <c r="C407" s="181" t="s">
        <v>29</v>
      </c>
      <c r="D407" s="117" t="s">
        <v>86</v>
      </c>
      <c r="E407" s="184" t="s">
        <v>881</v>
      </c>
      <c r="F407" s="1393" t="s">
        <v>882</v>
      </c>
      <c r="G407" s="55" t="s">
        <v>33</v>
      </c>
      <c r="H407" s="143" t="s">
        <v>110</v>
      </c>
      <c r="I407" s="1183" t="s">
        <v>885</v>
      </c>
      <c r="J407" s="15">
        <v>1</v>
      </c>
      <c r="K407" s="14">
        <v>6300</v>
      </c>
      <c r="L407" s="717" t="str">
        <f t="shared" si="7"/>
        <v/>
      </c>
      <c r="M407" s="586" t="s">
        <v>25</v>
      </c>
      <c r="N407" s="1185"/>
    </row>
    <row r="408" spans="2:14" ht="15.75" customHeight="1">
      <c r="B408" s="693">
        <v>1318</v>
      </c>
      <c r="C408" s="181" t="s">
        <v>29</v>
      </c>
      <c r="D408" s="117" t="s">
        <v>30</v>
      </c>
      <c r="E408" s="186" t="s">
        <v>883</v>
      </c>
      <c r="F408" s="1394"/>
      <c r="G408" s="16" t="s">
        <v>33</v>
      </c>
      <c r="H408" s="19" t="s">
        <v>34</v>
      </c>
      <c r="I408" s="871"/>
      <c r="J408" s="686">
        <v>1</v>
      </c>
      <c r="K408" s="382">
        <v>6300</v>
      </c>
      <c r="L408" s="699" t="str">
        <f t="shared" si="7"/>
        <v/>
      </c>
      <c r="M408" s="585" t="s">
        <v>25</v>
      </c>
      <c r="N408" s="720"/>
    </row>
    <row r="409" spans="2:14" ht="15.75" customHeight="1">
      <c r="B409" s="693">
        <v>1318</v>
      </c>
      <c r="C409" s="181" t="s">
        <v>29</v>
      </c>
      <c r="D409" s="117" t="s">
        <v>112</v>
      </c>
      <c r="E409" s="185" t="s">
        <v>884</v>
      </c>
      <c r="F409" s="1394"/>
      <c r="G409" s="16" t="s">
        <v>33</v>
      </c>
      <c r="H409" s="19" t="s">
        <v>114</v>
      </c>
      <c r="I409" s="1183" t="s">
        <v>885</v>
      </c>
      <c r="J409" s="686">
        <v>1</v>
      </c>
      <c r="K409" s="382">
        <v>6800</v>
      </c>
      <c r="L409" s="699" t="str">
        <f t="shared" si="7"/>
        <v/>
      </c>
      <c r="M409" s="585" t="s">
        <v>25</v>
      </c>
      <c r="N409" s="720"/>
    </row>
    <row r="410" spans="2:14" ht="15.75" customHeight="1">
      <c r="B410" s="693">
        <v>1318</v>
      </c>
      <c r="C410" s="181" t="s">
        <v>29</v>
      </c>
      <c r="D410" s="117" t="s">
        <v>35</v>
      </c>
      <c r="E410" s="185" t="s">
        <v>886</v>
      </c>
      <c r="F410" s="1394"/>
      <c r="G410" s="16" t="s">
        <v>33</v>
      </c>
      <c r="H410" s="19" t="s">
        <v>37</v>
      </c>
      <c r="I410" s="1183" t="s">
        <v>885</v>
      </c>
      <c r="J410" s="686">
        <v>1</v>
      </c>
      <c r="K410" s="382">
        <v>6800</v>
      </c>
      <c r="L410" s="699" t="str">
        <f t="shared" si="7"/>
        <v/>
      </c>
      <c r="M410" s="585" t="s">
        <v>25</v>
      </c>
      <c r="N410" s="720"/>
    </row>
    <row r="411" spans="2:14" ht="15.75" customHeight="1">
      <c r="B411" s="693">
        <v>1318</v>
      </c>
      <c r="C411" s="181" t="s">
        <v>29</v>
      </c>
      <c r="D411" s="117" t="s">
        <v>116</v>
      </c>
      <c r="E411" s="185" t="s">
        <v>887</v>
      </c>
      <c r="F411" s="1394"/>
      <c r="G411" s="649" t="s">
        <v>33</v>
      </c>
      <c r="H411" s="646" t="s">
        <v>118</v>
      </c>
      <c r="I411" s="1296" t="s">
        <v>1275</v>
      </c>
      <c r="J411" s="652">
        <v>1</v>
      </c>
      <c r="K411" s="657">
        <v>7200</v>
      </c>
      <c r="L411" s="1137" t="str">
        <f t="shared" si="7"/>
        <v/>
      </c>
      <c r="M411" s="648" t="s">
        <v>25</v>
      </c>
      <c r="N411" s="764"/>
    </row>
    <row r="412" spans="2:14" ht="15.75" customHeight="1">
      <c r="B412" s="693">
        <v>1318</v>
      </c>
      <c r="C412" s="181" t="s">
        <v>29</v>
      </c>
      <c r="D412" s="117" t="s">
        <v>29</v>
      </c>
      <c r="E412" s="185" t="s">
        <v>888</v>
      </c>
      <c r="F412" s="1394"/>
      <c r="G412" s="652" t="s">
        <v>33</v>
      </c>
      <c r="H412" s="851" t="s">
        <v>123</v>
      </c>
      <c r="I412" s="1296" t="s">
        <v>1275</v>
      </c>
      <c r="J412" s="652">
        <v>1</v>
      </c>
      <c r="K412" s="657">
        <v>7200</v>
      </c>
      <c r="L412" s="1137" t="str">
        <f t="shared" si="7"/>
        <v/>
      </c>
      <c r="M412" s="648" t="s">
        <v>25</v>
      </c>
      <c r="N412" s="764"/>
    </row>
    <row r="413" spans="2:14" ht="15.75" customHeight="1">
      <c r="B413" s="693">
        <v>1318</v>
      </c>
      <c r="C413" s="181" t="s">
        <v>61</v>
      </c>
      <c r="D413" s="117" t="s">
        <v>86</v>
      </c>
      <c r="E413" s="185" t="s">
        <v>889</v>
      </c>
      <c r="F413" s="1394"/>
      <c r="G413" s="9" t="s">
        <v>62</v>
      </c>
      <c r="H413" s="9" t="s">
        <v>110</v>
      </c>
      <c r="I413" s="1108" t="s">
        <v>885</v>
      </c>
      <c r="J413" s="686">
        <v>1</v>
      </c>
      <c r="K413" s="382">
        <v>6300</v>
      </c>
      <c r="L413" s="699" t="str">
        <f t="shared" si="7"/>
        <v/>
      </c>
      <c r="M413" s="585" t="s">
        <v>25</v>
      </c>
      <c r="N413" s="720"/>
    </row>
    <row r="414" spans="2:14" ht="15.75" customHeight="1">
      <c r="B414" s="693">
        <v>1318</v>
      </c>
      <c r="C414" s="181" t="s">
        <v>61</v>
      </c>
      <c r="D414" s="117" t="s">
        <v>30</v>
      </c>
      <c r="E414" s="185" t="s">
        <v>890</v>
      </c>
      <c r="F414" s="1394"/>
      <c r="G414" s="685" t="s">
        <v>62</v>
      </c>
      <c r="H414" s="73" t="s">
        <v>34</v>
      </c>
      <c r="I414" s="866"/>
      <c r="J414" s="686">
        <v>1</v>
      </c>
      <c r="K414" s="382">
        <v>6300</v>
      </c>
      <c r="L414" s="699" t="str">
        <f t="shared" si="7"/>
        <v/>
      </c>
      <c r="M414" s="585" t="s">
        <v>25</v>
      </c>
      <c r="N414" s="720"/>
    </row>
    <row r="415" spans="2:14" ht="15.75" customHeight="1">
      <c r="B415" s="693">
        <v>1318</v>
      </c>
      <c r="C415" s="181" t="s">
        <v>61</v>
      </c>
      <c r="D415" s="117" t="s">
        <v>112</v>
      </c>
      <c r="E415" s="185" t="s">
        <v>891</v>
      </c>
      <c r="F415" s="1394"/>
      <c r="G415" s="9" t="s">
        <v>62</v>
      </c>
      <c r="H415" s="19" t="s">
        <v>114</v>
      </c>
      <c r="I415" s="1183" t="s">
        <v>885</v>
      </c>
      <c r="J415" s="686">
        <v>1</v>
      </c>
      <c r="K415" s="382">
        <v>6800</v>
      </c>
      <c r="L415" s="699" t="str">
        <f t="shared" si="7"/>
        <v/>
      </c>
      <c r="M415" s="585" t="s">
        <v>25</v>
      </c>
      <c r="N415" s="720"/>
    </row>
    <row r="416" spans="2:14" ht="15.75" customHeight="1">
      <c r="B416" s="693">
        <v>1318</v>
      </c>
      <c r="C416" s="181" t="s">
        <v>61</v>
      </c>
      <c r="D416" s="117" t="s">
        <v>35</v>
      </c>
      <c r="E416" s="185" t="s">
        <v>892</v>
      </c>
      <c r="F416" s="1394"/>
      <c r="G416" s="685" t="s">
        <v>62</v>
      </c>
      <c r="H416" s="19" t="s">
        <v>37</v>
      </c>
      <c r="I416" s="871"/>
      <c r="J416" s="686">
        <v>1</v>
      </c>
      <c r="K416" s="382">
        <v>6800</v>
      </c>
      <c r="L416" s="699" t="str">
        <f t="shared" si="7"/>
        <v/>
      </c>
      <c r="M416" s="585" t="s">
        <v>25</v>
      </c>
      <c r="N416" s="720"/>
    </row>
    <row r="417" spans="2:14" ht="15.75" customHeight="1">
      <c r="B417" s="693">
        <v>1318</v>
      </c>
      <c r="C417" s="181" t="s">
        <v>61</v>
      </c>
      <c r="D417" s="117" t="s">
        <v>116</v>
      </c>
      <c r="E417" s="185" t="s">
        <v>893</v>
      </c>
      <c r="F417" s="1394"/>
      <c r="G417" s="651" t="s">
        <v>62</v>
      </c>
      <c r="H417" s="646" t="s">
        <v>118</v>
      </c>
      <c r="I417" s="1296" t="s">
        <v>1275</v>
      </c>
      <c r="J417" s="652">
        <v>1</v>
      </c>
      <c r="K417" s="657">
        <v>7200</v>
      </c>
      <c r="L417" s="1137" t="str">
        <f t="shared" si="7"/>
        <v/>
      </c>
      <c r="M417" s="648" t="s">
        <v>25</v>
      </c>
      <c r="N417" s="764"/>
    </row>
    <row r="418" spans="2:14" ht="15.75" customHeight="1">
      <c r="B418" s="688">
        <v>1318</v>
      </c>
      <c r="C418" s="163" t="s">
        <v>61</v>
      </c>
      <c r="D418" s="183" t="s">
        <v>29</v>
      </c>
      <c r="E418" s="173" t="s">
        <v>894</v>
      </c>
      <c r="F418" s="1395"/>
      <c r="G418" s="1297" t="s">
        <v>62</v>
      </c>
      <c r="H418" s="1298" t="s">
        <v>123</v>
      </c>
      <c r="I418" s="1296" t="s">
        <v>1275</v>
      </c>
      <c r="J418" s="650">
        <v>1</v>
      </c>
      <c r="K418" s="1299">
        <v>7200</v>
      </c>
      <c r="L418" s="1300" t="str">
        <f t="shared" si="7"/>
        <v/>
      </c>
      <c r="M418" s="645" t="s">
        <v>25</v>
      </c>
      <c r="N418" s="1195"/>
    </row>
    <row r="419" spans="2:14" ht="15.75" customHeight="1">
      <c r="B419" s="682">
        <v>1313</v>
      </c>
      <c r="C419" s="241" t="s">
        <v>61</v>
      </c>
      <c r="D419" s="95" t="s">
        <v>86</v>
      </c>
      <c r="E419" s="174" t="s">
        <v>895</v>
      </c>
      <c r="F419" s="1396" t="s">
        <v>896</v>
      </c>
      <c r="G419" s="55" t="s">
        <v>62</v>
      </c>
      <c r="H419" s="143" t="s">
        <v>110</v>
      </c>
      <c r="I419" s="1107"/>
      <c r="J419" s="15">
        <v>1</v>
      </c>
      <c r="K419" s="14">
        <v>6000</v>
      </c>
      <c r="L419" s="717" t="str">
        <f t="shared" si="7"/>
        <v/>
      </c>
      <c r="M419" s="586" t="s">
        <v>25</v>
      </c>
      <c r="N419" s="1185"/>
    </row>
    <row r="420" spans="2:14" ht="15.75" customHeight="1">
      <c r="B420" s="693">
        <v>1313</v>
      </c>
      <c r="C420" s="181" t="s">
        <v>61</v>
      </c>
      <c r="D420" s="117" t="s">
        <v>30</v>
      </c>
      <c r="E420" s="187" t="s">
        <v>897</v>
      </c>
      <c r="F420" s="1397"/>
      <c r="G420" s="16" t="s">
        <v>62</v>
      </c>
      <c r="H420" s="19" t="s">
        <v>34</v>
      </c>
      <c r="I420" s="1108"/>
      <c r="J420" s="686">
        <v>1</v>
      </c>
      <c r="K420" s="382">
        <v>6000</v>
      </c>
      <c r="L420" s="699" t="str">
        <f t="shared" si="7"/>
        <v/>
      </c>
      <c r="M420" s="585" t="s">
        <v>25</v>
      </c>
      <c r="N420" s="720"/>
    </row>
    <row r="421" spans="2:14" ht="15.75" customHeight="1">
      <c r="B421" s="693">
        <v>1313</v>
      </c>
      <c r="C421" s="181" t="s">
        <v>61</v>
      </c>
      <c r="D421" s="117" t="s">
        <v>112</v>
      </c>
      <c r="E421" s="187" t="s">
        <v>898</v>
      </c>
      <c r="F421" s="1397"/>
      <c r="G421" s="16" t="s">
        <v>62</v>
      </c>
      <c r="H421" s="19" t="s">
        <v>114</v>
      </c>
      <c r="I421" s="1108"/>
      <c r="J421" s="686">
        <v>1</v>
      </c>
      <c r="K421" s="382">
        <v>6000</v>
      </c>
      <c r="L421" s="699" t="str">
        <f t="shared" si="7"/>
        <v/>
      </c>
      <c r="M421" s="585" t="s">
        <v>25</v>
      </c>
      <c r="N421" s="720"/>
    </row>
    <row r="422" spans="2:14" ht="15.75" customHeight="1">
      <c r="B422" s="693">
        <v>1313</v>
      </c>
      <c r="C422" s="181" t="s">
        <v>61</v>
      </c>
      <c r="D422" s="117" t="s">
        <v>35</v>
      </c>
      <c r="E422" s="187" t="s">
        <v>899</v>
      </c>
      <c r="F422" s="1397"/>
      <c r="G422" s="16" t="s">
        <v>62</v>
      </c>
      <c r="H422" s="19" t="s">
        <v>37</v>
      </c>
      <c r="I422" s="1108"/>
      <c r="J422" s="686">
        <v>1</v>
      </c>
      <c r="K422" s="382">
        <v>6500</v>
      </c>
      <c r="L422" s="699" t="str">
        <f t="shared" si="7"/>
        <v/>
      </c>
      <c r="M422" s="585" t="s">
        <v>25</v>
      </c>
      <c r="N422" s="720"/>
    </row>
    <row r="423" spans="2:14" ht="15.75" customHeight="1">
      <c r="B423" s="693">
        <v>1313</v>
      </c>
      <c r="C423" s="181" t="s">
        <v>61</v>
      </c>
      <c r="D423" s="117" t="s">
        <v>116</v>
      </c>
      <c r="E423" s="187" t="s">
        <v>900</v>
      </c>
      <c r="F423" s="1397"/>
      <c r="G423" s="16" t="s">
        <v>62</v>
      </c>
      <c r="H423" s="19" t="s">
        <v>118</v>
      </c>
      <c r="I423" s="1108"/>
      <c r="J423" s="686">
        <v>1</v>
      </c>
      <c r="K423" s="382">
        <v>6500</v>
      </c>
      <c r="L423" s="699" t="str">
        <f t="shared" si="7"/>
        <v/>
      </c>
      <c r="M423" s="585" t="s">
        <v>25</v>
      </c>
      <c r="N423" s="720"/>
    </row>
    <row r="424" spans="2:14" ht="15.75" customHeight="1">
      <c r="B424" s="693">
        <v>1313</v>
      </c>
      <c r="C424" s="181" t="s">
        <v>61</v>
      </c>
      <c r="D424" s="117" t="s">
        <v>29</v>
      </c>
      <c r="E424" s="187" t="s">
        <v>901</v>
      </c>
      <c r="F424" s="1397"/>
      <c r="G424" s="16" t="s">
        <v>62</v>
      </c>
      <c r="H424" s="19" t="s">
        <v>123</v>
      </c>
      <c r="I424" s="1108"/>
      <c r="J424" s="686">
        <v>1</v>
      </c>
      <c r="K424" s="382">
        <v>6500</v>
      </c>
      <c r="L424" s="699" t="str">
        <f t="shared" si="7"/>
        <v/>
      </c>
      <c r="M424" s="585" t="s">
        <v>25</v>
      </c>
      <c r="N424" s="720"/>
    </row>
    <row r="425" spans="2:14" ht="15.75" customHeight="1">
      <c r="B425" s="693">
        <v>1313</v>
      </c>
      <c r="C425" s="181" t="s">
        <v>61</v>
      </c>
      <c r="D425" s="117" t="s">
        <v>124</v>
      </c>
      <c r="E425" s="187" t="s">
        <v>902</v>
      </c>
      <c r="F425" s="1397"/>
      <c r="G425" s="9" t="s">
        <v>62</v>
      </c>
      <c r="H425" s="19" t="s">
        <v>126</v>
      </c>
      <c r="I425" s="1108"/>
      <c r="J425" s="686">
        <v>1</v>
      </c>
      <c r="K425" s="382">
        <v>9500</v>
      </c>
      <c r="L425" s="699" t="str">
        <f t="shared" si="7"/>
        <v/>
      </c>
      <c r="M425" s="585" t="s">
        <v>25</v>
      </c>
      <c r="N425" s="720"/>
    </row>
    <row r="426" spans="2:14" ht="15.75" customHeight="1">
      <c r="B426" s="693">
        <v>1313</v>
      </c>
      <c r="C426" s="181" t="s">
        <v>61</v>
      </c>
      <c r="D426" s="117" t="s">
        <v>26</v>
      </c>
      <c r="E426" s="187" t="s">
        <v>903</v>
      </c>
      <c r="F426" s="1397"/>
      <c r="G426" s="9" t="s">
        <v>62</v>
      </c>
      <c r="H426" s="19" t="s">
        <v>128</v>
      </c>
      <c r="I426" s="1108"/>
      <c r="J426" s="686">
        <v>1</v>
      </c>
      <c r="K426" s="382">
        <v>9500</v>
      </c>
      <c r="L426" s="699" t="str">
        <f t="shared" si="7"/>
        <v/>
      </c>
      <c r="M426" s="585" t="s">
        <v>25</v>
      </c>
      <c r="N426" s="720"/>
    </row>
    <row r="427" spans="2:14" ht="15.75" customHeight="1">
      <c r="B427" s="693">
        <v>1313</v>
      </c>
      <c r="C427" s="181" t="s">
        <v>61</v>
      </c>
      <c r="D427" s="117" t="s">
        <v>129</v>
      </c>
      <c r="E427" s="175" t="s">
        <v>904</v>
      </c>
      <c r="F427" s="1397"/>
      <c r="G427" s="686" t="s">
        <v>62</v>
      </c>
      <c r="H427" s="381" t="s">
        <v>131</v>
      </c>
      <c r="I427" s="1108"/>
      <c r="J427" s="686">
        <v>1</v>
      </c>
      <c r="K427" s="384">
        <v>9500</v>
      </c>
      <c r="L427" s="699" t="str">
        <f t="shared" si="7"/>
        <v/>
      </c>
      <c r="M427" s="585" t="s">
        <v>25</v>
      </c>
      <c r="N427" s="720"/>
    </row>
    <row r="428" spans="2:14" ht="15.75" customHeight="1">
      <c r="B428" s="693">
        <v>1313</v>
      </c>
      <c r="C428" s="181" t="s">
        <v>378</v>
      </c>
      <c r="D428" s="117" t="s">
        <v>86</v>
      </c>
      <c r="E428" s="187" t="s">
        <v>905</v>
      </c>
      <c r="F428" s="1397"/>
      <c r="G428" s="685" t="s">
        <v>612</v>
      </c>
      <c r="H428" s="73" t="s">
        <v>110</v>
      </c>
      <c r="I428" s="1108"/>
      <c r="J428" s="686">
        <v>1</v>
      </c>
      <c r="K428" s="382">
        <v>6000</v>
      </c>
      <c r="L428" s="699" t="str">
        <f t="shared" si="7"/>
        <v/>
      </c>
      <c r="M428" s="585" t="s">
        <v>25</v>
      </c>
      <c r="N428" s="720"/>
    </row>
    <row r="429" spans="2:14" ht="15.75" customHeight="1">
      <c r="B429" s="693">
        <v>1313</v>
      </c>
      <c r="C429" s="181" t="s">
        <v>378</v>
      </c>
      <c r="D429" s="117" t="s">
        <v>30</v>
      </c>
      <c r="E429" s="187" t="s">
        <v>906</v>
      </c>
      <c r="F429" s="1397"/>
      <c r="G429" s="9" t="s">
        <v>612</v>
      </c>
      <c r="H429" s="19" t="s">
        <v>34</v>
      </c>
      <c r="I429" s="1108"/>
      <c r="J429" s="686">
        <v>1</v>
      </c>
      <c r="K429" s="382">
        <v>6000</v>
      </c>
      <c r="L429" s="699" t="str">
        <f t="shared" si="7"/>
        <v/>
      </c>
      <c r="M429" s="585" t="s">
        <v>25</v>
      </c>
      <c r="N429" s="720"/>
    </row>
    <row r="430" spans="2:14" ht="15.75" customHeight="1">
      <c r="B430" s="693">
        <v>1313</v>
      </c>
      <c r="C430" s="181" t="s">
        <v>378</v>
      </c>
      <c r="D430" s="117" t="s">
        <v>112</v>
      </c>
      <c r="E430" s="187" t="s">
        <v>907</v>
      </c>
      <c r="F430" s="1397"/>
      <c r="G430" s="9" t="s">
        <v>612</v>
      </c>
      <c r="H430" s="19" t="s">
        <v>114</v>
      </c>
      <c r="I430" s="1108" t="s">
        <v>294</v>
      </c>
      <c r="J430" s="686">
        <v>1</v>
      </c>
      <c r="K430" s="382">
        <v>6000</v>
      </c>
      <c r="L430" s="699" t="str">
        <f t="shared" si="7"/>
        <v/>
      </c>
      <c r="M430" s="585" t="s">
        <v>25</v>
      </c>
      <c r="N430" s="720"/>
    </row>
    <row r="431" spans="2:14" ht="15.75" customHeight="1">
      <c r="B431" s="693">
        <v>1313</v>
      </c>
      <c r="C431" s="181" t="s">
        <v>378</v>
      </c>
      <c r="D431" s="117" t="s">
        <v>35</v>
      </c>
      <c r="E431" s="187" t="s">
        <v>908</v>
      </c>
      <c r="F431" s="1397"/>
      <c r="G431" s="9" t="s">
        <v>612</v>
      </c>
      <c r="H431" s="19" t="s">
        <v>37</v>
      </c>
      <c r="I431" s="1108"/>
      <c r="J431" s="686">
        <v>1</v>
      </c>
      <c r="K431" s="382">
        <v>6500</v>
      </c>
      <c r="L431" s="699" t="str">
        <f t="shared" si="7"/>
        <v/>
      </c>
      <c r="M431" s="585" t="s">
        <v>25</v>
      </c>
      <c r="N431" s="720"/>
    </row>
    <row r="432" spans="2:14" ht="15.75" customHeight="1">
      <c r="B432" s="693">
        <v>1313</v>
      </c>
      <c r="C432" s="181" t="s">
        <v>378</v>
      </c>
      <c r="D432" s="117" t="s">
        <v>116</v>
      </c>
      <c r="E432" s="187" t="s">
        <v>909</v>
      </c>
      <c r="F432" s="1397"/>
      <c r="G432" s="9" t="s">
        <v>612</v>
      </c>
      <c r="H432" s="19" t="s">
        <v>118</v>
      </c>
      <c r="I432" s="1108"/>
      <c r="J432" s="686">
        <v>1</v>
      </c>
      <c r="K432" s="382">
        <v>6500</v>
      </c>
      <c r="L432" s="699" t="str">
        <f t="shared" si="7"/>
        <v/>
      </c>
      <c r="M432" s="585" t="s">
        <v>25</v>
      </c>
      <c r="N432" s="720"/>
    </row>
    <row r="433" spans="1:16" ht="15.75" customHeight="1">
      <c r="B433" s="693">
        <v>1313</v>
      </c>
      <c r="C433" s="181" t="s">
        <v>378</v>
      </c>
      <c r="D433" s="117" t="s">
        <v>29</v>
      </c>
      <c r="E433" s="187" t="s">
        <v>910</v>
      </c>
      <c r="F433" s="1397"/>
      <c r="G433" s="9" t="s">
        <v>612</v>
      </c>
      <c r="H433" s="19" t="s">
        <v>123</v>
      </c>
      <c r="I433" s="1108" t="s">
        <v>294</v>
      </c>
      <c r="J433" s="686">
        <v>1</v>
      </c>
      <c r="K433" s="382">
        <v>6500</v>
      </c>
      <c r="L433" s="699" t="str">
        <f t="shared" si="7"/>
        <v/>
      </c>
      <c r="M433" s="585" t="s">
        <v>25</v>
      </c>
      <c r="N433" s="720"/>
    </row>
    <row r="434" spans="1:16" ht="15.75" customHeight="1">
      <c r="B434" s="693">
        <v>1313</v>
      </c>
      <c r="C434" s="181" t="s">
        <v>378</v>
      </c>
      <c r="D434" s="117" t="s">
        <v>124</v>
      </c>
      <c r="E434" s="187" t="s">
        <v>911</v>
      </c>
      <c r="F434" s="1397"/>
      <c r="G434" s="685" t="s">
        <v>612</v>
      </c>
      <c r="H434" s="19" t="s">
        <v>126</v>
      </c>
      <c r="I434" s="1108"/>
      <c r="J434" s="686">
        <v>1</v>
      </c>
      <c r="K434" s="382">
        <v>9500</v>
      </c>
      <c r="L434" s="699" t="str">
        <f t="shared" si="7"/>
        <v/>
      </c>
      <c r="M434" s="585" t="s">
        <v>25</v>
      </c>
      <c r="N434" s="720"/>
    </row>
    <row r="435" spans="1:16" ht="15.75" customHeight="1">
      <c r="B435" s="693">
        <v>1313</v>
      </c>
      <c r="C435" s="181" t="s">
        <v>378</v>
      </c>
      <c r="D435" s="117" t="s">
        <v>26</v>
      </c>
      <c r="E435" s="187" t="s">
        <v>912</v>
      </c>
      <c r="F435" s="1397"/>
      <c r="G435" s="16" t="s">
        <v>612</v>
      </c>
      <c r="H435" s="19" t="s">
        <v>128</v>
      </c>
      <c r="I435" s="1108"/>
      <c r="J435" s="686">
        <v>1</v>
      </c>
      <c r="K435" s="382">
        <v>9500</v>
      </c>
      <c r="L435" s="699" t="str">
        <f t="shared" si="7"/>
        <v/>
      </c>
      <c r="M435" s="585" t="s">
        <v>25</v>
      </c>
      <c r="N435" s="720"/>
    </row>
    <row r="436" spans="1:16" ht="15.75" customHeight="1" thickBot="1">
      <c r="B436" s="675">
        <v>1313</v>
      </c>
      <c r="C436" s="242" t="s">
        <v>378</v>
      </c>
      <c r="D436" s="197" t="s">
        <v>129</v>
      </c>
      <c r="E436" s="173" t="s">
        <v>913</v>
      </c>
      <c r="F436" s="1398"/>
      <c r="G436" s="684" t="s">
        <v>612</v>
      </c>
      <c r="H436" s="50" t="s">
        <v>131</v>
      </c>
      <c r="I436" s="1203" t="s">
        <v>294</v>
      </c>
      <c r="J436" s="687">
        <v>1</v>
      </c>
      <c r="K436" s="148">
        <v>9500</v>
      </c>
      <c r="L436" s="702" t="str">
        <f t="shared" si="7"/>
        <v/>
      </c>
      <c r="M436" s="604" t="s">
        <v>25</v>
      </c>
      <c r="N436" s="720"/>
    </row>
    <row r="437" spans="1:16" ht="15" customHeight="1" thickTop="1" thickBot="1">
      <c r="B437" s="694"/>
      <c r="C437" s="694"/>
      <c r="D437" s="694"/>
      <c r="E437" s="694"/>
      <c r="F437" s="694"/>
      <c r="G437" s="694"/>
      <c r="H437" s="694"/>
      <c r="I437" s="75"/>
      <c r="J437" s="694"/>
      <c r="K437" s="77"/>
      <c r="L437" s="77"/>
      <c r="M437" s="546"/>
      <c r="N437" s="630">
        <f>SUM(N7:N436)</f>
        <v>0</v>
      </c>
    </row>
    <row r="438" spans="1:16" ht="15.75" customHeight="1" thickTop="1">
      <c r="F438" s="33"/>
      <c r="K438" s="32"/>
      <c r="L438" s="32"/>
      <c r="M438" s="547"/>
    </row>
    <row r="439" spans="1:16" ht="16.5" thickBot="1">
      <c r="A439" s="1"/>
      <c r="B439" s="1" t="s">
        <v>93</v>
      </c>
      <c r="C439" s="23"/>
      <c r="D439" s="23"/>
      <c r="E439" s="1"/>
      <c r="F439" s="1"/>
      <c r="G439" s="1"/>
      <c r="H439" s="24"/>
      <c r="I439" s="1"/>
      <c r="J439" s="1"/>
      <c r="K439" s="25"/>
      <c r="L439" s="25"/>
      <c r="M439" s="537"/>
      <c r="O439" s="1"/>
      <c r="P439" s="1"/>
    </row>
    <row r="440" spans="1:16" ht="15.75">
      <c r="A440" s="1"/>
      <c r="B440" s="1310"/>
      <c r="C440" s="1311"/>
      <c r="D440" s="1311"/>
      <c r="E440" s="1311"/>
      <c r="F440" s="1311"/>
      <c r="G440" s="1311"/>
      <c r="H440" s="1311"/>
      <c r="I440" s="1311"/>
      <c r="J440" s="1311"/>
      <c r="K440" s="1311"/>
      <c r="L440" s="1311"/>
      <c r="M440" s="1311"/>
      <c r="N440" s="1312"/>
      <c r="O440" s="1"/>
      <c r="P440" s="1"/>
    </row>
    <row r="441" spans="1:16" ht="15.75">
      <c r="A441" s="1"/>
      <c r="B441" s="1313"/>
      <c r="C441" s="1314"/>
      <c r="D441" s="1314"/>
      <c r="E441" s="1314"/>
      <c r="F441" s="1314"/>
      <c r="G441" s="1314"/>
      <c r="H441" s="1314"/>
      <c r="I441" s="1314"/>
      <c r="J441" s="1314"/>
      <c r="K441" s="1314"/>
      <c r="L441" s="1314"/>
      <c r="M441" s="1314"/>
      <c r="N441" s="1315"/>
      <c r="O441" s="1"/>
      <c r="P441" s="1"/>
    </row>
    <row r="442" spans="1:16" ht="23.25" customHeight="1" thickBot="1">
      <c r="A442" s="1"/>
      <c r="B442" s="1316"/>
      <c r="C442" s="1317"/>
      <c r="D442" s="1317"/>
      <c r="E442" s="1317"/>
      <c r="F442" s="1317"/>
      <c r="G442" s="1317"/>
      <c r="H442" s="1317"/>
      <c r="I442" s="1317"/>
      <c r="J442" s="1317"/>
      <c r="K442" s="1317"/>
      <c r="L442" s="1317"/>
      <c r="M442" s="1317"/>
      <c r="N442" s="1318"/>
      <c r="O442" s="1"/>
      <c r="P442" s="1"/>
    </row>
    <row r="443" spans="1:16" ht="15.75">
      <c r="A443" s="1"/>
      <c r="B443" s="1"/>
      <c r="C443" s="23"/>
      <c r="D443" s="23"/>
      <c r="E443" s="1"/>
      <c r="F443" s="1"/>
      <c r="G443" s="1"/>
      <c r="H443" s="24"/>
      <c r="I443" s="1"/>
      <c r="J443" s="1"/>
      <c r="K443" s="25"/>
      <c r="L443" s="25"/>
      <c r="M443" s="537"/>
      <c r="O443" s="1"/>
      <c r="P443" s="1"/>
    </row>
    <row r="444" spans="1:16" ht="15.75">
      <c r="A444" s="1"/>
      <c r="B444" s="26" t="s">
        <v>94</v>
      </c>
      <c r="C444" s="26"/>
      <c r="D444" s="26"/>
      <c r="E444" s="26"/>
      <c r="F444" s="26"/>
      <c r="G444" s="26"/>
      <c r="H444" s="26"/>
      <c r="I444" s="26"/>
      <c r="J444" s="26"/>
      <c r="K444" s="25"/>
      <c r="L444" s="25"/>
      <c r="M444" s="537"/>
      <c r="O444" s="1"/>
      <c r="P444" s="1"/>
    </row>
    <row r="445" spans="1:16" ht="15.75">
      <c r="A445" s="1"/>
      <c r="B445" s="26" t="s">
        <v>95</v>
      </c>
      <c r="C445" s="26"/>
      <c r="D445" s="26"/>
      <c r="E445" s="26"/>
      <c r="F445" s="26"/>
      <c r="G445" s="26"/>
      <c r="H445" s="26"/>
      <c r="I445" s="26"/>
      <c r="J445" s="26"/>
      <c r="K445" s="25"/>
      <c r="L445" s="25"/>
      <c r="M445" s="537"/>
      <c r="O445" s="1"/>
      <c r="P445" s="1"/>
    </row>
    <row r="446" spans="1:16" ht="15.75">
      <c r="A446" s="1"/>
      <c r="B446" s="26" t="s">
        <v>96</v>
      </c>
      <c r="C446" s="26"/>
      <c r="D446" s="26"/>
      <c r="E446" s="26"/>
      <c r="F446" s="26"/>
      <c r="G446" s="26"/>
      <c r="H446" s="26"/>
      <c r="I446" s="26"/>
      <c r="J446" s="26"/>
      <c r="K446" s="25"/>
      <c r="L446" s="25"/>
      <c r="M446" s="537"/>
      <c r="O446" s="1"/>
      <c r="P446" s="1"/>
    </row>
    <row r="447" spans="1:16" ht="15.75">
      <c r="A447" s="1"/>
      <c r="B447" s="1"/>
      <c r="C447" s="23"/>
      <c r="D447" s="23"/>
      <c r="E447" s="1"/>
      <c r="F447" s="1"/>
      <c r="G447" s="1"/>
      <c r="H447" s="24"/>
      <c r="I447" s="1"/>
      <c r="J447" s="1"/>
      <c r="K447" s="25"/>
      <c r="L447" s="25"/>
      <c r="M447" s="537"/>
      <c r="O447" s="1"/>
      <c r="P447" s="1"/>
    </row>
    <row r="448" spans="1:16" ht="19.5">
      <c r="A448" s="6"/>
      <c r="D448" s="27" t="s">
        <v>97</v>
      </c>
      <c r="E448" s="694"/>
      <c r="F448" s="694"/>
      <c r="J448" s="694"/>
      <c r="N448" s="4"/>
      <c r="O448" s="6"/>
      <c r="P448" s="6"/>
    </row>
    <row r="449" spans="1:16" ht="15.75">
      <c r="A449" s="6"/>
      <c r="D449" s="28" t="s">
        <v>98</v>
      </c>
      <c r="E449" s="29"/>
      <c r="F449" s="29"/>
      <c r="H449" s="47" t="s">
        <v>99</v>
      </c>
      <c r="J449" s="29"/>
      <c r="N449" s="4"/>
      <c r="O449" s="6"/>
      <c r="P449" s="6"/>
    </row>
    <row r="450" spans="1:16" ht="15.75" customHeight="1">
      <c r="A450" s="6"/>
      <c r="D450" s="30"/>
      <c r="E450" s="694"/>
      <c r="F450" s="694"/>
      <c r="G450" s="694"/>
      <c r="H450" s="694"/>
      <c r="I450" s="7"/>
      <c r="J450" s="6"/>
      <c r="K450" s="6"/>
      <c r="L450" s="6"/>
      <c r="M450" s="539"/>
      <c r="N450" s="6"/>
      <c r="O450" s="6"/>
    </row>
    <row r="451" spans="1:16" ht="18">
      <c r="A451" s="6"/>
      <c r="D451" s="31"/>
      <c r="E451" s="694"/>
      <c r="F451" s="48" t="s">
        <v>100</v>
      </c>
      <c r="G451" s="694"/>
      <c r="H451" s="694"/>
      <c r="I451" s="7"/>
      <c r="J451" s="6"/>
      <c r="K451" s="6"/>
      <c r="L451" s="6"/>
      <c r="M451" s="539"/>
      <c r="N451" s="6"/>
      <c r="O451" s="6"/>
    </row>
  </sheetData>
  <sheetProtection selectLockedCells="1"/>
  <autoFilter ref="N6:O6" xr:uid="{00000000-0001-0000-0100-000000000000}"/>
  <mergeCells count="52">
    <mergeCell ref="F222:F227"/>
    <mergeCell ref="F228:F233"/>
    <mergeCell ref="F106:F114"/>
    <mergeCell ref="F115:F123"/>
    <mergeCell ref="F319:F336"/>
    <mergeCell ref="F200:F207"/>
    <mergeCell ref="F124:F132"/>
    <mergeCell ref="F173:F183"/>
    <mergeCell ref="F151:F161"/>
    <mergeCell ref="F162:F172"/>
    <mergeCell ref="F370:F373"/>
    <mergeCell ref="F234:F241"/>
    <mergeCell ref="F242:F249"/>
    <mergeCell ref="F250:F260"/>
    <mergeCell ref="F261:F271"/>
    <mergeCell ref="F359:F369"/>
    <mergeCell ref="F337:F347"/>
    <mergeCell ref="F348:F358"/>
    <mergeCell ref="F272:F282"/>
    <mergeCell ref="F283:F300"/>
    <mergeCell ref="F301:F318"/>
    <mergeCell ref="B1:K1"/>
    <mergeCell ref="C2:D2"/>
    <mergeCell ref="E2:F2"/>
    <mergeCell ref="C4:K5"/>
    <mergeCell ref="B3:N3"/>
    <mergeCell ref="N4:O4"/>
    <mergeCell ref="F87:F97"/>
    <mergeCell ref="F7:F17"/>
    <mergeCell ref="F18:F28"/>
    <mergeCell ref="F29:F39"/>
    <mergeCell ref="F40:F47"/>
    <mergeCell ref="F48:F55"/>
    <mergeCell ref="F56:F63"/>
    <mergeCell ref="F64:F69"/>
    <mergeCell ref="F70:F75"/>
    <mergeCell ref="L6:M6"/>
    <mergeCell ref="L2:M2"/>
    <mergeCell ref="F407:F418"/>
    <mergeCell ref="B440:N442"/>
    <mergeCell ref="F419:F436"/>
    <mergeCell ref="F396:F406"/>
    <mergeCell ref="F374:F384"/>
    <mergeCell ref="F385:F395"/>
    <mergeCell ref="F98:F105"/>
    <mergeCell ref="F133:F141"/>
    <mergeCell ref="F142:F150"/>
    <mergeCell ref="F208:F214"/>
    <mergeCell ref="F215:F221"/>
    <mergeCell ref="F184:F191"/>
    <mergeCell ref="F192:F199"/>
    <mergeCell ref="F76:F86"/>
  </mergeCells>
  <phoneticPr fontId="18"/>
  <pageMargins left="0.23622047244094491" right="0.23622047244094491" top="0.47244094488188981" bottom="0.47" header="0" footer="0"/>
  <pageSetup paperSize="9" scale="60" orientation="portrait" r:id="rId1"/>
  <headerFooter>
    <oddFooter>&amp;R&amp;D</oddFooter>
  </headerFooter>
  <ignoredErrors>
    <ignoredError sqref="C374:D436 E374:E409 C151:D156 C234:E241 C355:E369 E147:E150 C184:E202 E151:E183 C7:E15 C222:E233 C370:E373 D150 D147:D149 C147:C150 C157:D167 C168:D178 C179:D183 C64:E97 C37:E63 B26:E36 C16:E16 C17:E23 C142:C146 D144:D146 D143 D142 E133:E146 C133:D141 C102:E132 C283:E325 C337:E354 C326:E336 D98:E98 D99:E99 D100:E101 C98:C101 C218:E221 C217 D217:E217 C250:E282 E242:E249 D245:D248 D244 D243 D242 D249 C245:C248 C249 C242 C243 C244 C208:E216 C203:D203 C204:D204 C205:D205 C206:D206 C207:D207" numberStoredAsText="1"/>
    <ignoredError sqref="L222:L234 L250:L285 L286:L304 L305:L321 L322:L338"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20E85-FB69-4AAC-B792-A22968D2F3CC}">
  <sheetPr codeName="Sheet3"/>
  <dimension ref="A1:W101"/>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customWidth="1"/>
    <col min="3" max="3" width="6.5" bestFit="1" customWidth="1"/>
    <col min="4" max="4" width="7.125" bestFit="1" customWidth="1"/>
    <col min="5" max="5" width="19.75" bestFit="1" customWidth="1"/>
    <col min="6" max="6" width="27.125" customWidth="1"/>
    <col min="7" max="7" width="17.5" customWidth="1"/>
    <col min="8" max="8" width="5.125" bestFit="1" customWidth="1"/>
    <col min="9" max="9" width="20.625" customWidth="1"/>
    <col min="10" max="10" width="7.125" customWidth="1"/>
    <col min="11" max="11" width="10.125" customWidth="1"/>
    <col min="12" max="12" width="6.875" customWidth="1"/>
    <col min="13" max="13" width="3.5" style="538" customWidth="1"/>
    <col min="14" max="14" width="10.625" style="2" customWidth="1"/>
    <col min="15" max="15" width="12.875" customWidth="1"/>
    <col min="16" max="16" width="12.125" customWidth="1"/>
    <col min="17" max="17" width="13.625" customWidth="1"/>
    <col min="18" max="23" width="6.5" customWidth="1"/>
  </cols>
  <sheetData>
    <row r="1" spans="1:18" ht="53.25" customHeight="1" thickBot="1">
      <c r="A1" s="1"/>
      <c r="B1" s="1303" t="s">
        <v>0</v>
      </c>
      <c r="C1" s="1303"/>
      <c r="D1" s="1303"/>
      <c r="E1" s="1303"/>
      <c r="F1" s="1303"/>
      <c r="G1" s="1303"/>
      <c r="H1" s="1303"/>
      <c r="I1" s="1303"/>
      <c r="J1" s="1303"/>
      <c r="K1" s="1303"/>
      <c r="L1" s="671"/>
      <c r="M1" s="532"/>
      <c r="N1" s="311" t="str">
        <f>ドッグキャリー!N1</f>
        <v>2024/10/21 更新</v>
      </c>
      <c r="O1" s="1"/>
      <c r="P1" s="1"/>
    </row>
    <row r="2" spans="1:18" ht="49.5" customHeight="1" thickBot="1">
      <c r="A2" s="1"/>
      <c r="B2" s="671"/>
      <c r="C2" s="1304" t="s">
        <v>1</v>
      </c>
      <c r="D2" s="1305"/>
      <c r="E2" s="1306"/>
      <c r="F2" s="1307"/>
      <c r="G2" s="521" t="s">
        <v>2</v>
      </c>
      <c r="H2" s="3" t="s">
        <v>102</v>
      </c>
      <c r="I2" s="522"/>
      <c r="J2" s="4" t="s">
        <v>4</v>
      </c>
      <c r="K2" s="571"/>
      <c r="L2" s="1309" t="s">
        <v>5</v>
      </c>
      <c r="M2" s="1309"/>
      <c r="N2" s="572"/>
      <c r="O2" s="672" t="s">
        <v>6</v>
      </c>
      <c r="P2" s="6"/>
      <c r="Q2" s="694"/>
    </row>
    <row r="3" spans="1:18" ht="26.25" customHeight="1">
      <c r="A3" s="1"/>
      <c r="B3" s="1308" t="s">
        <v>7</v>
      </c>
      <c r="C3" s="1308"/>
      <c r="D3" s="1308"/>
      <c r="E3" s="1308"/>
      <c r="F3" s="1308"/>
      <c r="G3" s="1308"/>
      <c r="H3" s="1308"/>
      <c r="I3" s="1308"/>
      <c r="J3" s="1308"/>
      <c r="K3" s="1308"/>
      <c r="L3" s="1308"/>
      <c r="M3" s="1308"/>
      <c r="N3" s="1308"/>
      <c r="O3" s="240"/>
      <c r="P3" s="1"/>
    </row>
    <row r="4" spans="1:18" ht="43.5" customHeight="1">
      <c r="A4" s="1"/>
      <c r="B4" s="4"/>
      <c r="C4" s="1319" t="s">
        <v>8</v>
      </c>
      <c r="D4" s="1319"/>
      <c r="E4" s="1319"/>
      <c r="F4" s="1319"/>
      <c r="G4" s="1319"/>
      <c r="H4" s="1319"/>
      <c r="I4" s="1319"/>
      <c r="J4" s="1319"/>
      <c r="K4" s="1319"/>
      <c r="L4" s="673"/>
      <c r="M4" s="533"/>
      <c r="N4" s="1330"/>
      <c r="O4" s="1330"/>
      <c r="P4" s="1"/>
    </row>
    <row r="5" spans="1:18" ht="24" customHeight="1" thickBot="1">
      <c r="A5" s="1"/>
      <c r="B5" s="5"/>
      <c r="C5" s="1320"/>
      <c r="D5" s="1320"/>
      <c r="E5" s="1320"/>
      <c r="F5" s="1320"/>
      <c r="G5" s="1320"/>
      <c r="H5" s="1320"/>
      <c r="I5" s="1320"/>
      <c r="J5" s="1320"/>
      <c r="K5" s="1320"/>
      <c r="L5" s="678"/>
      <c r="M5" s="549"/>
      <c r="N5" s="658" t="s">
        <v>914</v>
      </c>
      <c r="O5" s="1"/>
      <c r="P5" s="1"/>
    </row>
    <row r="6" spans="1:18" ht="27" customHeight="1" thickBot="1">
      <c r="A6" s="2"/>
      <c r="B6" s="36" t="s">
        <v>9</v>
      </c>
      <c r="C6" s="37" t="s">
        <v>10</v>
      </c>
      <c r="D6" s="37" t="s">
        <v>11</v>
      </c>
      <c r="E6" s="36" t="s">
        <v>12</v>
      </c>
      <c r="F6" s="36" t="s">
        <v>13</v>
      </c>
      <c r="G6" s="38" t="s">
        <v>14</v>
      </c>
      <c r="H6" s="36" t="s">
        <v>15</v>
      </c>
      <c r="I6" s="40" t="s">
        <v>16</v>
      </c>
      <c r="J6" s="704" t="s">
        <v>17</v>
      </c>
      <c r="K6" s="620" t="s">
        <v>18</v>
      </c>
      <c r="L6" s="1445" t="s">
        <v>19</v>
      </c>
      <c r="M6" s="1446"/>
      <c r="N6" s="8" t="s">
        <v>20</v>
      </c>
      <c r="R6" s="45"/>
    </row>
    <row r="7" spans="1:18" ht="15.75" customHeight="1" thickTop="1">
      <c r="A7" s="4"/>
      <c r="B7" s="691">
        <v>2404</v>
      </c>
      <c r="C7" s="99" t="s">
        <v>21</v>
      </c>
      <c r="D7" s="99" t="s">
        <v>86</v>
      </c>
      <c r="E7" s="182" t="s">
        <v>915</v>
      </c>
      <c r="F7" s="1343" t="s">
        <v>916</v>
      </c>
      <c r="G7" s="691" t="s">
        <v>24</v>
      </c>
      <c r="H7" s="691" t="s">
        <v>110</v>
      </c>
      <c r="I7" s="1129"/>
      <c r="J7" s="841">
        <v>1</v>
      </c>
      <c r="K7" s="60">
        <v>2600</v>
      </c>
      <c r="L7" s="810" t="str">
        <f>IFERROR(IF(N7=0,"",N7),"")</f>
        <v/>
      </c>
      <c r="M7" s="849" t="s">
        <v>25</v>
      </c>
      <c r="N7" s="623"/>
      <c r="O7" s="290"/>
      <c r="R7" s="45"/>
    </row>
    <row r="8" spans="1:18" ht="15.75" customHeight="1">
      <c r="A8" s="4"/>
      <c r="B8" s="691">
        <v>2404</v>
      </c>
      <c r="C8" s="100" t="s">
        <v>21</v>
      </c>
      <c r="D8" s="100" t="s">
        <v>30</v>
      </c>
      <c r="E8" s="171" t="s">
        <v>917</v>
      </c>
      <c r="F8" s="1343"/>
      <c r="G8" s="691" t="s">
        <v>24</v>
      </c>
      <c r="H8" s="693" t="s">
        <v>34</v>
      </c>
      <c r="I8" s="1130"/>
      <c r="J8" s="500">
        <v>1</v>
      </c>
      <c r="K8" s="59">
        <v>2800</v>
      </c>
      <c r="L8" s="812" t="str">
        <f t="shared" ref="L8:L15" si="0">IFERROR(IF(N8=0,"",N8),"")</f>
        <v/>
      </c>
      <c r="M8" s="854" t="s">
        <v>25</v>
      </c>
      <c r="N8" s="623"/>
      <c r="R8" s="45"/>
    </row>
    <row r="9" spans="1:18" ht="15.75" customHeight="1">
      <c r="A9" s="4"/>
      <c r="B9" s="691">
        <v>2404</v>
      </c>
      <c r="C9" s="100" t="s">
        <v>21</v>
      </c>
      <c r="D9" s="100" t="s">
        <v>35</v>
      </c>
      <c r="E9" s="178" t="s">
        <v>918</v>
      </c>
      <c r="F9" s="1343"/>
      <c r="G9" s="691" t="s">
        <v>24</v>
      </c>
      <c r="H9" s="693" t="s">
        <v>37</v>
      </c>
      <c r="I9" s="1130"/>
      <c r="J9" s="500">
        <v>1</v>
      </c>
      <c r="K9" s="59">
        <v>3000</v>
      </c>
      <c r="L9" s="812" t="str">
        <f t="shared" si="0"/>
        <v/>
      </c>
      <c r="M9" s="854" t="s">
        <v>25</v>
      </c>
      <c r="N9" s="623"/>
      <c r="R9" s="45"/>
    </row>
    <row r="10" spans="1:18" ht="15.75" customHeight="1">
      <c r="A10" s="4"/>
      <c r="B10" s="691">
        <v>2404</v>
      </c>
      <c r="C10" s="100" t="s">
        <v>59</v>
      </c>
      <c r="D10" s="100" t="s">
        <v>86</v>
      </c>
      <c r="E10" s="171" t="s">
        <v>919</v>
      </c>
      <c r="F10" s="1343"/>
      <c r="G10" s="691" t="s">
        <v>60</v>
      </c>
      <c r="H10" s="693" t="s">
        <v>110</v>
      </c>
      <c r="I10" s="1130"/>
      <c r="J10" s="500">
        <v>1</v>
      </c>
      <c r="K10" s="59">
        <v>2600</v>
      </c>
      <c r="L10" s="812" t="str">
        <f t="shared" si="0"/>
        <v/>
      </c>
      <c r="M10" s="854" t="s">
        <v>25</v>
      </c>
      <c r="N10" s="623"/>
      <c r="R10" s="45"/>
    </row>
    <row r="11" spans="1:18" ht="15.75" customHeight="1">
      <c r="A11" s="4"/>
      <c r="B11" s="691">
        <v>2404</v>
      </c>
      <c r="C11" s="100" t="s">
        <v>59</v>
      </c>
      <c r="D11" s="100" t="s">
        <v>30</v>
      </c>
      <c r="E11" s="178" t="s">
        <v>920</v>
      </c>
      <c r="F11" s="1343"/>
      <c r="G11" s="691" t="s">
        <v>60</v>
      </c>
      <c r="H11" s="693" t="s">
        <v>34</v>
      </c>
      <c r="I11" s="1130"/>
      <c r="J11" s="500">
        <v>1</v>
      </c>
      <c r="K11" s="59">
        <v>2800</v>
      </c>
      <c r="L11" s="812" t="str">
        <f t="shared" si="0"/>
        <v/>
      </c>
      <c r="M11" s="854" t="s">
        <v>25</v>
      </c>
      <c r="N11" s="623"/>
      <c r="R11" s="45"/>
    </row>
    <row r="12" spans="1:18" ht="15.75" customHeight="1">
      <c r="A12" s="4"/>
      <c r="B12" s="691">
        <v>2404</v>
      </c>
      <c r="C12" s="100" t="s">
        <v>59</v>
      </c>
      <c r="D12" s="100" t="s">
        <v>35</v>
      </c>
      <c r="E12" s="178" t="s">
        <v>921</v>
      </c>
      <c r="F12" s="1343"/>
      <c r="G12" s="691" t="s">
        <v>60</v>
      </c>
      <c r="H12" s="693" t="s">
        <v>37</v>
      </c>
      <c r="I12" s="1130"/>
      <c r="J12" s="500">
        <v>1</v>
      </c>
      <c r="K12" s="59">
        <v>3000</v>
      </c>
      <c r="L12" s="699" t="str">
        <f t="shared" si="0"/>
        <v/>
      </c>
      <c r="M12" s="854" t="s">
        <v>25</v>
      </c>
      <c r="N12" s="623"/>
      <c r="R12" s="45"/>
    </row>
    <row r="13" spans="1:18" ht="15.75" customHeight="1">
      <c r="A13" s="4"/>
      <c r="B13" s="691">
        <v>2404</v>
      </c>
      <c r="C13" s="100" t="s">
        <v>575</v>
      </c>
      <c r="D13" s="100" t="s">
        <v>86</v>
      </c>
      <c r="E13" s="171" t="s">
        <v>922</v>
      </c>
      <c r="F13" s="1343"/>
      <c r="G13" s="693" t="s">
        <v>577</v>
      </c>
      <c r="H13" s="693" t="s">
        <v>110</v>
      </c>
      <c r="I13" s="1130"/>
      <c r="J13" s="500">
        <v>1</v>
      </c>
      <c r="K13" s="59">
        <v>2600</v>
      </c>
      <c r="L13" s="701" t="str">
        <f t="shared" si="0"/>
        <v/>
      </c>
      <c r="M13" s="854" t="s">
        <v>25</v>
      </c>
      <c r="N13" s="623"/>
      <c r="R13" s="45"/>
    </row>
    <row r="14" spans="1:18" ht="15.75" customHeight="1">
      <c r="A14" s="4"/>
      <c r="B14" s="691">
        <v>2404</v>
      </c>
      <c r="C14" s="100" t="s">
        <v>575</v>
      </c>
      <c r="D14" s="100" t="s">
        <v>30</v>
      </c>
      <c r="E14" s="177" t="s">
        <v>923</v>
      </c>
      <c r="F14" s="1343"/>
      <c r="G14" s="693" t="s">
        <v>577</v>
      </c>
      <c r="H14" s="693" t="s">
        <v>34</v>
      </c>
      <c r="I14" s="1130"/>
      <c r="J14" s="500">
        <v>1</v>
      </c>
      <c r="K14" s="59">
        <v>2800</v>
      </c>
      <c r="L14" s="699" t="str">
        <f t="shared" si="0"/>
        <v/>
      </c>
      <c r="M14" s="854" t="s">
        <v>25</v>
      </c>
      <c r="N14" s="623"/>
      <c r="R14" s="45"/>
    </row>
    <row r="15" spans="1:18" ht="15.75" customHeight="1">
      <c r="A15" s="4"/>
      <c r="B15" s="675">
        <v>2404</v>
      </c>
      <c r="C15" s="102" t="s">
        <v>575</v>
      </c>
      <c r="D15" s="102" t="s">
        <v>35</v>
      </c>
      <c r="E15" s="180" t="s">
        <v>924</v>
      </c>
      <c r="F15" s="1344"/>
      <c r="G15" s="690" t="s">
        <v>577</v>
      </c>
      <c r="H15" s="690" t="s">
        <v>37</v>
      </c>
      <c r="I15" s="1127"/>
      <c r="J15" s="853">
        <v>1</v>
      </c>
      <c r="K15" s="57">
        <v>3000</v>
      </c>
      <c r="L15" s="702" t="str">
        <f t="shared" si="0"/>
        <v/>
      </c>
      <c r="M15" s="850" t="s">
        <v>25</v>
      </c>
      <c r="N15" s="1039"/>
      <c r="R15" s="45"/>
    </row>
    <row r="16" spans="1:18" ht="15.75" customHeight="1">
      <c r="A16" s="4"/>
      <c r="B16" s="73">
        <v>2402</v>
      </c>
      <c r="C16" s="119" t="s">
        <v>21</v>
      </c>
      <c r="D16" s="119" t="s">
        <v>86</v>
      </c>
      <c r="E16" s="511" t="s">
        <v>925</v>
      </c>
      <c r="F16" s="1425" t="s">
        <v>926</v>
      </c>
      <c r="G16" s="19" t="s">
        <v>24</v>
      </c>
      <c r="H16" s="19" t="s">
        <v>110</v>
      </c>
      <c r="I16" s="1131"/>
      <c r="J16" s="857">
        <v>2</v>
      </c>
      <c r="K16" s="72">
        <v>1600</v>
      </c>
      <c r="L16" s="701" t="str">
        <f t="shared" ref="L16:L71" si="1">IFERROR(IF(N16=0,"",ROUNDUP(N16/2,0)),"")</f>
        <v/>
      </c>
      <c r="M16" s="844" t="s">
        <v>25</v>
      </c>
      <c r="N16" s="623"/>
      <c r="R16" s="45"/>
    </row>
    <row r="17" spans="1:18" ht="15.75" customHeight="1">
      <c r="A17" s="4"/>
      <c r="B17" s="73">
        <v>2402</v>
      </c>
      <c r="C17" s="20" t="s">
        <v>21</v>
      </c>
      <c r="D17" s="20" t="s">
        <v>30</v>
      </c>
      <c r="E17" s="287" t="s">
        <v>927</v>
      </c>
      <c r="F17" s="1426"/>
      <c r="G17" s="19" t="s">
        <v>24</v>
      </c>
      <c r="H17" s="19" t="s">
        <v>34</v>
      </c>
      <c r="I17" s="1132"/>
      <c r="J17" s="855">
        <v>2</v>
      </c>
      <c r="K17" s="49">
        <v>1600</v>
      </c>
      <c r="L17" s="699" t="str">
        <f t="shared" si="1"/>
        <v/>
      </c>
      <c r="M17" s="854" t="s">
        <v>25</v>
      </c>
      <c r="N17" s="623"/>
      <c r="R17" s="45"/>
    </row>
    <row r="18" spans="1:18" ht="15.75" customHeight="1">
      <c r="A18" s="4"/>
      <c r="B18" s="73">
        <v>2402</v>
      </c>
      <c r="C18" s="20" t="s">
        <v>21</v>
      </c>
      <c r="D18" s="196" t="s">
        <v>35</v>
      </c>
      <c r="E18" s="309" t="s">
        <v>928</v>
      </c>
      <c r="F18" s="1426"/>
      <c r="G18" s="19" t="s">
        <v>24</v>
      </c>
      <c r="H18" s="52" t="s">
        <v>37</v>
      </c>
      <c r="I18" s="1132"/>
      <c r="J18" s="855">
        <v>2</v>
      </c>
      <c r="K18" s="49">
        <v>1600</v>
      </c>
      <c r="L18" s="701" t="str">
        <f t="shared" si="1"/>
        <v/>
      </c>
      <c r="M18" s="854" t="s">
        <v>25</v>
      </c>
      <c r="N18" s="623"/>
      <c r="R18" s="45"/>
    </row>
    <row r="19" spans="1:18" ht="15.75" customHeight="1">
      <c r="A19" s="4"/>
      <c r="B19" s="73">
        <v>2402</v>
      </c>
      <c r="C19" s="20" t="s">
        <v>21</v>
      </c>
      <c r="D19" s="196" t="s">
        <v>116</v>
      </c>
      <c r="E19" s="309" t="s">
        <v>929</v>
      </c>
      <c r="F19" s="1426"/>
      <c r="G19" s="19" t="s">
        <v>24</v>
      </c>
      <c r="H19" s="560" t="s">
        <v>118</v>
      </c>
      <c r="I19" s="1265" t="s">
        <v>1295</v>
      </c>
      <c r="J19" s="855">
        <v>2</v>
      </c>
      <c r="K19" s="49">
        <v>1600</v>
      </c>
      <c r="L19" s="699" t="str">
        <f t="shared" si="1"/>
        <v/>
      </c>
      <c r="M19" s="854" t="s">
        <v>25</v>
      </c>
      <c r="N19" s="623"/>
      <c r="R19" s="45"/>
    </row>
    <row r="20" spans="1:18" ht="15.75" customHeight="1">
      <c r="A20" s="4"/>
      <c r="B20" s="73">
        <v>2402</v>
      </c>
      <c r="C20" s="20" t="s">
        <v>116</v>
      </c>
      <c r="D20" s="196" t="s">
        <v>86</v>
      </c>
      <c r="E20" s="309" t="s">
        <v>930</v>
      </c>
      <c r="F20" s="1426"/>
      <c r="G20" s="19" t="s">
        <v>197</v>
      </c>
      <c r="H20" s="19" t="s">
        <v>110</v>
      </c>
      <c r="I20" s="1132"/>
      <c r="J20" s="855">
        <v>2</v>
      </c>
      <c r="K20" s="49">
        <v>1600</v>
      </c>
      <c r="L20" s="699" t="str">
        <f t="shared" si="1"/>
        <v/>
      </c>
      <c r="M20" s="854" t="s">
        <v>25</v>
      </c>
      <c r="N20" s="623"/>
      <c r="R20" s="45"/>
    </row>
    <row r="21" spans="1:18" ht="15.75" customHeight="1">
      <c r="A21" s="4"/>
      <c r="B21" s="73">
        <v>2402</v>
      </c>
      <c r="C21" s="20" t="s">
        <v>116</v>
      </c>
      <c r="D21" s="196" t="s">
        <v>30</v>
      </c>
      <c r="E21" s="288" t="s">
        <v>931</v>
      </c>
      <c r="F21" s="1426"/>
      <c r="G21" s="19" t="s">
        <v>197</v>
      </c>
      <c r="H21" s="19" t="s">
        <v>34</v>
      </c>
      <c r="I21" s="1132"/>
      <c r="J21" s="855">
        <v>2</v>
      </c>
      <c r="K21" s="49">
        <v>1600</v>
      </c>
      <c r="L21" s="699" t="str">
        <f t="shared" si="1"/>
        <v/>
      </c>
      <c r="M21" s="854" t="s">
        <v>25</v>
      </c>
      <c r="N21" s="623"/>
      <c r="R21" s="45"/>
    </row>
    <row r="22" spans="1:18" ht="15.75" customHeight="1">
      <c r="A22" s="4"/>
      <c r="B22" s="73">
        <v>2402</v>
      </c>
      <c r="C22" s="127" t="s">
        <v>116</v>
      </c>
      <c r="D22" s="127" t="s">
        <v>35</v>
      </c>
      <c r="E22" s="512" t="s">
        <v>932</v>
      </c>
      <c r="F22" s="1426"/>
      <c r="G22" s="19" t="s">
        <v>197</v>
      </c>
      <c r="H22" s="52" t="s">
        <v>37</v>
      </c>
      <c r="I22" s="1132"/>
      <c r="J22" s="855">
        <v>2</v>
      </c>
      <c r="K22" s="49">
        <v>1600</v>
      </c>
      <c r="L22" s="699" t="str">
        <f t="shared" si="1"/>
        <v/>
      </c>
      <c r="M22" s="854" t="s">
        <v>25</v>
      </c>
      <c r="N22" s="623"/>
      <c r="R22" s="45"/>
    </row>
    <row r="23" spans="1:18" ht="15.75" customHeight="1">
      <c r="A23" s="4"/>
      <c r="B23" s="50">
        <v>2402</v>
      </c>
      <c r="C23" s="109" t="s">
        <v>116</v>
      </c>
      <c r="D23" s="109" t="s">
        <v>116</v>
      </c>
      <c r="E23" s="286" t="s">
        <v>933</v>
      </c>
      <c r="F23" s="1427"/>
      <c r="G23" s="50" t="s">
        <v>197</v>
      </c>
      <c r="H23" s="524" t="s">
        <v>118</v>
      </c>
      <c r="I23" s="1128"/>
      <c r="J23" s="557">
        <v>2</v>
      </c>
      <c r="K23" s="51">
        <v>1600</v>
      </c>
      <c r="L23" s="700" t="str">
        <f t="shared" si="1"/>
        <v/>
      </c>
      <c r="M23" s="850" t="s">
        <v>25</v>
      </c>
      <c r="N23" s="1039"/>
      <c r="R23" s="45"/>
    </row>
    <row r="24" spans="1:18" ht="15.75" customHeight="1">
      <c r="A24" s="4"/>
      <c r="B24" s="685">
        <v>2403</v>
      </c>
      <c r="C24" s="119" t="s">
        <v>21</v>
      </c>
      <c r="D24" s="149" t="s">
        <v>86</v>
      </c>
      <c r="E24" s="307" t="s">
        <v>934</v>
      </c>
      <c r="F24" s="1425" t="s">
        <v>935</v>
      </c>
      <c r="G24" s="685" t="s">
        <v>24</v>
      </c>
      <c r="H24" s="685" t="s">
        <v>110</v>
      </c>
      <c r="I24" s="1131"/>
      <c r="J24" s="558">
        <v>2</v>
      </c>
      <c r="K24" s="146">
        <v>1500</v>
      </c>
      <c r="L24" s="698" t="str">
        <f t="shared" si="1"/>
        <v/>
      </c>
      <c r="M24" s="844" t="s">
        <v>25</v>
      </c>
      <c r="N24" s="623"/>
      <c r="R24" s="45"/>
    </row>
    <row r="25" spans="1:18" ht="15.75" customHeight="1">
      <c r="A25" s="4"/>
      <c r="B25" s="52">
        <v>2403</v>
      </c>
      <c r="C25" s="20" t="s">
        <v>21</v>
      </c>
      <c r="D25" s="127" t="s">
        <v>30</v>
      </c>
      <c r="E25" s="514" t="s">
        <v>936</v>
      </c>
      <c r="F25" s="1426"/>
      <c r="G25" s="52" t="s">
        <v>24</v>
      </c>
      <c r="H25" s="52" t="s">
        <v>34</v>
      </c>
      <c r="I25" s="1132"/>
      <c r="J25" s="559">
        <v>2</v>
      </c>
      <c r="K25" s="250">
        <v>1500</v>
      </c>
      <c r="L25" s="699" t="str">
        <f t="shared" si="1"/>
        <v/>
      </c>
      <c r="M25" s="854" t="s">
        <v>25</v>
      </c>
      <c r="N25" s="623"/>
      <c r="R25" s="45"/>
    </row>
    <row r="26" spans="1:18" ht="15.75" customHeight="1">
      <c r="A26" s="4"/>
      <c r="B26" s="52">
        <v>2403</v>
      </c>
      <c r="C26" s="20" t="s">
        <v>21</v>
      </c>
      <c r="D26" s="127" t="s">
        <v>35</v>
      </c>
      <c r="E26" s="514" t="s">
        <v>937</v>
      </c>
      <c r="F26" s="1426"/>
      <c r="G26" s="52" t="s">
        <v>24</v>
      </c>
      <c r="H26" s="52" t="s">
        <v>37</v>
      </c>
      <c r="I26" s="1132"/>
      <c r="J26" s="559">
        <v>2</v>
      </c>
      <c r="K26" s="250">
        <v>1700</v>
      </c>
      <c r="L26" s="701" t="str">
        <f t="shared" si="1"/>
        <v/>
      </c>
      <c r="M26" s="854" t="s">
        <v>25</v>
      </c>
      <c r="N26" s="623"/>
      <c r="R26" s="45"/>
    </row>
    <row r="27" spans="1:18" ht="15.75" customHeight="1">
      <c r="A27" s="4"/>
      <c r="B27" s="52">
        <v>2403</v>
      </c>
      <c r="C27" s="20" t="s">
        <v>21</v>
      </c>
      <c r="D27" s="127" t="s">
        <v>116</v>
      </c>
      <c r="E27" s="514" t="s">
        <v>938</v>
      </c>
      <c r="F27" s="1426"/>
      <c r="G27" s="52" t="s">
        <v>24</v>
      </c>
      <c r="H27" s="52" t="s">
        <v>118</v>
      </c>
      <c r="I27" s="1132"/>
      <c r="J27" s="559">
        <v>2</v>
      </c>
      <c r="K27" s="250">
        <v>1700</v>
      </c>
      <c r="L27" s="812" t="str">
        <f t="shared" si="1"/>
        <v/>
      </c>
      <c r="M27" s="854" t="s">
        <v>25</v>
      </c>
      <c r="N27" s="623"/>
      <c r="R27" s="45"/>
    </row>
    <row r="28" spans="1:18" ht="15.75" customHeight="1">
      <c r="A28" s="4"/>
      <c r="B28" s="52">
        <v>2403</v>
      </c>
      <c r="C28" s="20" t="s">
        <v>116</v>
      </c>
      <c r="D28" s="127" t="s">
        <v>86</v>
      </c>
      <c r="E28" s="512" t="s">
        <v>939</v>
      </c>
      <c r="F28" s="1426"/>
      <c r="G28" s="52" t="s">
        <v>197</v>
      </c>
      <c r="H28" s="52" t="s">
        <v>110</v>
      </c>
      <c r="I28" s="1132"/>
      <c r="J28" s="559">
        <v>2</v>
      </c>
      <c r="K28" s="250">
        <v>1500</v>
      </c>
      <c r="L28" s="699" t="str">
        <f t="shared" si="1"/>
        <v/>
      </c>
      <c r="M28" s="854" t="s">
        <v>25</v>
      </c>
      <c r="N28" s="623"/>
      <c r="R28" s="45"/>
    </row>
    <row r="29" spans="1:18" ht="15.75" customHeight="1">
      <c r="A29" s="4"/>
      <c r="B29" s="52">
        <v>2403</v>
      </c>
      <c r="C29" s="20" t="s">
        <v>116</v>
      </c>
      <c r="D29" s="127" t="s">
        <v>30</v>
      </c>
      <c r="E29" s="287" t="s">
        <v>940</v>
      </c>
      <c r="F29" s="1426"/>
      <c r="G29" s="52" t="s">
        <v>197</v>
      </c>
      <c r="H29" s="52" t="s">
        <v>34</v>
      </c>
      <c r="I29" s="1132"/>
      <c r="J29" s="559">
        <v>2</v>
      </c>
      <c r="K29" s="250">
        <v>1500</v>
      </c>
      <c r="L29" s="698" t="str">
        <f t="shared" si="1"/>
        <v/>
      </c>
      <c r="M29" s="854" t="s">
        <v>25</v>
      </c>
      <c r="N29" s="623"/>
      <c r="R29" s="45"/>
    </row>
    <row r="30" spans="1:18" ht="15.75" customHeight="1">
      <c r="A30" s="4"/>
      <c r="B30" s="52">
        <v>2403</v>
      </c>
      <c r="C30" s="127" t="s">
        <v>116</v>
      </c>
      <c r="D30" s="127" t="s">
        <v>35</v>
      </c>
      <c r="E30" s="514" t="s">
        <v>941</v>
      </c>
      <c r="F30" s="1426"/>
      <c r="G30" s="52" t="s">
        <v>197</v>
      </c>
      <c r="H30" s="52" t="s">
        <v>37</v>
      </c>
      <c r="I30" s="1132"/>
      <c r="J30" s="559">
        <v>2</v>
      </c>
      <c r="K30" s="250">
        <v>1700</v>
      </c>
      <c r="L30" s="701" t="str">
        <f t="shared" si="1"/>
        <v/>
      </c>
      <c r="M30" s="854" t="s">
        <v>25</v>
      </c>
      <c r="N30" s="623"/>
      <c r="R30" s="45"/>
    </row>
    <row r="31" spans="1:18" ht="15.75" customHeight="1">
      <c r="A31" s="4"/>
      <c r="B31" s="50">
        <v>2403</v>
      </c>
      <c r="C31" s="109" t="s">
        <v>116</v>
      </c>
      <c r="D31" s="109" t="s">
        <v>116</v>
      </c>
      <c r="E31" s="513" t="s">
        <v>942</v>
      </c>
      <c r="F31" s="1427"/>
      <c r="G31" s="50" t="s">
        <v>197</v>
      </c>
      <c r="H31" s="50" t="s">
        <v>118</v>
      </c>
      <c r="I31" s="1128"/>
      <c r="J31" s="559">
        <v>2</v>
      </c>
      <c r="K31" s="51">
        <v>1700</v>
      </c>
      <c r="L31" s="700" t="str">
        <f t="shared" si="1"/>
        <v/>
      </c>
      <c r="M31" s="850" t="s">
        <v>25</v>
      </c>
      <c r="N31" s="1039"/>
      <c r="R31" s="45"/>
    </row>
    <row r="32" spans="1:18" ht="15.75" customHeight="1">
      <c r="B32" s="691">
        <v>2308</v>
      </c>
      <c r="C32" s="99" t="s">
        <v>827</v>
      </c>
      <c r="D32" s="99" t="s">
        <v>86</v>
      </c>
      <c r="E32" s="182" t="s">
        <v>943</v>
      </c>
      <c r="F32" s="1381" t="s">
        <v>944</v>
      </c>
      <c r="G32" s="691" t="s">
        <v>829</v>
      </c>
      <c r="H32" s="688" t="s">
        <v>110</v>
      </c>
      <c r="I32" s="1133"/>
      <c r="J32" s="692">
        <v>1</v>
      </c>
      <c r="K32" s="60">
        <v>3500</v>
      </c>
      <c r="L32" s="701" t="str">
        <f>IFERROR(IF(N32=0,"",N32),"")</f>
        <v/>
      </c>
      <c r="M32" s="584" t="s">
        <v>25</v>
      </c>
      <c r="N32" s="845"/>
    </row>
    <row r="33" spans="2:14" ht="15.75" customHeight="1">
      <c r="B33" s="691">
        <v>2308</v>
      </c>
      <c r="C33" s="99" t="s">
        <v>827</v>
      </c>
      <c r="D33" s="99" t="s">
        <v>30</v>
      </c>
      <c r="E33" s="178" t="s">
        <v>945</v>
      </c>
      <c r="F33" s="1381"/>
      <c r="G33" s="691" t="s">
        <v>829</v>
      </c>
      <c r="H33" s="693" t="s">
        <v>34</v>
      </c>
      <c r="I33" s="1134"/>
      <c r="J33" s="693">
        <v>1</v>
      </c>
      <c r="K33" s="60">
        <v>3800</v>
      </c>
      <c r="L33" s="812" t="str">
        <f t="shared" ref="L33:L52" si="2">IFERROR(IF(N33=0,"",N33),"")</f>
        <v/>
      </c>
      <c r="M33" s="581" t="s">
        <v>25</v>
      </c>
      <c r="N33" s="845"/>
    </row>
    <row r="34" spans="2:14" ht="15.75" customHeight="1">
      <c r="B34" s="691">
        <v>2308</v>
      </c>
      <c r="C34" s="99" t="s">
        <v>827</v>
      </c>
      <c r="D34" s="99" t="s">
        <v>35</v>
      </c>
      <c r="E34" s="171" t="s">
        <v>946</v>
      </c>
      <c r="F34" s="1381"/>
      <c r="G34" s="691" t="s">
        <v>829</v>
      </c>
      <c r="H34" s="693" t="s">
        <v>37</v>
      </c>
      <c r="I34" s="1134"/>
      <c r="J34" s="693">
        <v>1</v>
      </c>
      <c r="K34" s="60">
        <v>4000</v>
      </c>
      <c r="L34" s="699" t="str">
        <f t="shared" si="2"/>
        <v/>
      </c>
      <c r="M34" s="581" t="s">
        <v>25</v>
      </c>
      <c r="N34" s="845"/>
    </row>
    <row r="35" spans="2:14" ht="15.75" customHeight="1">
      <c r="B35" s="691">
        <v>2308</v>
      </c>
      <c r="C35" s="99" t="s">
        <v>395</v>
      </c>
      <c r="D35" s="99" t="s">
        <v>86</v>
      </c>
      <c r="E35" s="178" t="s">
        <v>947</v>
      </c>
      <c r="F35" s="1381"/>
      <c r="G35" s="691" t="s">
        <v>398</v>
      </c>
      <c r="H35" s="693" t="s">
        <v>110</v>
      </c>
      <c r="I35" s="1134"/>
      <c r="J35" s="693">
        <v>1</v>
      </c>
      <c r="K35" s="60">
        <v>3500</v>
      </c>
      <c r="L35" s="699" t="str">
        <f t="shared" si="2"/>
        <v/>
      </c>
      <c r="M35" s="581" t="s">
        <v>25</v>
      </c>
      <c r="N35" s="845"/>
    </row>
    <row r="36" spans="2:14" ht="15.75" customHeight="1">
      <c r="B36" s="691">
        <v>2308</v>
      </c>
      <c r="C36" s="99" t="s">
        <v>395</v>
      </c>
      <c r="D36" s="99" t="s">
        <v>30</v>
      </c>
      <c r="E36" s="178" t="s">
        <v>948</v>
      </c>
      <c r="F36" s="1381"/>
      <c r="G36" s="691" t="s">
        <v>398</v>
      </c>
      <c r="H36" s="693" t="s">
        <v>34</v>
      </c>
      <c r="I36" s="1134"/>
      <c r="J36" s="693">
        <v>1</v>
      </c>
      <c r="K36" s="60">
        <v>3800</v>
      </c>
      <c r="L36" s="701" t="str">
        <f t="shared" si="2"/>
        <v/>
      </c>
      <c r="M36" s="581" t="s">
        <v>25</v>
      </c>
      <c r="N36" s="845"/>
    </row>
    <row r="37" spans="2:14" ht="15.75" customHeight="1">
      <c r="B37" s="691">
        <v>2308</v>
      </c>
      <c r="C37" s="99" t="s">
        <v>395</v>
      </c>
      <c r="D37" s="99" t="s">
        <v>35</v>
      </c>
      <c r="E37" s="171" t="s">
        <v>949</v>
      </c>
      <c r="F37" s="1381"/>
      <c r="G37" s="691" t="s">
        <v>398</v>
      </c>
      <c r="H37" s="693" t="s">
        <v>37</v>
      </c>
      <c r="I37" s="1134"/>
      <c r="J37" s="693">
        <v>1</v>
      </c>
      <c r="K37" s="60">
        <v>4000</v>
      </c>
      <c r="L37" s="699" t="str">
        <f t="shared" si="2"/>
        <v/>
      </c>
      <c r="M37" s="581" t="s">
        <v>25</v>
      </c>
      <c r="N37" s="845"/>
    </row>
    <row r="38" spans="2:14" ht="15.75" customHeight="1">
      <c r="B38" s="691">
        <v>2308</v>
      </c>
      <c r="C38" s="99" t="s">
        <v>388</v>
      </c>
      <c r="D38" s="99" t="s">
        <v>86</v>
      </c>
      <c r="E38" s="178" t="s">
        <v>950</v>
      </c>
      <c r="F38" s="1381"/>
      <c r="G38" s="691" t="s">
        <v>289</v>
      </c>
      <c r="H38" s="693" t="s">
        <v>110</v>
      </c>
      <c r="I38" s="1134"/>
      <c r="J38" s="693">
        <v>1</v>
      </c>
      <c r="K38" s="60">
        <v>3500</v>
      </c>
      <c r="L38" s="698" t="str">
        <f t="shared" si="2"/>
        <v/>
      </c>
      <c r="M38" s="581" t="s">
        <v>25</v>
      </c>
      <c r="N38" s="845"/>
    </row>
    <row r="39" spans="2:14" ht="15.75" customHeight="1">
      <c r="B39" s="691">
        <v>2308</v>
      </c>
      <c r="C39" s="99" t="s">
        <v>388</v>
      </c>
      <c r="D39" s="99" t="s">
        <v>30</v>
      </c>
      <c r="E39" s="178" t="s">
        <v>951</v>
      </c>
      <c r="F39" s="1381"/>
      <c r="G39" s="691" t="s">
        <v>289</v>
      </c>
      <c r="H39" s="693" t="s">
        <v>34</v>
      </c>
      <c r="I39" s="1134"/>
      <c r="J39" s="693">
        <v>1</v>
      </c>
      <c r="K39" s="60">
        <v>3800</v>
      </c>
      <c r="L39" s="698" t="str">
        <f t="shared" si="2"/>
        <v/>
      </c>
      <c r="M39" s="581" t="s">
        <v>25</v>
      </c>
      <c r="N39" s="845"/>
    </row>
    <row r="40" spans="2:14" ht="15.75" customHeight="1">
      <c r="B40" s="690">
        <v>2308</v>
      </c>
      <c r="C40" s="194" t="s">
        <v>388</v>
      </c>
      <c r="D40" s="194" t="s">
        <v>35</v>
      </c>
      <c r="E40" s="173" t="s">
        <v>952</v>
      </c>
      <c r="F40" s="1429"/>
      <c r="G40" s="675" t="s">
        <v>289</v>
      </c>
      <c r="H40" s="675" t="s">
        <v>37</v>
      </c>
      <c r="I40" s="251"/>
      <c r="J40" s="690">
        <v>1</v>
      </c>
      <c r="K40" s="57">
        <v>4000</v>
      </c>
      <c r="L40" s="700" t="str">
        <f t="shared" si="2"/>
        <v/>
      </c>
      <c r="M40" s="610" t="s">
        <v>25</v>
      </c>
      <c r="N40" s="838"/>
    </row>
    <row r="41" spans="2:14" ht="15.75" customHeight="1">
      <c r="B41" s="692">
        <v>2309</v>
      </c>
      <c r="C41" s="104" t="s">
        <v>827</v>
      </c>
      <c r="D41" s="104" t="s">
        <v>86</v>
      </c>
      <c r="E41" s="168" t="s">
        <v>953</v>
      </c>
      <c r="F41" s="1428" t="s">
        <v>954</v>
      </c>
      <c r="G41" s="692" t="s">
        <v>829</v>
      </c>
      <c r="H41" s="682" t="s">
        <v>110</v>
      </c>
      <c r="I41" s="1133"/>
      <c r="J41" s="692">
        <v>1</v>
      </c>
      <c r="K41" s="58">
        <v>2500</v>
      </c>
      <c r="L41" s="717" t="str">
        <f t="shared" si="2"/>
        <v/>
      </c>
      <c r="M41" s="584" t="s">
        <v>25</v>
      </c>
      <c r="N41" s="845"/>
    </row>
    <row r="42" spans="2:14" ht="15.75" customHeight="1">
      <c r="B42" s="691">
        <v>2309</v>
      </c>
      <c r="C42" s="99" t="s">
        <v>827</v>
      </c>
      <c r="D42" s="99" t="s">
        <v>30</v>
      </c>
      <c r="E42" s="177" t="s">
        <v>955</v>
      </c>
      <c r="F42" s="1430"/>
      <c r="G42" s="691" t="s">
        <v>829</v>
      </c>
      <c r="H42" s="693" t="s">
        <v>34</v>
      </c>
      <c r="I42" s="1134"/>
      <c r="J42" s="691">
        <v>1</v>
      </c>
      <c r="K42" s="60">
        <v>3000</v>
      </c>
      <c r="L42" s="698" t="str">
        <f t="shared" si="2"/>
        <v/>
      </c>
      <c r="M42" s="581" t="s">
        <v>25</v>
      </c>
      <c r="N42" s="845"/>
    </row>
    <row r="43" spans="2:14" ht="15.75" customHeight="1">
      <c r="B43" s="691">
        <v>2309</v>
      </c>
      <c r="C43" s="99" t="s">
        <v>395</v>
      </c>
      <c r="D43" s="99" t="s">
        <v>86</v>
      </c>
      <c r="E43" s="177" t="s">
        <v>956</v>
      </c>
      <c r="F43" s="1430"/>
      <c r="G43" s="691" t="s">
        <v>398</v>
      </c>
      <c r="H43" s="688" t="s">
        <v>110</v>
      </c>
      <c r="I43" s="1134"/>
      <c r="J43" s="691">
        <v>1</v>
      </c>
      <c r="K43" s="60">
        <v>2500</v>
      </c>
      <c r="L43" s="698" t="str">
        <f t="shared" si="2"/>
        <v/>
      </c>
      <c r="M43" s="581" t="s">
        <v>25</v>
      </c>
      <c r="N43" s="845"/>
    </row>
    <row r="44" spans="2:14" ht="15.75" customHeight="1">
      <c r="B44" s="691">
        <v>2309</v>
      </c>
      <c r="C44" s="99" t="s">
        <v>395</v>
      </c>
      <c r="D44" s="99" t="s">
        <v>30</v>
      </c>
      <c r="E44" s="178" t="s">
        <v>957</v>
      </c>
      <c r="F44" s="1430"/>
      <c r="G44" s="691" t="s">
        <v>398</v>
      </c>
      <c r="H44" s="693" t="s">
        <v>34</v>
      </c>
      <c r="I44" s="1134"/>
      <c r="J44" s="691">
        <v>1</v>
      </c>
      <c r="K44" s="60">
        <v>3000</v>
      </c>
      <c r="L44" s="698" t="str">
        <f t="shared" si="2"/>
        <v/>
      </c>
      <c r="M44" s="581" t="s">
        <v>25</v>
      </c>
      <c r="N44" s="845"/>
    </row>
    <row r="45" spans="2:14" ht="15.75" customHeight="1">
      <c r="B45" s="691">
        <v>2309</v>
      </c>
      <c r="C45" s="99" t="s">
        <v>388</v>
      </c>
      <c r="D45" s="99" t="s">
        <v>86</v>
      </c>
      <c r="E45" s="182" t="s">
        <v>958</v>
      </c>
      <c r="F45" s="1430"/>
      <c r="G45" s="691" t="s">
        <v>289</v>
      </c>
      <c r="H45" s="693" t="s">
        <v>110</v>
      </c>
      <c r="I45" s="1134"/>
      <c r="J45" s="691">
        <v>1</v>
      </c>
      <c r="K45" s="60">
        <v>2500</v>
      </c>
      <c r="L45" s="698" t="str">
        <f t="shared" si="2"/>
        <v/>
      </c>
      <c r="M45" s="581" t="s">
        <v>25</v>
      </c>
      <c r="N45" s="845"/>
    </row>
    <row r="46" spans="2:14" ht="15.75" customHeight="1">
      <c r="B46" s="675">
        <v>2309</v>
      </c>
      <c r="C46" s="194" t="s">
        <v>388</v>
      </c>
      <c r="D46" s="194" t="s">
        <v>30</v>
      </c>
      <c r="E46" s="173" t="s">
        <v>959</v>
      </c>
      <c r="F46" s="1332"/>
      <c r="G46" s="675" t="s">
        <v>289</v>
      </c>
      <c r="H46" s="690" t="s">
        <v>34</v>
      </c>
      <c r="I46" s="251"/>
      <c r="J46" s="675">
        <v>1</v>
      </c>
      <c r="K46" s="211">
        <v>3000</v>
      </c>
      <c r="L46" s="701" t="str">
        <f t="shared" si="2"/>
        <v/>
      </c>
      <c r="M46" s="583" t="s">
        <v>25</v>
      </c>
      <c r="N46" s="838"/>
    </row>
    <row r="47" spans="2:14" ht="15.75" customHeight="1">
      <c r="B47" s="692">
        <v>2310</v>
      </c>
      <c r="C47" s="104" t="s">
        <v>827</v>
      </c>
      <c r="D47" s="104" t="s">
        <v>86</v>
      </c>
      <c r="E47" s="179" t="s">
        <v>960</v>
      </c>
      <c r="F47" s="1428" t="s">
        <v>961</v>
      </c>
      <c r="G47" s="692" t="s">
        <v>829</v>
      </c>
      <c r="H47" s="692" t="s">
        <v>110</v>
      </c>
      <c r="I47" s="1133"/>
      <c r="J47" s="692">
        <v>1</v>
      </c>
      <c r="K47" s="58">
        <v>2000</v>
      </c>
      <c r="L47" s="717" t="str">
        <f t="shared" si="2"/>
        <v/>
      </c>
      <c r="M47" s="582" t="s">
        <v>25</v>
      </c>
      <c r="N47" s="845"/>
    </row>
    <row r="48" spans="2:14" ht="15.75" customHeight="1">
      <c r="B48" s="691">
        <v>2310</v>
      </c>
      <c r="C48" s="99" t="s">
        <v>827</v>
      </c>
      <c r="D48" s="99" t="s">
        <v>30</v>
      </c>
      <c r="E48" s="171" t="s">
        <v>962</v>
      </c>
      <c r="F48" s="1430"/>
      <c r="G48" s="691" t="s">
        <v>829</v>
      </c>
      <c r="H48" s="691" t="s">
        <v>34</v>
      </c>
      <c r="I48" s="1134"/>
      <c r="J48" s="691">
        <v>1</v>
      </c>
      <c r="K48" s="60">
        <v>2300</v>
      </c>
      <c r="L48" s="698" t="str">
        <f t="shared" si="2"/>
        <v/>
      </c>
      <c r="M48" s="584" t="s">
        <v>25</v>
      </c>
      <c r="N48" s="845"/>
    </row>
    <row r="49" spans="2:15" ht="15.75" customHeight="1">
      <c r="B49" s="691">
        <v>2310</v>
      </c>
      <c r="C49" s="99" t="s">
        <v>395</v>
      </c>
      <c r="D49" s="99" t="s">
        <v>86</v>
      </c>
      <c r="E49" s="177" t="s">
        <v>963</v>
      </c>
      <c r="F49" s="1430"/>
      <c r="G49" s="691" t="s">
        <v>398</v>
      </c>
      <c r="H49" s="691" t="s">
        <v>110</v>
      </c>
      <c r="I49" s="1134"/>
      <c r="J49" s="691">
        <v>1</v>
      </c>
      <c r="K49" s="60">
        <v>2000</v>
      </c>
      <c r="L49" s="698" t="str">
        <f t="shared" si="2"/>
        <v/>
      </c>
      <c r="M49" s="584" t="s">
        <v>25</v>
      </c>
      <c r="N49" s="845"/>
    </row>
    <row r="50" spans="2:15" ht="15.75" customHeight="1">
      <c r="B50" s="691">
        <v>2310</v>
      </c>
      <c r="C50" s="99" t="s">
        <v>395</v>
      </c>
      <c r="D50" s="99" t="s">
        <v>30</v>
      </c>
      <c r="E50" s="178" t="s">
        <v>964</v>
      </c>
      <c r="F50" s="1430"/>
      <c r="G50" s="691" t="s">
        <v>398</v>
      </c>
      <c r="H50" s="691" t="s">
        <v>34</v>
      </c>
      <c r="I50" s="1134"/>
      <c r="J50" s="691">
        <v>1</v>
      </c>
      <c r="K50" s="60">
        <v>2300</v>
      </c>
      <c r="L50" s="698" t="str">
        <f t="shared" si="2"/>
        <v/>
      </c>
      <c r="M50" s="584" t="s">
        <v>25</v>
      </c>
      <c r="N50" s="845"/>
    </row>
    <row r="51" spans="2:15" ht="15.75" customHeight="1">
      <c r="B51" s="691">
        <v>2310</v>
      </c>
      <c r="C51" s="99" t="s">
        <v>388</v>
      </c>
      <c r="D51" s="99" t="s">
        <v>86</v>
      </c>
      <c r="E51" s="171" t="s">
        <v>965</v>
      </c>
      <c r="F51" s="1430"/>
      <c r="G51" s="691" t="s">
        <v>289</v>
      </c>
      <c r="H51" s="691" t="s">
        <v>110</v>
      </c>
      <c r="I51" s="1134"/>
      <c r="J51" s="691">
        <v>1</v>
      </c>
      <c r="K51" s="60">
        <v>2000</v>
      </c>
      <c r="L51" s="698" t="str">
        <f t="shared" si="2"/>
        <v/>
      </c>
      <c r="M51" s="584" t="s">
        <v>25</v>
      </c>
      <c r="N51" s="845"/>
    </row>
    <row r="52" spans="2:15" ht="15.75" customHeight="1">
      <c r="B52" s="675">
        <v>2310</v>
      </c>
      <c r="C52" s="194" t="s">
        <v>388</v>
      </c>
      <c r="D52" s="194" t="s">
        <v>30</v>
      </c>
      <c r="E52" s="180" t="s">
        <v>966</v>
      </c>
      <c r="F52" s="1332"/>
      <c r="G52" s="675" t="s">
        <v>289</v>
      </c>
      <c r="H52" s="675" t="s">
        <v>34</v>
      </c>
      <c r="I52" s="251"/>
      <c r="J52" s="675">
        <v>1</v>
      </c>
      <c r="K52" s="189">
        <v>2300</v>
      </c>
      <c r="L52" s="700" t="str">
        <f t="shared" si="2"/>
        <v/>
      </c>
      <c r="M52" s="610" t="s">
        <v>25</v>
      </c>
      <c r="N52" s="838"/>
    </row>
    <row r="53" spans="2:15" ht="15.75" customHeight="1">
      <c r="B53" s="692">
        <v>7403</v>
      </c>
      <c r="C53" s="104" t="s">
        <v>501</v>
      </c>
      <c r="D53" s="104" t="s">
        <v>22</v>
      </c>
      <c r="E53" s="307" t="s">
        <v>967</v>
      </c>
      <c r="F53" s="1431" t="s">
        <v>968</v>
      </c>
      <c r="G53" s="692" t="s">
        <v>969</v>
      </c>
      <c r="H53" s="692" t="s">
        <v>83</v>
      </c>
      <c r="I53" s="1135"/>
      <c r="J53" s="554">
        <v>2</v>
      </c>
      <c r="K53" s="58">
        <v>1200</v>
      </c>
      <c r="L53" s="698" t="str">
        <f t="shared" si="1"/>
        <v/>
      </c>
      <c r="M53" s="584" t="s">
        <v>25</v>
      </c>
      <c r="N53" s="845"/>
    </row>
    <row r="54" spans="2:15" ht="15.75" customHeight="1">
      <c r="B54" s="691">
        <v>7403</v>
      </c>
      <c r="C54" s="100" t="s">
        <v>575</v>
      </c>
      <c r="D54" s="100" t="s">
        <v>22</v>
      </c>
      <c r="E54" s="309" t="s">
        <v>970</v>
      </c>
      <c r="F54" s="1432"/>
      <c r="G54" s="693" t="s">
        <v>971</v>
      </c>
      <c r="H54" s="693" t="s">
        <v>83</v>
      </c>
      <c r="I54" s="1136"/>
      <c r="J54" s="555">
        <v>2</v>
      </c>
      <c r="K54" s="59">
        <v>1200</v>
      </c>
      <c r="L54" s="699" t="str">
        <f t="shared" si="1"/>
        <v/>
      </c>
      <c r="M54" s="584" t="s">
        <v>25</v>
      </c>
      <c r="N54" s="845"/>
    </row>
    <row r="55" spans="2:15" ht="15.75" customHeight="1">
      <c r="B55" s="690">
        <v>7403</v>
      </c>
      <c r="C55" s="102" t="s">
        <v>378</v>
      </c>
      <c r="D55" s="102" t="s">
        <v>22</v>
      </c>
      <c r="E55" s="308" t="s">
        <v>972</v>
      </c>
      <c r="F55" s="1341"/>
      <c r="G55" s="690" t="s">
        <v>394</v>
      </c>
      <c r="H55" s="690" t="s">
        <v>83</v>
      </c>
      <c r="I55" s="344"/>
      <c r="J55" s="556">
        <v>2</v>
      </c>
      <c r="K55" s="57">
        <v>1200</v>
      </c>
      <c r="L55" s="700" t="str">
        <f t="shared" si="1"/>
        <v/>
      </c>
      <c r="M55" s="610" t="s">
        <v>25</v>
      </c>
      <c r="N55" s="838"/>
    </row>
    <row r="56" spans="2:15" ht="15.75" customHeight="1">
      <c r="B56" s="691">
        <v>4304</v>
      </c>
      <c r="C56" s="99" t="s">
        <v>29</v>
      </c>
      <c r="D56" s="99" t="s">
        <v>22</v>
      </c>
      <c r="E56" s="168" t="s">
        <v>973</v>
      </c>
      <c r="F56" s="1428" t="s">
        <v>974</v>
      </c>
      <c r="G56" s="691" t="s">
        <v>33</v>
      </c>
      <c r="H56" s="692" t="s">
        <v>83</v>
      </c>
      <c r="I56" s="1133"/>
      <c r="J56" s="691">
        <v>1</v>
      </c>
      <c r="K56" s="60">
        <v>2700</v>
      </c>
      <c r="L56" s="607" t="str">
        <f>IFERROR(IF(N56=0,"",ROUNDUP(N56/1,0)),"")</f>
        <v/>
      </c>
      <c r="M56" s="613" t="s">
        <v>25</v>
      </c>
      <c r="N56" s="845"/>
      <c r="O56" s="587"/>
    </row>
    <row r="57" spans="2:15" ht="15.75" customHeight="1">
      <c r="B57" s="690">
        <v>4304</v>
      </c>
      <c r="C57" s="102" t="s">
        <v>378</v>
      </c>
      <c r="D57" s="102" t="s">
        <v>22</v>
      </c>
      <c r="E57" s="180" t="s">
        <v>975</v>
      </c>
      <c r="F57" s="1332"/>
      <c r="G57" s="690" t="s">
        <v>612</v>
      </c>
      <c r="H57" s="690" t="s">
        <v>83</v>
      </c>
      <c r="I57" s="251"/>
      <c r="J57" s="690">
        <v>1</v>
      </c>
      <c r="K57" s="57">
        <v>2700</v>
      </c>
      <c r="L57" s="611" t="str">
        <f t="shared" ref="L57:L61" si="3">IFERROR(IF(N57=0,"",ROUNDUP(N57/1,0)),"")</f>
        <v/>
      </c>
      <c r="M57" s="618" t="s">
        <v>25</v>
      </c>
      <c r="N57" s="838"/>
      <c r="O57" s="587"/>
    </row>
    <row r="58" spans="2:15" ht="15.75" customHeight="1">
      <c r="B58" s="682">
        <v>2302</v>
      </c>
      <c r="C58" s="144" t="s">
        <v>29</v>
      </c>
      <c r="D58" s="144" t="s">
        <v>86</v>
      </c>
      <c r="E58" s="179" t="s">
        <v>976</v>
      </c>
      <c r="F58" s="1428" t="s">
        <v>977</v>
      </c>
      <c r="G58" s="692" t="s">
        <v>33</v>
      </c>
      <c r="H58" s="692" t="s">
        <v>978</v>
      </c>
      <c r="I58" s="217"/>
      <c r="J58" s="692">
        <v>1</v>
      </c>
      <c r="K58" s="58">
        <v>3400</v>
      </c>
      <c r="L58" s="612" t="str">
        <f t="shared" si="3"/>
        <v/>
      </c>
      <c r="M58" s="614" t="s">
        <v>25</v>
      </c>
      <c r="N58" s="845"/>
      <c r="O58" s="587"/>
    </row>
    <row r="59" spans="2:15" ht="15.75" customHeight="1">
      <c r="B59" s="675">
        <v>2302</v>
      </c>
      <c r="C59" s="194" t="s">
        <v>29</v>
      </c>
      <c r="D59" s="194" t="s">
        <v>30</v>
      </c>
      <c r="E59" s="173" t="s">
        <v>979</v>
      </c>
      <c r="F59" s="1332"/>
      <c r="G59" s="675" t="s">
        <v>33</v>
      </c>
      <c r="H59" s="675" t="s">
        <v>980</v>
      </c>
      <c r="I59" s="218"/>
      <c r="J59" s="675">
        <v>1</v>
      </c>
      <c r="K59" s="211">
        <v>3800</v>
      </c>
      <c r="L59" s="670" t="str">
        <f t="shared" si="3"/>
        <v/>
      </c>
      <c r="M59" s="618" t="s">
        <v>25</v>
      </c>
      <c r="N59" s="838"/>
      <c r="O59" s="587"/>
    </row>
    <row r="60" spans="2:15" ht="15.75" customHeight="1">
      <c r="B60" s="688">
        <v>2303</v>
      </c>
      <c r="C60" s="193" t="s">
        <v>29</v>
      </c>
      <c r="D60" s="193" t="s">
        <v>86</v>
      </c>
      <c r="E60" s="168" t="s">
        <v>981</v>
      </c>
      <c r="F60" s="1428" t="s">
        <v>982</v>
      </c>
      <c r="G60" s="692" t="s">
        <v>33</v>
      </c>
      <c r="H60" s="692" t="s">
        <v>978</v>
      </c>
      <c r="I60" s="928"/>
      <c r="J60" s="692">
        <v>1</v>
      </c>
      <c r="K60" s="58">
        <v>4800</v>
      </c>
      <c r="L60" s="612" t="str">
        <f t="shared" si="3"/>
        <v/>
      </c>
      <c r="M60" s="614" t="s">
        <v>25</v>
      </c>
      <c r="N60" s="845"/>
      <c r="O60" s="587"/>
    </row>
    <row r="61" spans="2:15" ht="15.75" customHeight="1">
      <c r="B61" s="675">
        <v>2303</v>
      </c>
      <c r="C61" s="194" t="s">
        <v>29</v>
      </c>
      <c r="D61" s="194" t="s">
        <v>30</v>
      </c>
      <c r="E61" s="180" t="s">
        <v>983</v>
      </c>
      <c r="F61" s="1332"/>
      <c r="G61" s="638" t="s">
        <v>33</v>
      </c>
      <c r="H61" s="638" t="s">
        <v>980</v>
      </c>
      <c r="I61" s="1253" t="s">
        <v>313</v>
      </c>
      <c r="J61" s="638">
        <v>1</v>
      </c>
      <c r="K61" s="639">
        <v>5200</v>
      </c>
      <c r="L61" s="642" t="str">
        <f t="shared" si="3"/>
        <v/>
      </c>
      <c r="M61" s="1254" t="s">
        <v>25</v>
      </c>
      <c r="N61" s="1255"/>
      <c r="O61" s="587"/>
    </row>
    <row r="62" spans="2:15" ht="15.75" customHeight="1">
      <c r="B62" s="685">
        <v>2304</v>
      </c>
      <c r="C62" s="685">
        <v>30</v>
      </c>
      <c r="D62" s="149" t="s">
        <v>22</v>
      </c>
      <c r="E62" s="187" t="s">
        <v>984</v>
      </c>
      <c r="F62" s="1443" t="s">
        <v>985</v>
      </c>
      <c r="G62" s="685" t="s">
        <v>986</v>
      </c>
      <c r="H62" s="685" t="s">
        <v>83</v>
      </c>
      <c r="I62" s="926" t="s">
        <v>371</v>
      </c>
      <c r="J62" s="523">
        <v>2</v>
      </c>
      <c r="K62" s="146">
        <v>1800</v>
      </c>
      <c r="L62" s="717" t="str">
        <f t="shared" si="1"/>
        <v/>
      </c>
      <c r="M62" s="584" t="s">
        <v>25</v>
      </c>
      <c r="N62" s="845"/>
    </row>
    <row r="63" spans="2:15" ht="15.75" customHeight="1">
      <c r="B63" s="685">
        <v>2304</v>
      </c>
      <c r="C63" s="685">
        <v>50</v>
      </c>
      <c r="D63" s="149" t="s">
        <v>22</v>
      </c>
      <c r="E63" s="175" t="s">
        <v>987</v>
      </c>
      <c r="F63" s="1426"/>
      <c r="G63" s="650" t="s">
        <v>988</v>
      </c>
      <c r="H63" s="650" t="s">
        <v>83</v>
      </c>
      <c r="I63" s="930" t="s">
        <v>313</v>
      </c>
      <c r="J63" s="914">
        <v>2</v>
      </c>
      <c r="K63" s="903">
        <v>1800</v>
      </c>
      <c r="L63" s="1137" t="str">
        <f t="shared" si="1"/>
        <v/>
      </c>
      <c r="M63" s="913" t="s">
        <v>25</v>
      </c>
      <c r="N63" s="902"/>
    </row>
    <row r="64" spans="2:15" ht="15.75" customHeight="1">
      <c r="B64" s="685">
        <v>2304</v>
      </c>
      <c r="C64" s="685">
        <v>70</v>
      </c>
      <c r="D64" s="149" t="s">
        <v>22</v>
      </c>
      <c r="E64" s="173" t="s">
        <v>989</v>
      </c>
      <c r="F64" s="1444"/>
      <c r="G64" s="685" t="s">
        <v>990</v>
      </c>
      <c r="H64" s="685" t="s">
        <v>83</v>
      </c>
      <c r="I64" s="929"/>
      <c r="J64" s="523">
        <v>2</v>
      </c>
      <c r="K64" s="146">
        <v>1800</v>
      </c>
      <c r="L64" s="702" t="str">
        <f t="shared" si="1"/>
        <v/>
      </c>
      <c r="M64" s="610" t="s">
        <v>25</v>
      </c>
      <c r="N64" s="838"/>
    </row>
    <row r="65" spans="1:23" ht="15.75" customHeight="1">
      <c r="B65" s="17">
        <v>2306</v>
      </c>
      <c r="C65" s="18" t="s">
        <v>21</v>
      </c>
      <c r="D65" s="18" t="s">
        <v>86</v>
      </c>
      <c r="E65" s="174" t="s">
        <v>991</v>
      </c>
      <c r="F65" s="1368" t="s">
        <v>992</v>
      </c>
      <c r="G65" s="17" t="s">
        <v>24</v>
      </c>
      <c r="H65" s="17" t="s">
        <v>249</v>
      </c>
      <c r="I65" s="924"/>
      <c r="J65" s="228">
        <v>2</v>
      </c>
      <c r="K65" s="71">
        <v>2000</v>
      </c>
      <c r="L65" s="717" t="str">
        <f t="shared" si="1"/>
        <v/>
      </c>
      <c r="M65" s="584" t="s">
        <v>25</v>
      </c>
      <c r="N65" s="845"/>
    </row>
    <row r="66" spans="1:23" ht="15.75" customHeight="1">
      <c r="B66" s="19">
        <v>2306</v>
      </c>
      <c r="C66" s="20" t="s">
        <v>21</v>
      </c>
      <c r="D66" s="20" t="s">
        <v>30</v>
      </c>
      <c r="E66" s="171" t="s">
        <v>993</v>
      </c>
      <c r="F66" s="1375"/>
      <c r="G66" s="19" t="s">
        <v>24</v>
      </c>
      <c r="H66" s="19" t="s">
        <v>77</v>
      </c>
      <c r="I66" s="922"/>
      <c r="J66" s="229">
        <v>2</v>
      </c>
      <c r="K66" s="49">
        <v>2000</v>
      </c>
      <c r="L66" s="699" t="str">
        <f t="shared" si="1"/>
        <v/>
      </c>
      <c r="M66" s="584" t="s">
        <v>25</v>
      </c>
      <c r="N66" s="845"/>
    </row>
    <row r="67" spans="1:23" ht="15.75" customHeight="1">
      <c r="B67" s="19">
        <v>2306</v>
      </c>
      <c r="C67" s="20" t="s">
        <v>21</v>
      </c>
      <c r="D67" s="20" t="s">
        <v>35</v>
      </c>
      <c r="E67" s="175" t="s">
        <v>994</v>
      </c>
      <c r="F67" s="1375"/>
      <c r="G67" s="19" t="s">
        <v>24</v>
      </c>
      <c r="H67" s="19" t="s">
        <v>78</v>
      </c>
      <c r="I67" s="921"/>
      <c r="J67" s="229">
        <v>2</v>
      </c>
      <c r="K67" s="49">
        <v>2000</v>
      </c>
      <c r="L67" s="701" t="str">
        <f t="shared" si="1"/>
        <v/>
      </c>
      <c r="M67" s="584" t="s">
        <v>25</v>
      </c>
      <c r="N67" s="845"/>
    </row>
    <row r="68" spans="1:23" ht="15.75" customHeight="1">
      <c r="B68" s="19">
        <v>2306</v>
      </c>
      <c r="C68" s="20" t="s">
        <v>21</v>
      </c>
      <c r="D68" s="20" t="s">
        <v>116</v>
      </c>
      <c r="E68" s="171" t="s">
        <v>995</v>
      </c>
      <c r="F68" s="1375"/>
      <c r="G68" s="19" t="s">
        <v>24</v>
      </c>
      <c r="H68" s="19" t="s">
        <v>255</v>
      </c>
      <c r="I68" s="922"/>
      <c r="J68" s="229">
        <v>2</v>
      </c>
      <c r="K68" s="49">
        <v>2000</v>
      </c>
      <c r="L68" s="812" t="str">
        <f t="shared" si="1"/>
        <v/>
      </c>
      <c r="M68" s="584" t="s">
        <v>25</v>
      </c>
      <c r="N68" s="845"/>
    </row>
    <row r="69" spans="1:23" ht="15.75" customHeight="1">
      <c r="B69" s="19">
        <v>2306</v>
      </c>
      <c r="C69" s="20" t="s">
        <v>21</v>
      </c>
      <c r="D69" s="20" t="s">
        <v>29</v>
      </c>
      <c r="E69" s="176" t="s">
        <v>996</v>
      </c>
      <c r="F69" s="1375"/>
      <c r="G69" s="19" t="s">
        <v>24</v>
      </c>
      <c r="H69" s="19" t="s">
        <v>258</v>
      </c>
      <c r="I69" s="923"/>
      <c r="J69" s="229">
        <v>2</v>
      </c>
      <c r="K69" s="49">
        <v>2000</v>
      </c>
      <c r="L69" s="812" t="str">
        <f t="shared" si="1"/>
        <v/>
      </c>
      <c r="M69" s="584" t="s">
        <v>25</v>
      </c>
      <c r="N69" s="845"/>
    </row>
    <row r="70" spans="1:23" ht="15.75" customHeight="1">
      <c r="B70" s="19">
        <v>2306</v>
      </c>
      <c r="C70" s="19">
        <v>80</v>
      </c>
      <c r="D70" s="20" t="s">
        <v>86</v>
      </c>
      <c r="E70" s="175" t="s">
        <v>997</v>
      </c>
      <c r="F70" s="1375"/>
      <c r="G70" s="19" t="s">
        <v>998</v>
      </c>
      <c r="H70" s="19" t="s">
        <v>249</v>
      </c>
      <c r="I70" s="921"/>
      <c r="J70" s="229">
        <v>2</v>
      </c>
      <c r="K70" s="49">
        <v>2000</v>
      </c>
      <c r="L70" s="699" t="str">
        <f t="shared" si="1"/>
        <v/>
      </c>
      <c r="M70" s="584" t="s">
        <v>25</v>
      </c>
      <c r="N70" s="845"/>
    </row>
    <row r="71" spans="1:23" ht="15.75" customHeight="1">
      <c r="B71" s="19">
        <v>2306</v>
      </c>
      <c r="C71" s="19">
        <v>80</v>
      </c>
      <c r="D71" s="20" t="s">
        <v>30</v>
      </c>
      <c r="E71" s="175" t="s">
        <v>999</v>
      </c>
      <c r="F71" s="1375"/>
      <c r="G71" s="19" t="s">
        <v>998</v>
      </c>
      <c r="H71" s="19" t="s">
        <v>77</v>
      </c>
      <c r="I71" s="921"/>
      <c r="J71" s="229">
        <v>2</v>
      </c>
      <c r="K71" s="49">
        <v>2000</v>
      </c>
      <c r="L71" s="701" t="str">
        <f t="shared" si="1"/>
        <v/>
      </c>
      <c r="M71" s="584" t="s">
        <v>25</v>
      </c>
      <c r="N71" s="845"/>
    </row>
    <row r="72" spans="1:23" ht="15.75" customHeight="1">
      <c r="B72" s="19">
        <v>2306</v>
      </c>
      <c r="C72" s="19">
        <v>80</v>
      </c>
      <c r="D72" s="20" t="s">
        <v>35</v>
      </c>
      <c r="E72" s="171" t="s">
        <v>1000</v>
      </c>
      <c r="F72" s="1375"/>
      <c r="G72" s="19" t="s">
        <v>998</v>
      </c>
      <c r="H72" s="19" t="s">
        <v>78</v>
      </c>
      <c r="I72" s="921"/>
      <c r="J72" s="229">
        <v>2</v>
      </c>
      <c r="K72" s="49">
        <v>2000</v>
      </c>
      <c r="L72" s="812" t="str">
        <f t="shared" ref="L72:L84" si="4">IFERROR(IF(N72=0,"",ROUNDUP(N72/2,0)),"")</f>
        <v/>
      </c>
      <c r="M72" s="584" t="s">
        <v>25</v>
      </c>
      <c r="N72" s="845"/>
    </row>
    <row r="73" spans="1:23" ht="15.75" customHeight="1">
      <c r="B73" s="19">
        <v>2306</v>
      </c>
      <c r="C73" s="19">
        <v>80</v>
      </c>
      <c r="D73" s="20" t="s">
        <v>116</v>
      </c>
      <c r="E73" s="175" t="s">
        <v>1001</v>
      </c>
      <c r="F73" s="1375"/>
      <c r="G73" s="19" t="s">
        <v>998</v>
      </c>
      <c r="H73" s="19" t="s">
        <v>255</v>
      </c>
      <c r="I73" s="922"/>
      <c r="J73" s="229">
        <v>2</v>
      </c>
      <c r="K73" s="49">
        <v>2000</v>
      </c>
      <c r="L73" s="812" t="str">
        <f t="shared" si="4"/>
        <v/>
      </c>
      <c r="M73" s="584" t="s">
        <v>25</v>
      </c>
      <c r="N73" s="845"/>
    </row>
    <row r="74" spans="1:23" ht="15.75" customHeight="1">
      <c r="B74" s="19">
        <v>2306</v>
      </c>
      <c r="C74" s="21">
        <v>80</v>
      </c>
      <c r="D74" s="22" t="s">
        <v>29</v>
      </c>
      <c r="E74" s="173" t="s">
        <v>1002</v>
      </c>
      <c r="F74" s="1376"/>
      <c r="G74" s="19" t="s">
        <v>998</v>
      </c>
      <c r="H74" s="21" t="s">
        <v>258</v>
      </c>
      <c r="I74" s="925"/>
      <c r="J74" s="230">
        <v>2</v>
      </c>
      <c r="K74" s="49">
        <v>2000</v>
      </c>
      <c r="L74" s="700" t="str">
        <f t="shared" si="4"/>
        <v/>
      </c>
      <c r="M74" s="610" t="s">
        <v>25</v>
      </c>
      <c r="N74" s="838"/>
    </row>
    <row r="75" spans="1:23" ht="15" customHeight="1">
      <c r="A75" s="26"/>
      <c r="B75" s="17">
        <v>2104</v>
      </c>
      <c r="C75" s="17">
        <v>80</v>
      </c>
      <c r="D75" s="18" t="s">
        <v>86</v>
      </c>
      <c r="E75" s="115">
        <v>4589750301606</v>
      </c>
      <c r="F75" s="1368" t="s">
        <v>1003</v>
      </c>
      <c r="G75" s="1273" t="s">
        <v>1296</v>
      </c>
      <c r="H75" s="1273" t="s">
        <v>249</v>
      </c>
      <c r="I75" s="1276" t="s">
        <v>1300</v>
      </c>
      <c r="J75" s="1274">
        <v>2</v>
      </c>
      <c r="K75" s="654">
        <v>2000</v>
      </c>
      <c r="L75" s="1210" t="str">
        <f t="shared" si="4"/>
        <v/>
      </c>
      <c r="M75" s="913" t="s">
        <v>25</v>
      </c>
      <c r="N75" s="902"/>
      <c r="O75" s="26"/>
      <c r="P75" s="26"/>
      <c r="Q75" s="26"/>
      <c r="R75" s="26"/>
      <c r="S75" s="26"/>
      <c r="T75" s="26"/>
      <c r="U75" s="26"/>
      <c r="V75" s="26"/>
      <c r="W75" s="26"/>
    </row>
    <row r="76" spans="1:23" ht="15" customHeight="1">
      <c r="A76" s="26"/>
      <c r="B76" s="19">
        <v>2104</v>
      </c>
      <c r="C76" s="19">
        <v>80</v>
      </c>
      <c r="D76" s="20" t="s">
        <v>30</v>
      </c>
      <c r="E76" s="108">
        <v>4589750301613</v>
      </c>
      <c r="F76" s="1375"/>
      <c r="G76" s="646" t="s">
        <v>1296</v>
      </c>
      <c r="H76" s="646" t="s">
        <v>77</v>
      </c>
      <c r="I76" s="1277" t="s">
        <v>1299</v>
      </c>
      <c r="J76" s="1275">
        <v>2</v>
      </c>
      <c r="K76" s="647">
        <v>2000</v>
      </c>
      <c r="L76" s="840" t="str">
        <f t="shared" si="4"/>
        <v/>
      </c>
      <c r="M76" s="913" t="s">
        <v>25</v>
      </c>
      <c r="N76" s="902"/>
      <c r="O76" s="26"/>
      <c r="P76" s="26"/>
      <c r="Q76" s="26"/>
      <c r="R76" s="26"/>
      <c r="S76" s="26"/>
      <c r="T76" s="26"/>
      <c r="U76" s="26"/>
      <c r="V76" s="26"/>
      <c r="W76" s="26"/>
    </row>
    <row r="77" spans="1:23" ht="15" customHeight="1">
      <c r="A77" s="26"/>
      <c r="B77" s="19">
        <v>2104</v>
      </c>
      <c r="C77" s="19">
        <v>80</v>
      </c>
      <c r="D77" s="20" t="s">
        <v>35</v>
      </c>
      <c r="E77" s="108">
        <v>4589750301620</v>
      </c>
      <c r="F77" s="1375"/>
      <c r="G77" s="19" t="s">
        <v>1296</v>
      </c>
      <c r="H77" s="19" t="s">
        <v>78</v>
      </c>
      <c r="I77" s="921"/>
      <c r="J77" s="229">
        <v>2</v>
      </c>
      <c r="K77" s="49">
        <v>2000</v>
      </c>
      <c r="L77" s="812" t="str">
        <f t="shared" si="4"/>
        <v/>
      </c>
      <c r="M77" s="584" t="s">
        <v>25</v>
      </c>
      <c r="N77" s="845"/>
      <c r="O77" s="26"/>
      <c r="P77" s="26"/>
      <c r="Q77" s="26"/>
      <c r="R77" s="26"/>
      <c r="S77" s="26"/>
      <c r="T77" s="26"/>
      <c r="U77" s="26"/>
      <c r="V77" s="26"/>
      <c r="W77" s="26"/>
    </row>
    <row r="78" spans="1:23" ht="15" customHeight="1">
      <c r="A78" s="26"/>
      <c r="B78" s="19">
        <v>2104</v>
      </c>
      <c r="C78" s="19">
        <v>80</v>
      </c>
      <c r="D78" s="20" t="s">
        <v>116</v>
      </c>
      <c r="E78" s="108">
        <v>4589750301637</v>
      </c>
      <c r="F78" s="1375"/>
      <c r="G78" s="19" t="s">
        <v>1296</v>
      </c>
      <c r="H78" s="19" t="s">
        <v>255</v>
      </c>
      <c r="I78" s="921"/>
      <c r="J78" s="229">
        <v>2</v>
      </c>
      <c r="K78" s="49">
        <v>2500</v>
      </c>
      <c r="L78" s="812" t="str">
        <f t="shared" si="4"/>
        <v/>
      </c>
      <c r="M78" s="584" t="s">
        <v>25</v>
      </c>
      <c r="N78" s="845"/>
      <c r="O78" s="26"/>
      <c r="P78" s="26"/>
      <c r="Q78" s="26"/>
      <c r="R78" s="26"/>
      <c r="S78" s="26"/>
      <c r="T78" s="26"/>
      <c r="U78" s="26"/>
      <c r="V78" s="26"/>
      <c r="W78" s="26"/>
    </row>
    <row r="79" spans="1:23" ht="15" customHeight="1">
      <c r="A79" s="26"/>
      <c r="B79" s="19">
        <v>2104</v>
      </c>
      <c r="C79" s="19">
        <v>80</v>
      </c>
      <c r="D79" s="20" t="s">
        <v>29</v>
      </c>
      <c r="E79" s="108">
        <v>4589750301644</v>
      </c>
      <c r="F79" s="1375"/>
      <c r="G79" s="19" t="s">
        <v>1296</v>
      </c>
      <c r="H79" s="19" t="s">
        <v>258</v>
      </c>
      <c r="I79" s="923"/>
      <c r="J79" s="229">
        <v>2</v>
      </c>
      <c r="K79" s="49">
        <v>2500</v>
      </c>
      <c r="L79" s="812" t="str">
        <f t="shared" si="4"/>
        <v/>
      </c>
      <c r="M79" s="584" t="s">
        <v>25</v>
      </c>
      <c r="N79" s="845"/>
      <c r="O79" s="26"/>
      <c r="P79" s="26"/>
      <c r="Q79" s="26"/>
      <c r="R79" s="26"/>
      <c r="S79" s="26"/>
      <c r="T79" s="26"/>
      <c r="U79" s="26"/>
      <c r="V79" s="26"/>
      <c r="W79" s="26"/>
    </row>
    <row r="80" spans="1:23" ht="15" customHeight="1">
      <c r="A80" s="26"/>
      <c r="B80" s="19">
        <v>2104</v>
      </c>
      <c r="C80" s="19">
        <v>83</v>
      </c>
      <c r="D80" s="20" t="s">
        <v>86</v>
      </c>
      <c r="E80" s="108">
        <v>4589750301552</v>
      </c>
      <c r="F80" s="1375"/>
      <c r="G80" s="646" t="s">
        <v>1297</v>
      </c>
      <c r="H80" s="646" t="s">
        <v>249</v>
      </c>
      <c r="I80" s="1277" t="s">
        <v>1299</v>
      </c>
      <c r="J80" s="1275">
        <v>2</v>
      </c>
      <c r="K80" s="647">
        <v>2000</v>
      </c>
      <c r="L80" s="1137" t="str">
        <f t="shared" si="4"/>
        <v/>
      </c>
      <c r="M80" s="913" t="s">
        <v>25</v>
      </c>
      <c r="N80" s="902"/>
      <c r="P80" s="26"/>
      <c r="Q80" s="26"/>
      <c r="R80" s="26"/>
      <c r="S80" s="26"/>
      <c r="T80" s="26"/>
      <c r="U80" s="26"/>
      <c r="V80" s="26"/>
      <c r="W80" s="26"/>
    </row>
    <row r="81" spans="1:23" ht="15" customHeight="1">
      <c r="A81" s="26"/>
      <c r="B81" s="19">
        <v>2104</v>
      </c>
      <c r="C81" s="19">
        <v>83</v>
      </c>
      <c r="D81" s="20" t="s">
        <v>30</v>
      </c>
      <c r="E81" s="108">
        <v>4589750301569</v>
      </c>
      <c r="F81" s="1375"/>
      <c r="G81" s="646" t="s">
        <v>1297</v>
      </c>
      <c r="H81" s="646" t="s">
        <v>77</v>
      </c>
      <c r="I81" s="1277" t="s">
        <v>1299</v>
      </c>
      <c r="J81" s="1275">
        <v>2</v>
      </c>
      <c r="K81" s="647">
        <v>2000</v>
      </c>
      <c r="L81" s="1137" t="str">
        <f t="shared" si="4"/>
        <v/>
      </c>
      <c r="M81" s="913" t="s">
        <v>25</v>
      </c>
      <c r="N81" s="902"/>
      <c r="P81" s="26"/>
      <c r="Q81" s="26"/>
      <c r="R81" s="26"/>
      <c r="S81" s="26"/>
      <c r="T81" s="26"/>
      <c r="U81" s="26"/>
      <c r="V81" s="26"/>
      <c r="W81" s="26"/>
    </row>
    <row r="82" spans="1:23" ht="15" customHeight="1">
      <c r="A82" s="26"/>
      <c r="B82" s="19">
        <v>2104</v>
      </c>
      <c r="C82" s="19">
        <v>83</v>
      </c>
      <c r="D82" s="20" t="s">
        <v>35</v>
      </c>
      <c r="E82" s="108">
        <v>4589750301576</v>
      </c>
      <c r="F82" s="1375"/>
      <c r="G82" s="19" t="s">
        <v>1297</v>
      </c>
      <c r="H82" s="19" t="s">
        <v>78</v>
      </c>
      <c r="I82" s="921"/>
      <c r="J82" s="229">
        <v>2</v>
      </c>
      <c r="K82" s="49">
        <v>2000</v>
      </c>
      <c r="L82" s="699" t="str">
        <f t="shared" si="4"/>
        <v/>
      </c>
      <c r="M82" s="584" t="s">
        <v>25</v>
      </c>
      <c r="N82" s="845"/>
      <c r="P82" s="26"/>
      <c r="Q82" s="26"/>
      <c r="R82" s="26"/>
      <c r="S82" s="26"/>
      <c r="T82" s="26"/>
      <c r="U82" s="26"/>
      <c r="V82" s="26"/>
      <c r="W82" s="26"/>
    </row>
    <row r="83" spans="1:23" ht="15" customHeight="1">
      <c r="A83" s="26"/>
      <c r="B83" s="19">
        <v>2104</v>
      </c>
      <c r="C83" s="19">
        <v>83</v>
      </c>
      <c r="D83" s="20" t="s">
        <v>116</v>
      </c>
      <c r="E83" s="108">
        <v>4589750301583</v>
      </c>
      <c r="F83" s="1375"/>
      <c r="G83" s="19" t="s">
        <v>1297</v>
      </c>
      <c r="H83" s="19" t="s">
        <v>255</v>
      </c>
      <c r="I83" s="921"/>
      <c r="J83" s="229">
        <v>2</v>
      </c>
      <c r="K83" s="49">
        <v>2500</v>
      </c>
      <c r="L83" s="699" t="str">
        <f t="shared" si="4"/>
        <v/>
      </c>
      <c r="M83" s="584" t="s">
        <v>25</v>
      </c>
      <c r="N83" s="845"/>
      <c r="P83" s="26"/>
      <c r="Q83" s="26"/>
      <c r="R83" s="26"/>
      <c r="S83" s="26"/>
      <c r="T83" s="26"/>
      <c r="U83" s="26"/>
      <c r="V83" s="26"/>
      <c r="W83" s="26"/>
    </row>
    <row r="84" spans="1:23" ht="15" customHeight="1">
      <c r="A84" s="26"/>
      <c r="B84" s="50">
        <v>2104</v>
      </c>
      <c r="C84" s="50">
        <v>83</v>
      </c>
      <c r="D84" s="109" t="s">
        <v>29</v>
      </c>
      <c r="E84" s="110">
        <v>4589750301590</v>
      </c>
      <c r="F84" s="1433"/>
      <c r="G84" s="50" t="s">
        <v>1297</v>
      </c>
      <c r="H84" s="50" t="s">
        <v>258</v>
      </c>
      <c r="I84" s="927"/>
      <c r="J84" s="237">
        <v>2</v>
      </c>
      <c r="K84" s="51">
        <v>2500</v>
      </c>
      <c r="L84" s="702" t="str">
        <f t="shared" si="4"/>
        <v/>
      </c>
      <c r="M84" s="610" t="s">
        <v>25</v>
      </c>
      <c r="N84" s="1050"/>
      <c r="P84" s="26"/>
      <c r="Q84" s="26"/>
      <c r="R84" s="26"/>
      <c r="S84" s="26"/>
      <c r="T84" s="26"/>
      <c r="U84" s="26"/>
      <c r="V84" s="26"/>
      <c r="W84" s="26"/>
    </row>
    <row r="85" spans="1:23" ht="15" customHeight="1" thickBot="1">
      <c r="B85" s="694"/>
      <c r="C85" s="694"/>
      <c r="D85" s="694"/>
      <c r="E85" s="694"/>
      <c r="F85" s="694"/>
      <c r="G85" s="694"/>
      <c r="H85" s="694"/>
      <c r="I85" s="694"/>
      <c r="J85" s="694"/>
      <c r="K85" s="77"/>
      <c r="L85" s="77"/>
      <c r="M85" s="546"/>
      <c r="N85" s="1138">
        <f>SUM(N7:N84)</f>
        <v>0</v>
      </c>
    </row>
    <row r="86" spans="1:23" ht="15.75" customHeight="1" thickTop="1">
      <c r="F86" s="33"/>
      <c r="K86" s="32"/>
      <c r="L86" s="32"/>
      <c r="M86" s="547"/>
    </row>
    <row r="87" spans="1:23" ht="16.5" thickBot="1">
      <c r="A87" s="1"/>
      <c r="B87" s="1" t="s">
        <v>93</v>
      </c>
      <c r="C87" s="23"/>
      <c r="D87" s="23"/>
      <c r="E87" s="1"/>
      <c r="F87" s="1"/>
      <c r="G87" s="1"/>
      <c r="H87" s="24"/>
      <c r="I87" s="1"/>
      <c r="J87" s="1"/>
      <c r="K87" s="25"/>
      <c r="L87" s="25"/>
      <c r="M87" s="537"/>
      <c r="O87" s="1"/>
      <c r="P87" s="1"/>
    </row>
    <row r="88" spans="1:23" ht="15.75">
      <c r="A88" s="1"/>
      <c r="B88" s="1434"/>
      <c r="C88" s="1435"/>
      <c r="D88" s="1435"/>
      <c r="E88" s="1435"/>
      <c r="F88" s="1435"/>
      <c r="G88" s="1435"/>
      <c r="H88" s="1435"/>
      <c r="I88" s="1435"/>
      <c r="J88" s="1435"/>
      <c r="K88" s="1435"/>
      <c r="L88" s="1435"/>
      <c r="M88" s="1435"/>
      <c r="N88" s="1436"/>
      <c r="O88" s="1"/>
      <c r="P88" s="1"/>
    </row>
    <row r="89" spans="1:23" ht="15.75">
      <c r="A89" s="1"/>
      <c r="B89" s="1437"/>
      <c r="C89" s="1438"/>
      <c r="D89" s="1438"/>
      <c r="E89" s="1438"/>
      <c r="F89" s="1438"/>
      <c r="G89" s="1438"/>
      <c r="H89" s="1438"/>
      <c r="I89" s="1438"/>
      <c r="J89" s="1438"/>
      <c r="K89" s="1438"/>
      <c r="L89" s="1438"/>
      <c r="M89" s="1438"/>
      <c r="N89" s="1439"/>
      <c r="O89" s="1"/>
      <c r="P89" s="1"/>
    </row>
    <row r="90" spans="1:23" ht="23.25" customHeight="1" thickBot="1">
      <c r="A90" s="1"/>
      <c r="B90" s="1440"/>
      <c r="C90" s="1441"/>
      <c r="D90" s="1441"/>
      <c r="E90" s="1441"/>
      <c r="F90" s="1441"/>
      <c r="G90" s="1441"/>
      <c r="H90" s="1441"/>
      <c r="I90" s="1441"/>
      <c r="J90" s="1441"/>
      <c r="K90" s="1441"/>
      <c r="L90" s="1441"/>
      <c r="M90" s="1441"/>
      <c r="N90" s="1442"/>
      <c r="O90" s="1"/>
      <c r="P90" s="1"/>
    </row>
    <row r="91" spans="1:23" ht="15.75">
      <c r="A91" s="1"/>
      <c r="B91" s="1"/>
      <c r="C91" s="23"/>
      <c r="D91" s="23"/>
      <c r="E91" s="1"/>
      <c r="F91" s="1"/>
      <c r="G91" s="1"/>
      <c r="H91" s="24"/>
      <c r="I91" s="1"/>
      <c r="J91" s="1"/>
      <c r="K91" s="25"/>
      <c r="L91" s="25"/>
      <c r="M91" s="537"/>
      <c r="O91" s="1"/>
      <c r="P91" s="1"/>
    </row>
    <row r="92" spans="1:23" ht="15.75">
      <c r="A92" s="1"/>
      <c r="B92" s="26" t="s">
        <v>94</v>
      </c>
      <c r="C92" s="26"/>
      <c r="D92" s="26"/>
      <c r="E92" s="26"/>
      <c r="F92" s="26"/>
      <c r="G92" s="26"/>
      <c r="H92" s="26"/>
      <c r="I92" s="26"/>
      <c r="J92" s="26"/>
      <c r="K92" s="25"/>
      <c r="L92" s="25"/>
      <c r="M92" s="537"/>
      <c r="O92" s="1"/>
      <c r="P92" s="1"/>
    </row>
    <row r="93" spans="1:23" ht="15.75">
      <c r="A93" s="1"/>
      <c r="B93" s="26" t="s">
        <v>95</v>
      </c>
      <c r="C93" s="26"/>
      <c r="D93" s="26"/>
      <c r="E93" s="26"/>
      <c r="F93" s="26"/>
      <c r="G93" s="26"/>
      <c r="H93" s="26"/>
      <c r="I93" s="26"/>
      <c r="J93" s="26"/>
      <c r="K93" s="25"/>
      <c r="L93" s="25"/>
      <c r="M93" s="537"/>
      <c r="O93" s="1"/>
      <c r="P93" s="1"/>
    </row>
    <row r="94" spans="1:23" ht="15.75">
      <c r="A94" s="1"/>
      <c r="B94" s="26" t="s">
        <v>96</v>
      </c>
      <c r="C94" s="26"/>
      <c r="D94" s="26"/>
      <c r="E94" s="26"/>
      <c r="F94" s="26"/>
      <c r="G94" s="26"/>
      <c r="H94" s="26"/>
      <c r="I94" s="26"/>
      <c r="J94" s="26"/>
      <c r="K94" s="25"/>
      <c r="L94" s="25"/>
      <c r="M94" s="537"/>
      <c r="O94" s="1"/>
      <c r="P94" s="1"/>
    </row>
    <row r="95" spans="1:23" ht="15.75">
      <c r="A95" s="1"/>
      <c r="B95" s="1"/>
      <c r="C95" s="23"/>
      <c r="D95" s="23"/>
      <c r="E95" s="1"/>
      <c r="F95" s="1"/>
      <c r="G95" s="1"/>
      <c r="H95" s="24"/>
      <c r="I95" s="1"/>
      <c r="J95" s="1"/>
      <c r="K95" s="25"/>
      <c r="L95" s="25"/>
      <c r="M95" s="537"/>
      <c r="O95" s="1"/>
      <c r="P95" s="1"/>
    </row>
    <row r="96" spans="1:23" ht="19.5">
      <c r="A96" s="6"/>
      <c r="D96" s="27" t="s">
        <v>97</v>
      </c>
      <c r="E96" s="694"/>
      <c r="F96" s="694"/>
      <c r="J96" s="694"/>
      <c r="N96" s="4"/>
      <c r="O96" s="6"/>
      <c r="P96" s="6"/>
    </row>
    <row r="97" spans="1:16" ht="15.75">
      <c r="A97" s="6"/>
      <c r="D97" s="28" t="s">
        <v>98</v>
      </c>
      <c r="E97" s="29"/>
      <c r="F97" s="29"/>
      <c r="H97" s="47" t="s">
        <v>99</v>
      </c>
      <c r="I97" s="67"/>
      <c r="J97" s="29"/>
      <c r="N97" s="4"/>
      <c r="O97" s="6"/>
      <c r="P97" s="6"/>
    </row>
    <row r="98" spans="1:16" ht="15.75" customHeight="1">
      <c r="A98" s="6"/>
      <c r="D98" s="30"/>
      <c r="E98" s="694"/>
      <c r="F98" s="694"/>
      <c r="G98" s="694"/>
      <c r="H98" s="694"/>
      <c r="I98" s="7"/>
      <c r="J98" s="6"/>
      <c r="K98" s="6"/>
      <c r="L98" s="6"/>
      <c r="M98" s="539"/>
      <c r="N98" s="6"/>
      <c r="O98" s="6"/>
    </row>
    <row r="99" spans="1:16" ht="18">
      <c r="A99" s="6"/>
      <c r="D99" s="31"/>
      <c r="E99" s="694"/>
      <c r="F99" s="48" t="s">
        <v>100</v>
      </c>
      <c r="G99" s="694"/>
      <c r="H99" s="694"/>
      <c r="I99" s="7"/>
      <c r="J99" s="6"/>
      <c r="K99" s="6"/>
      <c r="L99" s="6"/>
      <c r="M99" s="539"/>
      <c r="N99" s="6"/>
      <c r="O99" s="6"/>
    </row>
    <row r="100" spans="1:16" ht="15.75" customHeight="1">
      <c r="F100" s="33"/>
      <c r="K100" s="32"/>
      <c r="L100" s="32"/>
      <c r="M100" s="547"/>
    </row>
    <row r="101" spans="1:16" ht="15.75" customHeight="1">
      <c r="F101" s="33"/>
      <c r="K101" s="32"/>
      <c r="L101" s="32"/>
      <c r="M101" s="547"/>
    </row>
  </sheetData>
  <sheetProtection selectLockedCells="1"/>
  <autoFilter ref="N6:O6" xr:uid="{90720E85-FB69-4AAC-B792-A22968D2F3CC}"/>
  <mergeCells count="22">
    <mergeCell ref="F7:F15"/>
    <mergeCell ref="N4:O4"/>
    <mergeCell ref="B3:N3"/>
    <mergeCell ref="B1:K1"/>
    <mergeCell ref="C2:D2"/>
    <mergeCell ref="E2:F2"/>
    <mergeCell ref="C4:K5"/>
    <mergeCell ref="L6:M6"/>
    <mergeCell ref="L2:M2"/>
    <mergeCell ref="F58:F59"/>
    <mergeCell ref="F60:F61"/>
    <mergeCell ref="F65:F74"/>
    <mergeCell ref="F75:F84"/>
    <mergeCell ref="B88:N90"/>
    <mergeCell ref="F62:F64"/>
    <mergeCell ref="F16:F23"/>
    <mergeCell ref="F24:F31"/>
    <mergeCell ref="F56:F57"/>
    <mergeCell ref="F32:F40"/>
    <mergeCell ref="F41:F46"/>
    <mergeCell ref="F47:F52"/>
    <mergeCell ref="F53:F55"/>
  </mergeCells>
  <phoneticPr fontId="18"/>
  <pageMargins left="0.23622047244094491" right="0.23622047244094491" top="0.47244094488188981" bottom="0.51181102362204722" header="0" footer="0"/>
  <pageSetup paperSize="9" scale="60" orientation="portrait" r:id="rId1"/>
  <headerFooter>
    <oddFooter>&amp;R&amp;D</oddFooter>
  </headerFooter>
  <ignoredErrors>
    <ignoredError sqref="D75:E84 C65:D69 D70:D74 D62:D64 C32:E40 C41:E46 C47:E52 C58:E61 C56:E57 E62:E74 C7:E15 C16:E31 C53:E55"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R80"/>
  <sheetViews>
    <sheetView zoomScaleNormal="100" workbookViewId="0">
      <pane ySplit="6" topLeftCell="A7" activePane="bottomLeft" state="frozen"/>
      <selection pane="bottomLeft" activeCell="B2" sqref="B2"/>
    </sheetView>
  </sheetViews>
  <sheetFormatPr defaultColWidth="12.5" defaultRowHeight="15" customHeight="1"/>
  <cols>
    <col min="1" max="1" width="5.5" customWidth="1"/>
    <col min="2" max="2" width="6.5" customWidth="1"/>
    <col min="3" max="3" width="6.5" bestFit="1" customWidth="1"/>
    <col min="4" max="4" width="7.125" bestFit="1" customWidth="1"/>
    <col min="5" max="5" width="19.75" bestFit="1" customWidth="1"/>
    <col min="6" max="6" width="27.125" customWidth="1"/>
    <col min="7" max="7" width="17.5" customWidth="1"/>
    <col min="8" max="8" width="5.125" bestFit="1" customWidth="1"/>
    <col min="9" max="9" width="20.625" customWidth="1"/>
    <col min="10" max="10" width="7.125" customWidth="1"/>
    <col min="11" max="11" width="11.5" bestFit="1" customWidth="1"/>
    <col min="12" max="12" width="7" customWidth="1"/>
    <col min="13" max="13" width="3.875" style="538" customWidth="1"/>
    <col min="14" max="14" width="10.625" customWidth="1"/>
    <col min="15" max="15" width="12.875" customWidth="1"/>
    <col min="16" max="16" width="9.875" customWidth="1"/>
    <col min="17" max="17" width="14.75" customWidth="1"/>
    <col min="18" max="27" width="6.5" customWidth="1"/>
  </cols>
  <sheetData>
    <row r="1" spans="1:18" ht="53.25" customHeight="1" thickBot="1">
      <c r="A1" s="1"/>
      <c r="B1" s="1303" t="s">
        <v>0</v>
      </c>
      <c r="C1" s="1303"/>
      <c r="D1" s="1303"/>
      <c r="E1" s="1303"/>
      <c r="F1" s="1303"/>
      <c r="G1" s="1303"/>
      <c r="H1" s="1303"/>
      <c r="I1" s="1303"/>
      <c r="J1" s="1303"/>
      <c r="K1" s="1303"/>
      <c r="L1" s="671"/>
      <c r="M1" s="532"/>
      <c r="N1" s="311" t="str">
        <f>ドッグキャリー!N1</f>
        <v>2024/10/21 更新</v>
      </c>
      <c r="O1" s="1"/>
      <c r="P1" s="1"/>
    </row>
    <row r="2" spans="1:18" ht="49.5" customHeight="1" thickBot="1">
      <c r="A2" s="1"/>
      <c r="B2" s="671"/>
      <c r="C2" s="1304" t="s">
        <v>1</v>
      </c>
      <c r="D2" s="1305"/>
      <c r="E2" s="1306"/>
      <c r="F2" s="1307"/>
      <c r="G2" s="521" t="s">
        <v>2</v>
      </c>
      <c r="H2" s="3" t="s">
        <v>102</v>
      </c>
      <c r="I2" s="522"/>
      <c r="J2" s="4" t="s">
        <v>4</v>
      </c>
      <c r="K2" s="571"/>
      <c r="L2" s="1309" t="s">
        <v>5</v>
      </c>
      <c r="M2" s="1309"/>
      <c r="N2" s="572"/>
      <c r="O2" s="672" t="s">
        <v>6</v>
      </c>
      <c r="P2" s="6"/>
      <c r="Q2" s="694"/>
    </row>
    <row r="3" spans="1:18" ht="26.25" customHeight="1">
      <c r="A3" s="1"/>
      <c r="B3" s="1308" t="s">
        <v>7</v>
      </c>
      <c r="C3" s="1308"/>
      <c r="D3" s="1308"/>
      <c r="E3" s="1308"/>
      <c r="F3" s="1308"/>
      <c r="G3" s="1308"/>
      <c r="H3" s="1308"/>
      <c r="I3" s="1308"/>
      <c r="J3" s="1308"/>
      <c r="K3" s="1308"/>
      <c r="L3" s="1308"/>
      <c r="M3" s="1308"/>
      <c r="N3" s="1308"/>
      <c r="O3" s="240"/>
      <c r="P3" s="1"/>
    </row>
    <row r="4" spans="1:18" ht="43.5" customHeight="1">
      <c r="A4" s="1"/>
      <c r="B4" s="4"/>
      <c r="C4" s="1319" t="s">
        <v>8</v>
      </c>
      <c r="D4" s="1319"/>
      <c r="E4" s="1319"/>
      <c r="F4" s="1319"/>
      <c r="G4" s="1319"/>
      <c r="H4" s="1319"/>
      <c r="I4" s="1319"/>
      <c r="J4" s="1319"/>
      <c r="K4" s="1319"/>
      <c r="L4" s="673"/>
      <c r="M4" s="533"/>
      <c r="N4" s="1330"/>
      <c r="O4" s="1330"/>
      <c r="P4" s="1"/>
    </row>
    <row r="5" spans="1:18" ht="24" customHeight="1" thickBot="1">
      <c r="A5" s="1"/>
      <c r="B5" s="5"/>
      <c r="C5" s="1320"/>
      <c r="D5" s="1320"/>
      <c r="E5" s="1320"/>
      <c r="F5" s="1320"/>
      <c r="G5" s="1320"/>
      <c r="H5" s="1320"/>
      <c r="I5" s="1320"/>
      <c r="J5" s="1320"/>
      <c r="K5" s="1320"/>
      <c r="L5" s="678"/>
      <c r="M5" s="549"/>
      <c r="N5" s="658" t="s">
        <v>914</v>
      </c>
      <c r="O5" s="1"/>
      <c r="P5" s="1"/>
    </row>
    <row r="6" spans="1:18" ht="27" customHeight="1" thickBot="1">
      <c r="A6" s="2"/>
      <c r="B6" s="36" t="s">
        <v>9</v>
      </c>
      <c r="C6" s="37" t="s">
        <v>10</v>
      </c>
      <c r="D6" s="37" t="s">
        <v>11</v>
      </c>
      <c r="E6" s="36" t="s">
        <v>12</v>
      </c>
      <c r="F6" s="36" t="s">
        <v>13</v>
      </c>
      <c r="G6" s="38" t="s">
        <v>14</v>
      </c>
      <c r="H6" s="36" t="s">
        <v>15</v>
      </c>
      <c r="I6" s="40" t="s">
        <v>16</v>
      </c>
      <c r="J6" s="703" t="s">
        <v>17</v>
      </c>
      <c r="K6" s="620" t="s">
        <v>18</v>
      </c>
      <c r="L6" s="1445" t="s">
        <v>19</v>
      </c>
      <c r="M6" s="1446"/>
      <c r="N6" s="8" t="s">
        <v>20</v>
      </c>
      <c r="R6" s="45"/>
    </row>
    <row r="7" spans="1:18" ht="19.5" customHeight="1" thickTop="1">
      <c r="A7" s="2"/>
      <c r="B7" s="688">
        <v>4402</v>
      </c>
      <c r="C7" s="193" t="s">
        <v>29</v>
      </c>
      <c r="D7" s="193" t="s">
        <v>22</v>
      </c>
      <c r="E7" s="182" t="s">
        <v>1004</v>
      </c>
      <c r="F7" s="1343" t="s">
        <v>1005</v>
      </c>
      <c r="G7" s="352" t="s">
        <v>33</v>
      </c>
      <c r="H7" s="352" t="s">
        <v>83</v>
      </c>
      <c r="I7" s="1139"/>
      <c r="J7" s="1140">
        <v>1</v>
      </c>
      <c r="K7" s="1141">
        <v>4500</v>
      </c>
      <c r="L7" s="810" t="str">
        <f>IFERROR(IF(N7=0,"",N7),"")</f>
        <v/>
      </c>
      <c r="M7" s="901" t="s">
        <v>25</v>
      </c>
      <c r="N7" s="623"/>
      <c r="R7" s="45"/>
    </row>
    <row r="8" spans="1:18" ht="18" customHeight="1">
      <c r="A8" s="2"/>
      <c r="B8" s="675">
        <v>4402</v>
      </c>
      <c r="C8" s="194" t="s">
        <v>21</v>
      </c>
      <c r="D8" s="194" t="s">
        <v>22</v>
      </c>
      <c r="E8" s="173" t="s">
        <v>1006</v>
      </c>
      <c r="F8" s="1341"/>
      <c r="G8" s="675" t="s">
        <v>24</v>
      </c>
      <c r="H8" s="675" t="s">
        <v>83</v>
      </c>
      <c r="I8" s="975"/>
      <c r="J8" s="843">
        <v>1</v>
      </c>
      <c r="K8" s="839">
        <v>4500</v>
      </c>
      <c r="L8" s="701" t="str">
        <f>IFERROR(IF(N8=0,"",N8),"")</f>
        <v/>
      </c>
      <c r="M8" s="848" t="s">
        <v>25</v>
      </c>
      <c r="N8" s="622"/>
      <c r="R8" s="45"/>
    </row>
    <row r="9" spans="1:18" ht="18" customHeight="1">
      <c r="A9" s="2"/>
      <c r="B9" s="692">
        <v>6405</v>
      </c>
      <c r="C9" s="104" t="s">
        <v>21</v>
      </c>
      <c r="D9" s="104" t="s">
        <v>30</v>
      </c>
      <c r="E9" s="168" t="s">
        <v>1007</v>
      </c>
      <c r="F9" s="1342" t="s">
        <v>1008</v>
      </c>
      <c r="G9" s="692" t="s">
        <v>24</v>
      </c>
      <c r="H9" s="692" t="s">
        <v>34</v>
      </c>
      <c r="I9" s="1143"/>
      <c r="J9" s="554">
        <v>2</v>
      </c>
      <c r="K9" s="58">
        <v>1400</v>
      </c>
      <c r="L9" s="717" t="str">
        <f t="shared" ref="L9:L63" si="0">IFERROR(IF(N9=0,"",ROUNDUP(N9/2,0)),"")</f>
        <v/>
      </c>
      <c r="M9" s="920" t="s">
        <v>25</v>
      </c>
      <c r="N9" s="1038"/>
      <c r="R9" s="45"/>
    </row>
    <row r="10" spans="1:18" ht="18" customHeight="1">
      <c r="A10" s="2"/>
      <c r="B10" s="693">
        <v>6405</v>
      </c>
      <c r="C10" s="100" t="s">
        <v>21</v>
      </c>
      <c r="D10" s="100" t="s">
        <v>35</v>
      </c>
      <c r="E10" s="177" t="s">
        <v>1009</v>
      </c>
      <c r="F10" s="1432"/>
      <c r="G10" s="693" t="s">
        <v>24</v>
      </c>
      <c r="H10" s="693" t="s">
        <v>37</v>
      </c>
      <c r="I10" s="1266" t="s">
        <v>1298</v>
      </c>
      <c r="J10" s="1142">
        <v>2</v>
      </c>
      <c r="K10" s="59">
        <v>1800</v>
      </c>
      <c r="L10" s="699" t="str">
        <f t="shared" si="0"/>
        <v/>
      </c>
      <c r="M10" s="854" t="s">
        <v>25</v>
      </c>
      <c r="N10" s="1041"/>
      <c r="R10" s="45"/>
    </row>
    <row r="11" spans="1:18" ht="18" customHeight="1">
      <c r="A11" s="2"/>
      <c r="B11" s="693">
        <v>6405</v>
      </c>
      <c r="C11" s="100" t="s">
        <v>404</v>
      </c>
      <c r="D11" s="100" t="s">
        <v>30</v>
      </c>
      <c r="E11" s="178" t="s">
        <v>1010</v>
      </c>
      <c r="F11" s="1432"/>
      <c r="G11" s="693" t="s">
        <v>407</v>
      </c>
      <c r="H11" s="693" t="s">
        <v>34</v>
      </c>
      <c r="I11" s="1144"/>
      <c r="J11" s="555">
        <v>2</v>
      </c>
      <c r="K11" s="59">
        <v>1400</v>
      </c>
      <c r="L11" s="699" t="str">
        <f t="shared" si="0"/>
        <v/>
      </c>
      <c r="M11" s="854" t="s">
        <v>25</v>
      </c>
      <c r="N11" s="1041"/>
      <c r="R11" s="45"/>
    </row>
    <row r="12" spans="1:18" ht="18" customHeight="1">
      <c r="A12" s="2"/>
      <c r="B12" s="693">
        <v>6405</v>
      </c>
      <c r="C12" s="100" t="s">
        <v>404</v>
      </c>
      <c r="D12" s="100" t="s">
        <v>35</v>
      </c>
      <c r="E12" s="178" t="s">
        <v>1011</v>
      </c>
      <c r="F12" s="1432"/>
      <c r="G12" s="693" t="s">
        <v>407</v>
      </c>
      <c r="H12" s="693" t="s">
        <v>37</v>
      </c>
      <c r="I12" s="1144"/>
      <c r="J12" s="555">
        <v>2</v>
      </c>
      <c r="K12" s="59">
        <v>1800</v>
      </c>
      <c r="L12" s="699" t="str">
        <f t="shared" si="0"/>
        <v/>
      </c>
      <c r="M12" s="854" t="s">
        <v>25</v>
      </c>
      <c r="N12" s="1041"/>
      <c r="R12" s="45"/>
    </row>
    <row r="13" spans="1:18" ht="18" customHeight="1">
      <c r="A13" s="2"/>
      <c r="B13" s="693">
        <v>6405</v>
      </c>
      <c r="C13" s="100" t="s">
        <v>575</v>
      </c>
      <c r="D13" s="100" t="s">
        <v>30</v>
      </c>
      <c r="E13" s="171" t="s">
        <v>1012</v>
      </c>
      <c r="F13" s="1432"/>
      <c r="G13" s="693" t="s">
        <v>577</v>
      </c>
      <c r="H13" s="693" t="s">
        <v>34</v>
      </c>
      <c r="I13" s="1144"/>
      <c r="J13" s="555">
        <v>2</v>
      </c>
      <c r="K13" s="59">
        <v>1400</v>
      </c>
      <c r="L13" s="699" t="str">
        <f t="shared" si="0"/>
        <v/>
      </c>
      <c r="M13" s="854" t="s">
        <v>25</v>
      </c>
      <c r="N13" s="1041"/>
      <c r="R13" s="45"/>
    </row>
    <row r="14" spans="1:18" ht="18" customHeight="1">
      <c r="A14" s="2"/>
      <c r="B14" s="690">
        <v>6405</v>
      </c>
      <c r="C14" s="102" t="s">
        <v>575</v>
      </c>
      <c r="D14" s="102" t="s">
        <v>35</v>
      </c>
      <c r="E14" s="180" t="s">
        <v>1013</v>
      </c>
      <c r="F14" s="1341"/>
      <c r="G14" s="690" t="s">
        <v>577</v>
      </c>
      <c r="H14" s="690" t="s">
        <v>37</v>
      </c>
      <c r="I14" s="983"/>
      <c r="J14" s="556">
        <v>2</v>
      </c>
      <c r="K14" s="57">
        <v>1800</v>
      </c>
      <c r="L14" s="700" t="str">
        <f t="shared" si="0"/>
        <v/>
      </c>
      <c r="M14" s="850" t="s">
        <v>25</v>
      </c>
      <c r="N14" s="1039"/>
      <c r="R14" s="45"/>
    </row>
    <row r="15" spans="1:18" ht="18" customHeight="1">
      <c r="A15" s="2"/>
      <c r="B15" s="682">
        <v>4404</v>
      </c>
      <c r="C15" s="144" t="s">
        <v>21</v>
      </c>
      <c r="D15" s="144" t="s">
        <v>22</v>
      </c>
      <c r="E15" s="179" t="s">
        <v>1014</v>
      </c>
      <c r="F15" s="1342" t="s">
        <v>1015</v>
      </c>
      <c r="G15" s="692" t="s">
        <v>24</v>
      </c>
      <c r="H15" s="688" t="s">
        <v>83</v>
      </c>
      <c r="I15" s="976"/>
      <c r="J15" s="846">
        <v>2</v>
      </c>
      <c r="K15" s="912">
        <v>1600</v>
      </c>
      <c r="L15" s="701" t="str">
        <f t="shared" si="0"/>
        <v/>
      </c>
      <c r="M15" s="1146" t="s">
        <v>25</v>
      </c>
      <c r="N15" s="1038"/>
      <c r="R15" s="45"/>
    </row>
    <row r="16" spans="1:18" ht="18" customHeight="1">
      <c r="A16" s="2"/>
      <c r="B16" s="688">
        <v>4404</v>
      </c>
      <c r="C16" s="193" t="s">
        <v>29</v>
      </c>
      <c r="D16" s="193" t="s">
        <v>22</v>
      </c>
      <c r="E16" s="178" t="s">
        <v>1016</v>
      </c>
      <c r="F16" s="1432"/>
      <c r="G16" s="688" t="s">
        <v>33</v>
      </c>
      <c r="H16" s="62" t="s">
        <v>83</v>
      </c>
      <c r="I16" s="1145"/>
      <c r="J16" s="910">
        <v>2</v>
      </c>
      <c r="K16" s="918">
        <v>1600</v>
      </c>
      <c r="L16" s="812" t="str">
        <f t="shared" si="0"/>
        <v/>
      </c>
      <c r="M16" s="1147" t="s">
        <v>25</v>
      </c>
      <c r="N16" s="1040"/>
      <c r="R16" s="45"/>
    </row>
    <row r="17" spans="1:18" ht="18" customHeight="1">
      <c r="A17" s="2"/>
      <c r="B17" s="675">
        <v>4404</v>
      </c>
      <c r="C17" s="194" t="s">
        <v>59</v>
      </c>
      <c r="D17" s="194" t="s">
        <v>22</v>
      </c>
      <c r="E17" s="173" t="s">
        <v>1017</v>
      </c>
      <c r="F17" s="1341"/>
      <c r="G17" s="690" t="s">
        <v>60</v>
      </c>
      <c r="H17" s="690" t="s">
        <v>83</v>
      </c>
      <c r="I17" s="975"/>
      <c r="J17" s="917">
        <v>2</v>
      </c>
      <c r="K17" s="908">
        <v>1600</v>
      </c>
      <c r="L17" s="700" t="str">
        <f t="shared" si="0"/>
        <v/>
      </c>
      <c r="M17" s="848" t="s">
        <v>25</v>
      </c>
      <c r="N17" s="622"/>
      <c r="R17" s="45"/>
    </row>
    <row r="18" spans="1:18" ht="18" customHeight="1">
      <c r="A18" s="2"/>
      <c r="B18" s="688">
        <v>4403</v>
      </c>
      <c r="C18" s="193" t="s">
        <v>21</v>
      </c>
      <c r="D18" s="193" t="s">
        <v>22</v>
      </c>
      <c r="E18" s="179" t="s">
        <v>1018</v>
      </c>
      <c r="F18" s="1342" t="s">
        <v>1019</v>
      </c>
      <c r="G18" s="691" t="s">
        <v>24</v>
      </c>
      <c r="H18" s="691" t="s">
        <v>83</v>
      </c>
      <c r="I18" s="1289" t="s">
        <v>1304</v>
      </c>
      <c r="J18" s="916">
        <v>1</v>
      </c>
      <c r="K18" s="907">
        <v>4500</v>
      </c>
      <c r="L18" s="698" t="str">
        <f>IFERROR(IF(N18=0,"",ROUNDUP(N18/1,0)),"")</f>
        <v/>
      </c>
      <c r="M18" s="909" t="s">
        <v>25</v>
      </c>
      <c r="N18" s="1038"/>
      <c r="O18" s="587"/>
      <c r="R18" s="45"/>
    </row>
    <row r="19" spans="1:18" ht="18" customHeight="1">
      <c r="A19" s="2"/>
      <c r="B19" s="688">
        <v>4403</v>
      </c>
      <c r="C19" s="194" t="s">
        <v>378</v>
      </c>
      <c r="D19" s="194" t="s">
        <v>22</v>
      </c>
      <c r="E19" s="173" t="s">
        <v>1020</v>
      </c>
      <c r="F19" s="1341"/>
      <c r="G19" s="675" t="s">
        <v>612</v>
      </c>
      <c r="H19" s="675" t="s">
        <v>83</v>
      </c>
      <c r="I19" s="1279" t="s">
        <v>1301</v>
      </c>
      <c r="J19" s="843">
        <v>1</v>
      </c>
      <c r="K19" s="839">
        <v>4500</v>
      </c>
      <c r="L19" s="702" t="str">
        <f t="shared" ref="L19:L22" si="1">IFERROR(IF(N19=0,"",ROUNDUP(N19/1,0)),"")</f>
        <v/>
      </c>
      <c r="M19" s="1148" t="s">
        <v>25</v>
      </c>
      <c r="N19" s="1039"/>
      <c r="O19" s="587"/>
      <c r="R19" s="45"/>
    </row>
    <row r="20" spans="1:18" ht="18" customHeight="1">
      <c r="A20" s="2"/>
      <c r="B20" s="682">
        <v>4401</v>
      </c>
      <c r="C20" s="193" t="s">
        <v>575</v>
      </c>
      <c r="D20" s="193" t="s">
        <v>22</v>
      </c>
      <c r="E20" s="168" t="s">
        <v>1021</v>
      </c>
      <c r="F20" s="1453" t="s">
        <v>1022</v>
      </c>
      <c r="G20" s="688" t="s">
        <v>1023</v>
      </c>
      <c r="H20" s="688" t="s">
        <v>83</v>
      </c>
      <c r="I20" s="981"/>
      <c r="J20" s="691">
        <v>1</v>
      </c>
      <c r="K20" s="912">
        <v>2000</v>
      </c>
      <c r="L20" s="701" t="str">
        <f t="shared" si="1"/>
        <v/>
      </c>
      <c r="M20" s="1146" t="s">
        <v>25</v>
      </c>
      <c r="N20" s="1038"/>
      <c r="O20" s="587"/>
      <c r="R20" s="45"/>
    </row>
    <row r="21" spans="1:18" ht="18" customHeight="1">
      <c r="A21" s="2"/>
      <c r="B21" s="688">
        <v>4401</v>
      </c>
      <c r="C21" s="193" t="s">
        <v>1024</v>
      </c>
      <c r="D21" s="193" t="s">
        <v>22</v>
      </c>
      <c r="E21" s="178" t="s">
        <v>1025</v>
      </c>
      <c r="F21" s="1430"/>
      <c r="G21" s="62" t="s">
        <v>33</v>
      </c>
      <c r="H21" s="62" t="s">
        <v>83</v>
      </c>
      <c r="I21" s="958"/>
      <c r="J21" s="691">
        <v>1</v>
      </c>
      <c r="K21" s="906">
        <v>2000</v>
      </c>
      <c r="L21" s="699" t="str">
        <f t="shared" si="1"/>
        <v/>
      </c>
      <c r="M21" s="909" t="s">
        <v>25</v>
      </c>
      <c r="N21" s="1054"/>
      <c r="O21" s="587"/>
      <c r="R21" s="45"/>
    </row>
    <row r="22" spans="1:18" ht="18" customHeight="1">
      <c r="A22" s="2"/>
      <c r="B22" s="675">
        <v>4401</v>
      </c>
      <c r="C22" s="194" t="s">
        <v>1026</v>
      </c>
      <c r="D22" s="194" t="s">
        <v>22</v>
      </c>
      <c r="E22" s="173" t="s">
        <v>1027</v>
      </c>
      <c r="F22" s="1332"/>
      <c r="G22" s="690" t="s">
        <v>1028</v>
      </c>
      <c r="H22" s="690" t="s">
        <v>83</v>
      </c>
      <c r="I22" s="977"/>
      <c r="J22" s="690">
        <v>1</v>
      </c>
      <c r="K22" s="839">
        <v>2000</v>
      </c>
      <c r="L22" s="702" t="str">
        <f t="shared" si="1"/>
        <v/>
      </c>
      <c r="M22" s="1148" t="s">
        <v>25</v>
      </c>
      <c r="N22" s="838"/>
      <c r="O22" s="587"/>
      <c r="R22" s="45"/>
    </row>
    <row r="23" spans="1:18" ht="15.75" customHeight="1">
      <c r="B23" s="692">
        <v>6401</v>
      </c>
      <c r="C23" s="99" t="s">
        <v>21</v>
      </c>
      <c r="D23" s="99" t="s">
        <v>22</v>
      </c>
      <c r="E23" s="171" t="s">
        <v>1029</v>
      </c>
      <c r="F23" s="501" t="s">
        <v>1030</v>
      </c>
      <c r="G23" s="675" t="s">
        <v>1031</v>
      </c>
      <c r="H23" s="675" t="s">
        <v>83</v>
      </c>
      <c r="I23" s="980"/>
      <c r="J23" s="905">
        <v>10</v>
      </c>
      <c r="K23" s="839">
        <v>270</v>
      </c>
      <c r="L23" s="702" t="str">
        <f>IFERROR(IF(N23=0,"",ROUNDUP(N23/10,0)),"")</f>
        <v/>
      </c>
      <c r="M23" s="915" t="s">
        <v>25</v>
      </c>
      <c r="N23" s="985"/>
      <c r="O23" s="587"/>
    </row>
    <row r="24" spans="1:18" ht="15.75" customHeight="1">
      <c r="B24" s="691">
        <v>6401</v>
      </c>
      <c r="C24" s="99" t="s">
        <v>21</v>
      </c>
      <c r="D24" s="99" t="s">
        <v>86</v>
      </c>
      <c r="E24" s="177" t="s">
        <v>1032</v>
      </c>
      <c r="F24" s="1453" t="s">
        <v>1033</v>
      </c>
      <c r="G24" s="691" t="s">
        <v>1034</v>
      </c>
      <c r="H24" s="691" t="s">
        <v>110</v>
      </c>
      <c r="I24" s="978"/>
      <c r="J24" s="919">
        <v>3</v>
      </c>
      <c r="K24" s="907">
        <v>1800</v>
      </c>
      <c r="L24" s="698" t="str">
        <f>IFERROR(IF(N24=0,"",ROUNDUP(N24/3,0)),"")</f>
        <v/>
      </c>
      <c r="M24" s="911" t="s">
        <v>25</v>
      </c>
      <c r="N24" s="1050"/>
      <c r="O24" s="587"/>
    </row>
    <row r="25" spans="1:18" ht="15.75" customHeight="1">
      <c r="B25" s="675">
        <v>6401</v>
      </c>
      <c r="C25" s="194" t="s">
        <v>21</v>
      </c>
      <c r="D25" s="194" t="s">
        <v>30</v>
      </c>
      <c r="E25" s="180" t="s">
        <v>1035</v>
      </c>
      <c r="F25" s="1332"/>
      <c r="G25" s="675" t="s">
        <v>1034</v>
      </c>
      <c r="H25" s="675" t="s">
        <v>34</v>
      </c>
      <c r="I25" s="977"/>
      <c r="J25" s="905">
        <v>3</v>
      </c>
      <c r="K25" s="839">
        <v>2200</v>
      </c>
      <c r="L25" s="702" t="str">
        <f>IFERROR(IF(N25=0,"",ROUNDUP(N25/3,0)),"")</f>
        <v/>
      </c>
      <c r="M25" s="1148" t="s">
        <v>25</v>
      </c>
      <c r="N25" s="838"/>
      <c r="O25" s="587"/>
    </row>
    <row r="26" spans="1:18" ht="15.75" customHeight="1">
      <c r="B26" s="692">
        <v>4206</v>
      </c>
      <c r="C26" s="104" t="s">
        <v>575</v>
      </c>
      <c r="D26" s="104" t="s">
        <v>22</v>
      </c>
      <c r="E26" s="168" t="s">
        <v>1036</v>
      </c>
      <c r="F26" s="1366" t="s">
        <v>1037</v>
      </c>
      <c r="G26" s="692" t="s">
        <v>1023</v>
      </c>
      <c r="H26" s="692"/>
      <c r="I26" s="982"/>
      <c r="J26" s="692">
        <v>1</v>
      </c>
      <c r="K26" s="931">
        <v>3000</v>
      </c>
      <c r="L26" s="717" t="str">
        <f>IFERROR(IF(N26=0,"",N26),"")</f>
        <v/>
      </c>
      <c r="M26" s="909" t="s">
        <v>25</v>
      </c>
      <c r="N26" s="1038"/>
      <c r="O26" s="587"/>
    </row>
    <row r="27" spans="1:18" ht="15.75" customHeight="1">
      <c r="B27" s="691">
        <v>4206</v>
      </c>
      <c r="C27" s="99" t="s">
        <v>1024</v>
      </c>
      <c r="D27" s="99" t="s">
        <v>22</v>
      </c>
      <c r="E27" s="178" t="s">
        <v>1038</v>
      </c>
      <c r="F27" s="1353"/>
      <c r="G27" s="691" t="s">
        <v>1039</v>
      </c>
      <c r="H27" s="61"/>
      <c r="I27" s="974"/>
      <c r="J27" s="691">
        <v>1</v>
      </c>
      <c r="K27" s="907">
        <v>3000</v>
      </c>
      <c r="L27" s="698" t="str">
        <f t="shared" ref="L27:L53" si="2">IFERROR(IF(N27=0,"",N27),"")</f>
        <v/>
      </c>
      <c r="M27" s="1149" t="s">
        <v>25</v>
      </c>
      <c r="N27" s="1051"/>
      <c r="O27" s="587"/>
    </row>
    <row r="28" spans="1:18" ht="15.75" customHeight="1">
      <c r="B28" s="693">
        <v>4206</v>
      </c>
      <c r="C28" s="100" t="s">
        <v>21</v>
      </c>
      <c r="D28" s="100" t="s">
        <v>22</v>
      </c>
      <c r="E28" s="171" t="s">
        <v>1040</v>
      </c>
      <c r="F28" s="1353"/>
      <c r="G28" s="691" t="s">
        <v>24</v>
      </c>
      <c r="H28" s="61"/>
      <c r="I28" s="960"/>
      <c r="J28" s="693">
        <v>1</v>
      </c>
      <c r="K28" s="906">
        <v>3000</v>
      </c>
      <c r="L28" s="699" t="str">
        <f t="shared" si="2"/>
        <v/>
      </c>
      <c r="M28" s="909" t="s">
        <v>25</v>
      </c>
      <c r="N28" s="1051"/>
      <c r="O28" s="587"/>
    </row>
    <row r="29" spans="1:18" ht="15.75" customHeight="1">
      <c r="B29" s="690">
        <v>4206</v>
      </c>
      <c r="C29" s="102" t="s">
        <v>29</v>
      </c>
      <c r="D29" s="102" t="s">
        <v>22</v>
      </c>
      <c r="E29" s="180" t="s">
        <v>1041</v>
      </c>
      <c r="F29" s="1367"/>
      <c r="G29" s="690" t="s">
        <v>33</v>
      </c>
      <c r="H29" s="64"/>
      <c r="I29" s="956"/>
      <c r="J29" s="690">
        <v>1</v>
      </c>
      <c r="K29" s="908">
        <v>3000</v>
      </c>
      <c r="L29" s="700" t="str">
        <f t="shared" si="2"/>
        <v/>
      </c>
      <c r="M29" s="848" t="s">
        <v>25</v>
      </c>
      <c r="N29" s="985"/>
      <c r="O29" s="587"/>
    </row>
    <row r="30" spans="1:18" ht="15.75" customHeight="1">
      <c r="B30" s="688">
        <v>4306</v>
      </c>
      <c r="C30" s="193" t="s">
        <v>1042</v>
      </c>
      <c r="D30" s="193" t="s">
        <v>22</v>
      </c>
      <c r="E30" s="168" t="s">
        <v>1043</v>
      </c>
      <c r="F30" s="1428" t="s">
        <v>1044</v>
      </c>
      <c r="G30" s="688" t="s">
        <v>1048</v>
      </c>
      <c r="H30" s="688" t="s">
        <v>83</v>
      </c>
      <c r="J30" s="688">
        <v>1</v>
      </c>
      <c r="K30" s="931">
        <v>2300</v>
      </c>
      <c r="L30" s="1151" t="str">
        <f t="shared" si="2"/>
        <v/>
      </c>
      <c r="M30" s="909" t="s">
        <v>25</v>
      </c>
      <c r="N30" s="1038"/>
      <c r="O30" s="587"/>
    </row>
    <row r="31" spans="1:18" ht="15.75" customHeight="1">
      <c r="B31" s="688">
        <v>4306</v>
      </c>
      <c r="C31" s="193" t="s">
        <v>1046</v>
      </c>
      <c r="D31" s="193" t="s">
        <v>22</v>
      </c>
      <c r="E31" s="171" t="s">
        <v>1047</v>
      </c>
      <c r="F31" s="1381"/>
      <c r="G31" s="688" t="s">
        <v>1045</v>
      </c>
      <c r="H31" s="688" t="s">
        <v>83</v>
      </c>
      <c r="I31" s="968"/>
      <c r="J31" s="693">
        <v>1</v>
      </c>
      <c r="K31" s="906">
        <v>2300</v>
      </c>
      <c r="L31" s="701" t="str">
        <f t="shared" si="2"/>
        <v/>
      </c>
      <c r="M31" s="1147" t="s">
        <v>25</v>
      </c>
      <c r="N31" s="1041"/>
      <c r="O31" s="587"/>
    </row>
    <row r="32" spans="1:18" ht="15.75" customHeight="1">
      <c r="B32" s="691">
        <v>4306</v>
      </c>
      <c r="C32" s="99" t="s">
        <v>29</v>
      </c>
      <c r="D32" s="99" t="s">
        <v>22</v>
      </c>
      <c r="E32" s="182" t="s">
        <v>1049</v>
      </c>
      <c r="F32" s="1381"/>
      <c r="G32" s="691" t="s">
        <v>33</v>
      </c>
      <c r="H32" s="691" t="s">
        <v>83</v>
      </c>
      <c r="I32" s="973"/>
      <c r="J32" s="691">
        <v>1</v>
      </c>
      <c r="K32" s="907">
        <v>2300</v>
      </c>
      <c r="L32" s="1150" t="str">
        <f t="shared" si="2"/>
        <v/>
      </c>
      <c r="M32" s="1147" t="s">
        <v>25</v>
      </c>
      <c r="N32" s="1051"/>
      <c r="O32" s="587"/>
    </row>
    <row r="33" spans="2:15" ht="15.75" customHeight="1">
      <c r="B33" s="691">
        <v>4306</v>
      </c>
      <c r="C33" s="99" t="s">
        <v>388</v>
      </c>
      <c r="D33" s="99" t="s">
        <v>22</v>
      </c>
      <c r="E33" s="171" t="s">
        <v>1050</v>
      </c>
      <c r="F33" s="1381"/>
      <c r="G33" s="691" t="s">
        <v>289</v>
      </c>
      <c r="H33" s="691" t="s">
        <v>83</v>
      </c>
      <c r="I33" s="972"/>
      <c r="J33" s="691">
        <v>1</v>
      </c>
      <c r="K33" s="907">
        <v>2300</v>
      </c>
      <c r="L33" s="698" t="str">
        <f t="shared" si="2"/>
        <v/>
      </c>
      <c r="M33" s="909" t="s">
        <v>25</v>
      </c>
      <c r="N33" s="1051"/>
      <c r="O33" s="587"/>
    </row>
    <row r="34" spans="2:15" ht="15.75" customHeight="1">
      <c r="B34" s="675">
        <v>4306</v>
      </c>
      <c r="C34" s="194" t="s">
        <v>402</v>
      </c>
      <c r="D34" s="194" t="s">
        <v>22</v>
      </c>
      <c r="E34" s="180" t="s">
        <v>1051</v>
      </c>
      <c r="F34" s="1429"/>
      <c r="G34" s="675" t="s">
        <v>403</v>
      </c>
      <c r="H34" s="675" t="s">
        <v>83</v>
      </c>
      <c r="I34" s="971"/>
      <c r="J34" s="675">
        <v>1</v>
      </c>
      <c r="K34" s="839">
        <v>2300</v>
      </c>
      <c r="L34" s="702" t="str">
        <f t="shared" si="2"/>
        <v/>
      </c>
      <c r="M34" s="1148" t="s">
        <v>25</v>
      </c>
      <c r="N34" s="985"/>
      <c r="O34" s="587"/>
    </row>
    <row r="35" spans="2:15" ht="33" customHeight="1">
      <c r="B35" s="688">
        <v>6406</v>
      </c>
      <c r="C35" s="136" t="s">
        <v>29</v>
      </c>
      <c r="D35" s="136" t="s">
        <v>30</v>
      </c>
      <c r="E35" s="588" t="s">
        <v>1052</v>
      </c>
      <c r="F35" s="677" t="s">
        <v>1053</v>
      </c>
      <c r="G35" s="675" t="s">
        <v>33</v>
      </c>
      <c r="H35" s="675"/>
      <c r="I35" s="1197"/>
      <c r="J35" s="843">
        <v>1</v>
      </c>
      <c r="K35" s="839">
        <v>3500</v>
      </c>
      <c r="L35" s="702" t="str">
        <f t="shared" si="2"/>
        <v/>
      </c>
      <c r="M35" s="915" t="s">
        <v>25</v>
      </c>
      <c r="N35" s="622"/>
      <c r="O35" s="587"/>
    </row>
    <row r="36" spans="2:15" ht="15.75" customHeight="1">
      <c r="B36" s="692">
        <v>4305</v>
      </c>
      <c r="C36" s="104" t="s">
        <v>21</v>
      </c>
      <c r="D36" s="104" t="s">
        <v>22</v>
      </c>
      <c r="E36" s="168" t="s">
        <v>1054</v>
      </c>
      <c r="F36" s="1428" t="s">
        <v>1055</v>
      </c>
      <c r="G36" s="692" t="s">
        <v>24</v>
      </c>
      <c r="H36" s="692" t="s">
        <v>83</v>
      </c>
      <c r="I36" s="969"/>
      <c r="J36" s="236">
        <v>1</v>
      </c>
      <c r="K36" s="931">
        <v>3800</v>
      </c>
      <c r="L36" s="717" t="str">
        <f t="shared" si="2"/>
        <v/>
      </c>
      <c r="M36" s="909" t="s">
        <v>25</v>
      </c>
      <c r="N36" s="1050"/>
      <c r="O36" s="587"/>
    </row>
    <row r="37" spans="2:15" ht="15.75" customHeight="1">
      <c r="B37" s="675">
        <v>4305</v>
      </c>
      <c r="C37" s="194" t="s">
        <v>29</v>
      </c>
      <c r="D37" s="194" t="s">
        <v>22</v>
      </c>
      <c r="E37" s="180" t="s">
        <v>1056</v>
      </c>
      <c r="F37" s="1332"/>
      <c r="G37" s="675" t="s">
        <v>33</v>
      </c>
      <c r="H37" s="675" t="s">
        <v>83</v>
      </c>
      <c r="I37" s="967"/>
      <c r="J37" s="681">
        <v>1</v>
      </c>
      <c r="K37" s="189">
        <v>3800</v>
      </c>
      <c r="L37" s="702" t="str">
        <f t="shared" si="2"/>
        <v/>
      </c>
      <c r="M37" s="850" t="s">
        <v>25</v>
      </c>
      <c r="N37" s="838"/>
      <c r="O37" s="587"/>
    </row>
    <row r="38" spans="2:15" ht="15.75" customHeight="1">
      <c r="B38" s="691">
        <v>5210</v>
      </c>
      <c r="C38" s="99">
        <v>10</v>
      </c>
      <c r="D38" s="99" t="s">
        <v>22</v>
      </c>
      <c r="E38" s="132">
        <v>4589750314811</v>
      </c>
      <c r="F38" s="1447" t="s">
        <v>1057</v>
      </c>
      <c r="G38" s="951" t="s">
        <v>33</v>
      </c>
      <c r="H38" s="951"/>
      <c r="I38" s="984" t="s">
        <v>313</v>
      </c>
      <c r="J38" s="951">
        <v>1</v>
      </c>
      <c r="K38" s="940">
        <v>13500</v>
      </c>
      <c r="L38" s="946" t="str">
        <f t="shared" si="2"/>
        <v/>
      </c>
      <c r="M38" s="1153" t="s">
        <v>25</v>
      </c>
      <c r="N38" s="1198"/>
      <c r="O38" s="587"/>
    </row>
    <row r="39" spans="2:15" ht="15.75" customHeight="1">
      <c r="B39" s="690">
        <v>5210</v>
      </c>
      <c r="C39" s="102">
        <v>70</v>
      </c>
      <c r="D39" s="102" t="s">
        <v>22</v>
      </c>
      <c r="E39" s="129">
        <v>4589750314828</v>
      </c>
      <c r="F39" s="1448"/>
      <c r="G39" s="690" t="s">
        <v>68</v>
      </c>
      <c r="H39" s="690"/>
      <c r="I39" s="964"/>
      <c r="J39" s="690">
        <v>1</v>
      </c>
      <c r="K39" s="57">
        <v>13500</v>
      </c>
      <c r="L39" s="700" t="str">
        <f t="shared" si="2"/>
        <v/>
      </c>
      <c r="M39" s="932" t="s">
        <v>25</v>
      </c>
      <c r="N39" s="838"/>
      <c r="O39" s="587"/>
    </row>
    <row r="40" spans="2:15" ht="15.75" customHeight="1">
      <c r="B40" s="692">
        <v>6204</v>
      </c>
      <c r="C40" s="104" t="s">
        <v>29</v>
      </c>
      <c r="D40" s="104" t="s">
        <v>22</v>
      </c>
      <c r="E40" s="130">
        <v>4589750318161</v>
      </c>
      <c r="F40" s="1449" t="s">
        <v>1058</v>
      </c>
      <c r="G40" s="692" t="s">
        <v>33</v>
      </c>
      <c r="H40" s="1451"/>
      <c r="I40" s="1236" t="s">
        <v>286</v>
      </c>
      <c r="J40" s="692">
        <v>1</v>
      </c>
      <c r="K40" s="58">
        <v>4400</v>
      </c>
      <c r="L40" s="717" t="str">
        <f t="shared" si="2"/>
        <v/>
      </c>
      <c r="M40" s="920" t="s">
        <v>25</v>
      </c>
      <c r="N40" s="1053"/>
      <c r="O40" s="587"/>
    </row>
    <row r="41" spans="2:15" ht="15.75" customHeight="1">
      <c r="B41" s="690">
        <v>6204</v>
      </c>
      <c r="C41" s="102" t="s">
        <v>66</v>
      </c>
      <c r="D41" s="102" t="s">
        <v>22</v>
      </c>
      <c r="E41" s="129">
        <v>4589750318178</v>
      </c>
      <c r="F41" s="1450"/>
      <c r="G41" s="690" t="s">
        <v>68</v>
      </c>
      <c r="H41" s="1450"/>
      <c r="I41" s="964" t="s">
        <v>371</v>
      </c>
      <c r="J41" s="690">
        <v>1</v>
      </c>
      <c r="K41" s="57">
        <v>4400</v>
      </c>
      <c r="L41" s="700" t="str">
        <f t="shared" si="2"/>
        <v/>
      </c>
      <c r="M41" s="932" t="s">
        <v>25</v>
      </c>
      <c r="N41" s="985"/>
      <c r="O41" s="587"/>
    </row>
    <row r="42" spans="2:15" ht="15.75" customHeight="1">
      <c r="B42" s="692">
        <v>3203</v>
      </c>
      <c r="C42" s="104" t="s">
        <v>21</v>
      </c>
      <c r="D42" s="104" t="s">
        <v>22</v>
      </c>
      <c r="E42" s="130">
        <v>4589750314507</v>
      </c>
      <c r="F42" s="1342" t="s">
        <v>1059</v>
      </c>
      <c r="G42" s="634" t="s">
        <v>24</v>
      </c>
      <c r="H42" s="1491"/>
      <c r="I42" s="984" t="s">
        <v>313</v>
      </c>
      <c r="J42" s="634">
        <v>1</v>
      </c>
      <c r="K42" s="635">
        <v>4500</v>
      </c>
      <c r="L42" s="1210" t="str">
        <f t="shared" si="2"/>
        <v/>
      </c>
      <c r="M42" s="1153" t="s">
        <v>25</v>
      </c>
      <c r="N42" s="1198"/>
      <c r="O42" s="587"/>
    </row>
    <row r="43" spans="2:15" ht="15.75" customHeight="1">
      <c r="B43" s="693">
        <v>3203</v>
      </c>
      <c r="C43" s="100" t="s">
        <v>29</v>
      </c>
      <c r="D43" s="100" t="s">
        <v>22</v>
      </c>
      <c r="E43" s="131">
        <v>4589750314521</v>
      </c>
      <c r="F43" s="1343"/>
      <c r="G43" s="1225" t="s">
        <v>33</v>
      </c>
      <c r="H43" s="1493"/>
      <c r="I43" s="1492" t="s">
        <v>313</v>
      </c>
      <c r="J43" s="1225">
        <v>1</v>
      </c>
      <c r="K43" s="1270">
        <v>4500</v>
      </c>
      <c r="L43" s="1137" t="str">
        <f t="shared" si="2"/>
        <v/>
      </c>
      <c r="M43" s="913" t="s">
        <v>25</v>
      </c>
      <c r="N43" s="1494"/>
      <c r="O43" s="587"/>
    </row>
    <row r="44" spans="2:15" ht="15.75" customHeight="1">
      <c r="B44" s="690">
        <v>3203</v>
      </c>
      <c r="C44" s="102" t="s">
        <v>501</v>
      </c>
      <c r="D44" s="102" t="s">
        <v>22</v>
      </c>
      <c r="E44" s="129">
        <v>4589750314514</v>
      </c>
      <c r="F44" s="1344"/>
      <c r="G44" s="690" t="s">
        <v>504</v>
      </c>
      <c r="H44" s="1490"/>
      <c r="I44" s="964"/>
      <c r="J44" s="690">
        <v>1</v>
      </c>
      <c r="K44" s="57">
        <v>4500</v>
      </c>
      <c r="L44" s="700" t="str">
        <f t="shared" si="2"/>
        <v/>
      </c>
      <c r="M44" s="932" t="s">
        <v>25</v>
      </c>
      <c r="N44" s="838"/>
      <c r="O44" s="587"/>
    </row>
    <row r="45" spans="2:15" ht="15.75" customHeight="1">
      <c r="B45" s="692">
        <v>4204</v>
      </c>
      <c r="C45" s="104" t="s">
        <v>112</v>
      </c>
      <c r="D45" s="104" t="s">
        <v>22</v>
      </c>
      <c r="E45" s="130" t="s">
        <v>1060</v>
      </c>
      <c r="F45" s="1342" t="s">
        <v>1061</v>
      </c>
      <c r="G45" s="692" t="s">
        <v>417</v>
      </c>
      <c r="H45" s="1451"/>
      <c r="I45" s="959"/>
      <c r="J45" s="692">
        <v>1</v>
      </c>
      <c r="K45" s="58">
        <v>3600</v>
      </c>
      <c r="L45" s="717" t="str">
        <f t="shared" si="2"/>
        <v/>
      </c>
      <c r="M45" s="933" t="s">
        <v>25</v>
      </c>
      <c r="N45" s="1050"/>
      <c r="O45" s="587"/>
    </row>
    <row r="46" spans="2:15" ht="15.75" customHeight="1">
      <c r="B46" s="62">
        <v>4204</v>
      </c>
      <c r="C46" s="134" t="s">
        <v>404</v>
      </c>
      <c r="D46" s="134" t="s">
        <v>22</v>
      </c>
      <c r="E46" s="135">
        <v>4589750317805</v>
      </c>
      <c r="F46" s="1343"/>
      <c r="G46" s="62" t="s">
        <v>278</v>
      </c>
      <c r="H46" s="1452"/>
      <c r="I46" s="1266" t="s">
        <v>1284</v>
      </c>
      <c r="J46" s="62">
        <v>1</v>
      </c>
      <c r="K46" s="63">
        <v>3600</v>
      </c>
      <c r="L46" s="812" t="str">
        <f t="shared" si="2"/>
        <v/>
      </c>
      <c r="M46" s="854" t="s">
        <v>25</v>
      </c>
      <c r="N46" s="1054"/>
      <c r="O46" s="587"/>
    </row>
    <row r="47" spans="2:15" ht="15.75" customHeight="1">
      <c r="B47" s="690">
        <v>4204</v>
      </c>
      <c r="C47" s="102" t="s">
        <v>61</v>
      </c>
      <c r="D47" s="102" t="s">
        <v>22</v>
      </c>
      <c r="E47" s="129" t="s">
        <v>1062</v>
      </c>
      <c r="F47" s="1344"/>
      <c r="G47" s="690" t="s">
        <v>70</v>
      </c>
      <c r="H47" s="1448"/>
      <c r="I47" s="1266" t="s">
        <v>1284</v>
      </c>
      <c r="J47" s="690">
        <v>1</v>
      </c>
      <c r="K47" s="57">
        <v>3600</v>
      </c>
      <c r="L47" s="700" t="str">
        <f t="shared" si="2"/>
        <v/>
      </c>
      <c r="M47" s="850" t="s">
        <v>25</v>
      </c>
      <c r="N47" s="838"/>
      <c r="O47" s="587"/>
    </row>
    <row r="48" spans="2:15" ht="15.75" customHeight="1">
      <c r="B48" s="682">
        <v>4302</v>
      </c>
      <c r="C48" s="144" t="s">
        <v>29</v>
      </c>
      <c r="D48" s="144" t="s">
        <v>22</v>
      </c>
      <c r="E48" s="179" t="s">
        <v>1063</v>
      </c>
      <c r="F48" s="1366" t="s">
        <v>1064</v>
      </c>
      <c r="G48" s="692" t="s">
        <v>33</v>
      </c>
      <c r="H48" s="1384"/>
      <c r="I48" s="962"/>
      <c r="J48" s="692">
        <v>1</v>
      </c>
      <c r="K48" s="58">
        <v>6300</v>
      </c>
      <c r="L48" s="717" t="str">
        <f t="shared" si="2"/>
        <v/>
      </c>
      <c r="M48" s="933" t="s">
        <v>25</v>
      </c>
      <c r="N48" s="1050"/>
      <c r="O48" s="587"/>
    </row>
    <row r="49" spans="2:15" ht="15.75" customHeight="1">
      <c r="B49" s="675">
        <v>4302</v>
      </c>
      <c r="C49" s="194" t="s">
        <v>61</v>
      </c>
      <c r="D49" s="194" t="s">
        <v>22</v>
      </c>
      <c r="E49" s="173" t="s">
        <v>1065</v>
      </c>
      <c r="F49" s="1367"/>
      <c r="G49" s="675" t="s">
        <v>62</v>
      </c>
      <c r="H49" s="1341"/>
      <c r="I49" s="966"/>
      <c r="J49" s="675">
        <v>1</v>
      </c>
      <c r="K49" s="189">
        <v>6300</v>
      </c>
      <c r="L49" s="702" t="str">
        <f t="shared" si="2"/>
        <v/>
      </c>
      <c r="M49" s="932" t="s">
        <v>25</v>
      </c>
      <c r="N49" s="838"/>
      <c r="O49" s="587"/>
    </row>
    <row r="50" spans="2:15" ht="15.75" customHeight="1">
      <c r="B50" s="688">
        <v>4301</v>
      </c>
      <c r="C50" s="193" t="s">
        <v>408</v>
      </c>
      <c r="D50" s="193" t="s">
        <v>22</v>
      </c>
      <c r="E50" s="171" t="s">
        <v>1066</v>
      </c>
      <c r="F50" s="1353" t="s">
        <v>1067</v>
      </c>
      <c r="G50" s="691" t="s">
        <v>410</v>
      </c>
      <c r="H50" s="691"/>
      <c r="I50" s="968"/>
      <c r="J50" s="691">
        <v>1</v>
      </c>
      <c r="K50" s="60">
        <v>5800</v>
      </c>
      <c r="L50" s="698" t="str">
        <f t="shared" si="2"/>
        <v/>
      </c>
      <c r="M50" s="933" t="s">
        <v>25</v>
      </c>
      <c r="N50" s="1050"/>
      <c r="O50" s="587"/>
    </row>
    <row r="51" spans="2:15" ht="15.75" customHeight="1">
      <c r="B51" s="688">
        <v>4301</v>
      </c>
      <c r="C51" s="193" t="s">
        <v>404</v>
      </c>
      <c r="D51" s="193" t="s">
        <v>22</v>
      </c>
      <c r="E51" s="178" t="s">
        <v>1068</v>
      </c>
      <c r="F51" s="1353"/>
      <c r="G51" s="691" t="s">
        <v>407</v>
      </c>
      <c r="H51" s="691"/>
      <c r="I51" s="954"/>
      <c r="J51" s="691">
        <v>1</v>
      </c>
      <c r="K51" s="60">
        <v>5800</v>
      </c>
      <c r="L51" s="698" t="str">
        <f t="shared" si="2"/>
        <v/>
      </c>
      <c r="M51" s="1152" t="s">
        <v>25</v>
      </c>
      <c r="N51" s="1054"/>
      <c r="O51" s="587"/>
    </row>
    <row r="52" spans="2:15" ht="15.75" customHeight="1">
      <c r="B52" s="688">
        <v>4301</v>
      </c>
      <c r="C52" s="193" t="s">
        <v>395</v>
      </c>
      <c r="D52" s="193" t="s">
        <v>22</v>
      </c>
      <c r="E52" s="182" t="s">
        <v>1069</v>
      </c>
      <c r="F52" s="1353"/>
      <c r="G52" s="691" t="s">
        <v>398</v>
      </c>
      <c r="H52" s="691"/>
      <c r="I52" s="968"/>
      <c r="J52" s="691">
        <v>1</v>
      </c>
      <c r="K52" s="60">
        <v>5800</v>
      </c>
      <c r="L52" s="698" t="str">
        <f t="shared" si="2"/>
        <v/>
      </c>
      <c r="M52" s="1152" t="s">
        <v>25</v>
      </c>
      <c r="N52" s="1054"/>
      <c r="O52" s="587"/>
    </row>
    <row r="53" spans="2:15" ht="15.75" customHeight="1">
      <c r="B53" s="688">
        <v>4301</v>
      </c>
      <c r="C53" s="193" t="s">
        <v>372</v>
      </c>
      <c r="D53" s="193" t="s">
        <v>22</v>
      </c>
      <c r="E53" s="173" t="s">
        <v>1070</v>
      </c>
      <c r="F53" s="1367"/>
      <c r="G53" s="688" t="s">
        <v>375</v>
      </c>
      <c r="H53" s="688"/>
      <c r="I53" s="955"/>
      <c r="J53" s="690">
        <v>1</v>
      </c>
      <c r="K53" s="211">
        <v>5800</v>
      </c>
      <c r="L53" s="701" t="str">
        <f t="shared" si="2"/>
        <v/>
      </c>
      <c r="M53" s="850" t="s">
        <v>25</v>
      </c>
      <c r="N53" s="838"/>
      <c r="O53" s="587"/>
    </row>
    <row r="54" spans="2:15" ht="15.75" customHeight="1">
      <c r="B54" s="692">
        <v>4303</v>
      </c>
      <c r="C54" s="104" t="s">
        <v>21</v>
      </c>
      <c r="D54" s="104" t="s">
        <v>22</v>
      </c>
      <c r="E54" s="179" t="s">
        <v>1071</v>
      </c>
      <c r="F54" s="1366" t="s">
        <v>1072</v>
      </c>
      <c r="G54" s="692" t="s">
        <v>24</v>
      </c>
      <c r="H54" s="1451"/>
      <c r="I54" s="962" t="s">
        <v>371</v>
      </c>
      <c r="J54" s="904">
        <v>2</v>
      </c>
      <c r="K54" s="58">
        <v>1800</v>
      </c>
      <c r="L54" s="717" t="str">
        <f t="shared" si="0"/>
        <v/>
      </c>
      <c r="M54" s="920" t="s">
        <v>25</v>
      </c>
      <c r="N54" s="1053"/>
      <c r="O54" s="587"/>
    </row>
    <row r="55" spans="2:15" ht="15.75" customHeight="1">
      <c r="B55" s="693">
        <v>4303</v>
      </c>
      <c r="C55" s="100" t="s">
        <v>404</v>
      </c>
      <c r="D55" s="100" t="s">
        <v>22</v>
      </c>
      <c r="E55" s="182" t="s">
        <v>1073</v>
      </c>
      <c r="F55" s="1353"/>
      <c r="G55" s="693" t="s">
        <v>407</v>
      </c>
      <c r="H55" s="1452"/>
      <c r="I55" s="963"/>
      <c r="J55" s="934">
        <v>2</v>
      </c>
      <c r="K55" s="59">
        <v>1800</v>
      </c>
      <c r="L55" s="699" t="str">
        <f t="shared" si="0"/>
        <v/>
      </c>
      <c r="M55" s="844" t="s">
        <v>25</v>
      </c>
      <c r="N55" s="1050"/>
      <c r="O55" s="587"/>
    </row>
    <row r="56" spans="2:15" ht="15.75" customHeight="1">
      <c r="B56" s="690">
        <v>4303</v>
      </c>
      <c r="C56" s="102" t="s">
        <v>61</v>
      </c>
      <c r="D56" s="102" t="s">
        <v>22</v>
      </c>
      <c r="E56" s="173" t="s">
        <v>1074</v>
      </c>
      <c r="F56" s="1367"/>
      <c r="G56" s="690" t="s">
        <v>62</v>
      </c>
      <c r="H56" s="1448"/>
      <c r="I56" s="964"/>
      <c r="J56" s="935">
        <v>2</v>
      </c>
      <c r="K56" s="57">
        <v>1800</v>
      </c>
      <c r="L56" s="700" t="str">
        <f t="shared" si="0"/>
        <v/>
      </c>
      <c r="M56" s="932" t="s">
        <v>25</v>
      </c>
      <c r="N56" s="838"/>
      <c r="O56" s="587"/>
    </row>
    <row r="57" spans="2:15" ht="15.75" customHeight="1">
      <c r="B57" s="692">
        <v>4202</v>
      </c>
      <c r="C57" s="104" t="s">
        <v>29</v>
      </c>
      <c r="D57" s="104" t="s">
        <v>22</v>
      </c>
      <c r="E57" s="130">
        <v>4589750314927</v>
      </c>
      <c r="F57" s="1366" t="s">
        <v>1075</v>
      </c>
      <c r="G57" s="692" t="s">
        <v>33</v>
      </c>
      <c r="H57" s="1384"/>
      <c r="I57" s="979"/>
      <c r="J57" s="936">
        <v>2</v>
      </c>
      <c r="K57" s="58">
        <v>2600</v>
      </c>
      <c r="L57" s="717" t="str">
        <f t="shared" si="0"/>
        <v/>
      </c>
      <c r="M57" s="920" t="s">
        <v>25</v>
      </c>
      <c r="N57" s="1050"/>
      <c r="O57" s="587"/>
    </row>
    <row r="58" spans="2:15" ht="15.75" customHeight="1">
      <c r="B58" s="693">
        <v>4202</v>
      </c>
      <c r="C58" s="100" t="s">
        <v>586</v>
      </c>
      <c r="D58" s="100" t="s">
        <v>22</v>
      </c>
      <c r="E58" s="131">
        <v>4589750314910</v>
      </c>
      <c r="F58" s="1353"/>
      <c r="G58" s="693" t="s">
        <v>589</v>
      </c>
      <c r="H58" s="1432"/>
      <c r="I58" s="957" t="s">
        <v>286</v>
      </c>
      <c r="J58" s="934">
        <v>2</v>
      </c>
      <c r="K58" s="59">
        <v>2600</v>
      </c>
      <c r="L58" s="699" t="str">
        <f t="shared" si="0"/>
        <v/>
      </c>
      <c r="M58" s="844" t="s">
        <v>25</v>
      </c>
      <c r="N58" s="1054"/>
      <c r="O58" s="587"/>
    </row>
    <row r="59" spans="2:15" ht="15.75" customHeight="1">
      <c r="B59" s="690">
        <v>4202</v>
      </c>
      <c r="C59" s="102" t="s">
        <v>61</v>
      </c>
      <c r="D59" s="102" t="s">
        <v>22</v>
      </c>
      <c r="E59" s="129">
        <v>4589750314903</v>
      </c>
      <c r="F59" s="1367"/>
      <c r="G59" s="690" t="s">
        <v>62</v>
      </c>
      <c r="H59" s="1341"/>
      <c r="I59" s="970"/>
      <c r="J59" s="935">
        <v>2</v>
      </c>
      <c r="K59" s="57">
        <v>2600</v>
      </c>
      <c r="L59" s="700" t="str">
        <f t="shared" si="0"/>
        <v/>
      </c>
      <c r="M59" s="932" t="s">
        <v>25</v>
      </c>
      <c r="N59" s="838"/>
      <c r="O59" s="587"/>
    </row>
    <row r="60" spans="2:15" ht="15.75" customHeight="1">
      <c r="B60" s="692">
        <v>5306</v>
      </c>
      <c r="C60" s="104" t="s">
        <v>1076</v>
      </c>
      <c r="D60" s="104" t="s">
        <v>22</v>
      </c>
      <c r="E60" s="292">
        <v>4589750321109</v>
      </c>
      <c r="F60" s="1342" t="s">
        <v>1077</v>
      </c>
      <c r="G60" s="692" t="s">
        <v>1078</v>
      </c>
      <c r="H60" s="1384"/>
      <c r="I60" s="962"/>
      <c r="J60" s="692">
        <v>1</v>
      </c>
      <c r="K60" s="58">
        <v>3800</v>
      </c>
      <c r="L60" s="717" t="str">
        <f>IFERROR(IF(N60=0,"",N60),"")</f>
        <v/>
      </c>
      <c r="M60" s="933" t="s">
        <v>25</v>
      </c>
      <c r="N60" s="1053"/>
      <c r="O60" s="587"/>
    </row>
    <row r="61" spans="2:15" ht="15.75" customHeight="1">
      <c r="B61" s="688">
        <v>5306</v>
      </c>
      <c r="C61" s="193" t="s">
        <v>1079</v>
      </c>
      <c r="D61" s="193" t="s">
        <v>22</v>
      </c>
      <c r="E61" s="291">
        <v>4589750321116</v>
      </c>
      <c r="F61" s="1344"/>
      <c r="G61" s="688" t="s">
        <v>1080</v>
      </c>
      <c r="H61" s="1341"/>
      <c r="I61" s="965"/>
      <c r="J61" s="675">
        <v>1</v>
      </c>
      <c r="K61" s="211">
        <v>3800</v>
      </c>
      <c r="L61" s="701" t="str">
        <f t="shared" ref="L61:L62" si="3">IFERROR(IF(N61=0,"",N61),"")</f>
        <v/>
      </c>
      <c r="M61" s="850" t="s">
        <v>25</v>
      </c>
      <c r="N61" s="985"/>
      <c r="O61" s="587"/>
    </row>
    <row r="62" spans="2:15" ht="27.75">
      <c r="B62" s="65">
        <v>6202</v>
      </c>
      <c r="C62" s="136" t="s">
        <v>86</v>
      </c>
      <c r="D62" s="136" t="s">
        <v>22</v>
      </c>
      <c r="E62" s="137">
        <v>4589750313319</v>
      </c>
      <c r="F62" s="680" t="s">
        <v>1081</v>
      </c>
      <c r="G62" s="65" t="s">
        <v>1082</v>
      </c>
      <c r="H62" s="233" t="s">
        <v>1083</v>
      </c>
      <c r="I62" s="957" t="s">
        <v>286</v>
      </c>
      <c r="J62" s="65">
        <v>1</v>
      </c>
      <c r="K62" s="66">
        <v>3800</v>
      </c>
      <c r="L62" s="937" t="str">
        <f t="shared" si="3"/>
        <v/>
      </c>
      <c r="M62" s="938" t="s">
        <v>25</v>
      </c>
      <c r="N62" s="985"/>
      <c r="O62" s="587"/>
    </row>
    <row r="63" spans="2:15" ht="28.5" thickBot="1">
      <c r="B63" s="65">
        <v>6203</v>
      </c>
      <c r="C63" s="136" t="s">
        <v>86</v>
      </c>
      <c r="D63" s="136" t="s">
        <v>22</v>
      </c>
      <c r="E63" s="137">
        <v>4589750313326</v>
      </c>
      <c r="F63" s="680" t="s">
        <v>1084</v>
      </c>
      <c r="G63" s="65" t="s">
        <v>1082</v>
      </c>
      <c r="H63" s="65"/>
      <c r="I63" s="961"/>
      <c r="J63" s="939">
        <v>2</v>
      </c>
      <c r="K63" s="66">
        <v>900</v>
      </c>
      <c r="L63" s="937" t="str">
        <f t="shared" si="0"/>
        <v/>
      </c>
      <c r="M63" s="938" t="s">
        <v>25</v>
      </c>
      <c r="N63" s="985"/>
      <c r="O63" s="587"/>
    </row>
    <row r="64" spans="2:15" ht="20.25" customHeight="1" thickTop="1" thickBot="1">
      <c r="F64" s="33"/>
      <c r="K64" s="694"/>
      <c r="L64" s="694"/>
      <c r="M64" s="544"/>
      <c r="N64" s="630">
        <f>SUM(N7:N63)</f>
        <v>0</v>
      </c>
    </row>
    <row r="65" spans="1:16" ht="17.25" thickTop="1" thickBot="1">
      <c r="A65" s="1"/>
      <c r="B65" s="1" t="s">
        <v>93</v>
      </c>
      <c r="C65" s="23"/>
      <c r="D65" s="23"/>
      <c r="E65" s="1"/>
      <c r="F65" s="1"/>
      <c r="G65" s="1"/>
      <c r="H65" s="24"/>
      <c r="I65" s="1"/>
      <c r="J65" s="1"/>
      <c r="K65" s="25"/>
      <c r="L65" s="25"/>
      <c r="M65" s="537"/>
      <c r="N65" s="2"/>
      <c r="O65" s="1"/>
      <c r="P65" s="1"/>
    </row>
    <row r="66" spans="1:16" ht="15.75">
      <c r="A66" s="1"/>
      <c r="B66" s="1310"/>
      <c r="C66" s="1311"/>
      <c r="D66" s="1311"/>
      <c r="E66" s="1311"/>
      <c r="F66" s="1311"/>
      <c r="G66" s="1311"/>
      <c r="H66" s="1311"/>
      <c r="I66" s="1311"/>
      <c r="J66" s="1311"/>
      <c r="K66" s="1311"/>
      <c r="L66" s="1311"/>
      <c r="M66" s="1311"/>
      <c r="N66" s="1312"/>
      <c r="O66" s="1"/>
      <c r="P66" s="1"/>
    </row>
    <row r="67" spans="1:16" ht="15.75">
      <c r="A67" s="1"/>
      <c r="B67" s="1313"/>
      <c r="C67" s="1314"/>
      <c r="D67" s="1314"/>
      <c r="E67" s="1314"/>
      <c r="F67" s="1314"/>
      <c r="G67" s="1314"/>
      <c r="H67" s="1314"/>
      <c r="I67" s="1314"/>
      <c r="J67" s="1314"/>
      <c r="K67" s="1314"/>
      <c r="L67" s="1314"/>
      <c r="M67" s="1314"/>
      <c r="N67" s="1315"/>
      <c r="O67" s="1"/>
      <c r="P67" s="1"/>
    </row>
    <row r="68" spans="1:16" ht="23.25" customHeight="1" thickBot="1">
      <c r="A68" s="1"/>
      <c r="B68" s="1316"/>
      <c r="C68" s="1317"/>
      <c r="D68" s="1317"/>
      <c r="E68" s="1317"/>
      <c r="F68" s="1317"/>
      <c r="G68" s="1317"/>
      <c r="H68" s="1317"/>
      <c r="I68" s="1317"/>
      <c r="J68" s="1317"/>
      <c r="K68" s="1317"/>
      <c r="L68" s="1317"/>
      <c r="M68" s="1317"/>
      <c r="N68" s="1318"/>
      <c r="O68" s="1"/>
      <c r="P68" s="1"/>
    </row>
    <row r="69" spans="1:16" ht="15.75">
      <c r="A69" s="1"/>
      <c r="B69" s="1"/>
      <c r="C69" s="23"/>
      <c r="D69" s="23"/>
      <c r="E69" s="1"/>
      <c r="F69" s="1"/>
      <c r="G69" s="1"/>
      <c r="H69" s="24"/>
      <c r="I69" s="1"/>
      <c r="J69" s="1"/>
      <c r="K69" s="25"/>
      <c r="L69" s="25"/>
      <c r="M69" s="537"/>
      <c r="N69" s="2"/>
      <c r="O69" s="1"/>
      <c r="P69" s="1"/>
    </row>
    <row r="70" spans="1:16" ht="15.75">
      <c r="A70" s="1"/>
      <c r="B70" s="26" t="s">
        <v>94</v>
      </c>
      <c r="C70" s="26"/>
      <c r="D70" s="26"/>
      <c r="E70" s="26"/>
      <c r="F70" s="26"/>
      <c r="G70" s="26"/>
      <c r="H70" s="26"/>
      <c r="I70" s="26"/>
      <c r="J70" s="26"/>
      <c r="K70" s="25"/>
      <c r="L70" s="25"/>
      <c r="M70" s="537"/>
      <c r="N70" s="2"/>
      <c r="O70" s="1"/>
      <c r="P70" s="1"/>
    </row>
    <row r="71" spans="1:16" ht="15.75">
      <c r="A71" s="1"/>
      <c r="B71" s="26" t="s">
        <v>95</v>
      </c>
      <c r="C71" s="26"/>
      <c r="D71" s="26"/>
      <c r="E71" s="26"/>
      <c r="F71" s="26"/>
      <c r="G71" s="26"/>
      <c r="H71" s="26"/>
      <c r="I71" s="26"/>
      <c r="J71" s="26"/>
      <c r="K71" s="25"/>
      <c r="L71" s="25"/>
      <c r="M71" s="537"/>
      <c r="N71" s="2"/>
      <c r="O71" s="1"/>
      <c r="P71" s="1"/>
    </row>
    <row r="72" spans="1:16" ht="15.75">
      <c r="A72" s="1"/>
      <c r="B72" s="26" t="s">
        <v>96</v>
      </c>
      <c r="C72" s="26"/>
      <c r="D72" s="26"/>
      <c r="E72" s="26"/>
      <c r="F72" s="26"/>
      <c r="G72" s="26"/>
      <c r="H72" s="26"/>
      <c r="I72" s="26"/>
      <c r="J72" s="26"/>
      <c r="K72" s="25"/>
      <c r="L72" s="25"/>
      <c r="M72" s="537"/>
      <c r="N72" s="2"/>
      <c r="O72" s="1"/>
      <c r="P72" s="1"/>
    </row>
    <row r="73" spans="1:16" ht="15.75">
      <c r="A73" s="1"/>
      <c r="B73" s="1"/>
      <c r="C73" s="23"/>
      <c r="D73" s="23"/>
      <c r="E73" s="1"/>
      <c r="F73" s="1"/>
      <c r="G73" s="1"/>
      <c r="H73" s="24"/>
      <c r="I73" s="1"/>
      <c r="J73" s="1"/>
      <c r="K73" s="25"/>
      <c r="L73" s="25"/>
      <c r="M73" s="537"/>
      <c r="N73" s="2"/>
      <c r="O73" s="1"/>
      <c r="P73" s="1"/>
    </row>
    <row r="74" spans="1:16" ht="19.5">
      <c r="A74" s="6"/>
      <c r="D74" s="27" t="s">
        <v>97</v>
      </c>
      <c r="E74" s="694"/>
      <c r="F74" s="694"/>
      <c r="J74" s="694"/>
      <c r="N74" s="4"/>
      <c r="O74" s="6"/>
      <c r="P74" s="6"/>
    </row>
    <row r="75" spans="1:16" ht="15.75">
      <c r="A75" s="6"/>
      <c r="D75" s="28" t="s">
        <v>98</v>
      </c>
      <c r="E75" s="29"/>
      <c r="F75" s="29"/>
      <c r="H75" s="47" t="s">
        <v>99</v>
      </c>
      <c r="I75" s="67"/>
      <c r="J75" s="29"/>
      <c r="N75" s="4"/>
      <c r="O75" s="6"/>
      <c r="P75" s="6"/>
    </row>
    <row r="76" spans="1:16" ht="15.75" customHeight="1">
      <c r="A76" s="6"/>
      <c r="D76" s="30"/>
      <c r="E76" s="694"/>
      <c r="F76" s="694"/>
      <c r="G76" s="694"/>
      <c r="H76" s="694"/>
      <c r="I76" s="7"/>
      <c r="J76" s="6"/>
      <c r="K76" s="6"/>
      <c r="L76" s="6"/>
      <c r="M76" s="539"/>
      <c r="N76" s="6"/>
      <c r="O76" s="6"/>
    </row>
    <row r="77" spans="1:16" ht="18">
      <c r="A77" s="6"/>
      <c r="D77" s="31"/>
      <c r="E77" s="694"/>
      <c r="F77" s="48" t="s">
        <v>100</v>
      </c>
      <c r="G77" s="694"/>
      <c r="H77" s="694"/>
      <c r="I77" s="7"/>
      <c r="J77" s="6"/>
      <c r="K77" s="6"/>
      <c r="L77" s="6"/>
      <c r="M77" s="539"/>
      <c r="N77" s="6"/>
      <c r="O77" s="6"/>
    </row>
    <row r="78" spans="1:16" ht="13.5"/>
    <row r="79" spans="1:16" ht="13.5"/>
    <row r="80" spans="1:16" ht="13.5"/>
  </sheetData>
  <sheetProtection selectLockedCells="1"/>
  <autoFilter ref="N6:O6" xr:uid="{00000000-0001-0000-0400-000000000000}"/>
  <mergeCells count="33">
    <mergeCell ref="N4:O4"/>
    <mergeCell ref="B3:N3"/>
    <mergeCell ref="C4:K5"/>
    <mergeCell ref="H40:H41"/>
    <mergeCell ref="F24:F25"/>
    <mergeCell ref="F26:F29"/>
    <mergeCell ref="F15:F17"/>
    <mergeCell ref="F30:F34"/>
    <mergeCell ref="F18:F19"/>
    <mergeCell ref="F20:F22"/>
    <mergeCell ref="L6:M6"/>
    <mergeCell ref="F36:F37"/>
    <mergeCell ref="F7:F8"/>
    <mergeCell ref="B66:N68"/>
    <mergeCell ref="F38:F39"/>
    <mergeCell ref="F45:F47"/>
    <mergeCell ref="F42:F44"/>
    <mergeCell ref="F40:F41"/>
    <mergeCell ref="F57:F59"/>
    <mergeCell ref="H57:H59"/>
    <mergeCell ref="F60:F61"/>
    <mergeCell ref="H60:H61"/>
    <mergeCell ref="H45:H47"/>
    <mergeCell ref="F54:F56"/>
    <mergeCell ref="H54:H56"/>
    <mergeCell ref="F50:F53"/>
    <mergeCell ref="F48:F49"/>
    <mergeCell ref="H48:H49"/>
    <mergeCell ref="L2:M2"/>
    <mergeCell ref="F9:F14"/>
    <mergeCell ref="B1:K1"/>
    <mergeCell ref="C2:D2"/>
    <mergeCell ref="E2:F2"/>
  </mergeCells>
  <phoneticPr fontId="18"/>
  <pageMargins left="0.23622047244094491" right="0.23622047244094491" top="0.35" bottom="0.19685039370078741" header="0" footer="0"/>
  <pageSetup paperSize="9" scale="60" orientation="portrait" r:id="rId1"/>
  <headerFooter>
    <oddFooter>&amp;R&amp;D</oddFooter>
  </headerFooter>
  <ignoredErrors>
    <ignoredError sqref="C40:C41 D38:D41 C32:D34 C42:E59 C62:E63 C60:D61 D30:D31 E30:E34 C36:E37 C15:E20 C7:E8 C9:E14 C23:E26 C21:D21 C22:D22 E21:E22 D29 D28 D27 E27:E29 C35:E35"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Q1035"/>
  <sheetViews>
    <sheetView zoomScaleNormal="100" workbookViewId="0">
      <pane ySplit="6" topLeftCell="A7" activePane="bottomLeft" state="frozen"/>
      <selection pane="bottomLeft" activeCell="I95" sqref="I95"/>
    </sheetView>
  </sheetViews>
  <sheetFormatPr defaultColWidth="12.5" defaultRowHeight="15" customHeight="1"/>
  <cols>
    <col min="1" max="1" width="5.5" customWidth="1"/>
    <col min="2" max="2" width="6.5" style="33" customWidth="1"/>
    <col min="3" max="3" width="6.5" bestFit="1" customWidth="1"/>
    <col min="4" max="4" width="7.125" bestFit="1" customWidth="1"/>
    <col min="5" max="5" width="21.875" style="35" customWidth="1"/>
    <col min="6" max="6" width="27.125" customWidth="1"/>
    <col min="7" max="7" width="18.5" bestFit="1" customWidth="1"/>
    <col min="8" max="8" width="5.125" bestFit="1" customWidth="1"/>
    <col min="9" max="9" width="20.625" customWidth="1"/>
    <col min="10" max="10" width="7.125" style="33" customWidth="1"/>
    <col min="11" max="11" width="10.125" customWidth="1"/>
    <col min="12" max="12" width="6.875" customWidth="1"/>
    <col min="13" max="13" width="3.875" style="543" customWidth="1"/>
    <col min="14" max="14" width="10.625" customWidth="1"/>
    <col min="15" max="15" width="12.875" customWidth="1"/>
    <col min="16" max="16" width="12.375" customWidth="1"/>
    <col min="17" max="17" width="12.25" customWidth="1"/>
    <col min="18" max="26" width="6.5" customWidth="1"/>
  </cols>
  <sheetData>
    <row r="1" spans="1:17" ht="53.25" customHeight="1" thickBot="1">
      <c r="A1" s="1"/>
      <c r="B1" s="1303" t="s">
        <v>0</v>
      </c>
      <c r="C1" s="1303"/>
      <c r="D1" s="1303"/>
      <c r="E1" s="1303"/>
      <c r="F1" s="1303"/>
      <c r="G1" s="1303"/>
      <c r="H1" s="1303"/>
      <c r="I1" s="1303"/>
      <c r="J1" s="1303"/>
      <c r="K1" s="1303"/>
      <c r="L1" s="671"/>
      <c r="M1" s="532"/>
      <c r="N1" s="311" t="str">
        <f>ドッグキャリー!N1</f>
        <v>2024/10/21 更新</v>
      </c>
      <c r="O1" s="1"/>
      <c r="P1" s="1"/>
    </row>
    <row r="2" spans="1:17" ht="49.5" customHeight="1" thickBot="1">
      <c r="A2" s="1"/>
      <c r="B2" s="671"/>
      <c r="C2" s="1486" t="s">
        <v>1</v>
      </c>
      <c r="D2" s="1487"/>
      <c r="E2" s="1306"/>
      <c r="F2" s="1307"/>
      <c r="G2" s="521" t="s">
        <v>2</v>
      </c>
      <c r="H2" s="3" t="s">
        <v>102</v>
      </c>
      <c r="I2" s="522"/>
      <c r="J2" s="4" t="s">
        <v>4</v>
      </c>
      <c r="K2" s="571"/>
      <c r="L2" s="1309" t="s">
        <v>5</v>
      </c>
      <c r="M2" s="1309"/>
      <c r="N2" s="572"/>
      <c r="O2" s="672" t="s">
        <v>6</v>
      </c>
      <c r="P2" s="6"/>
      <c r="Q2" s="694"/>
    </row>
    <row r="3" spans="1:17" ht="26.25" customHeight="1">
      <c r="A3" s="1"/>
      <c r="B3" s="1308" t="s">
        <v>7</v>
      </c>
      <c r="C3" s="1308"/>
      <c r="D3" s="1308"/>
      <c r="E3" s="1308"/>
      <c r="F3" s="1308"/>
      <c r="G3" s="1308"/>
      <c r="H3" s="1308"/>
      <c r="I3" s="1308"/>
      <c r="J3" s="1308"/>
      <c r="K3" s="1308"/>
      <c r="L3" s="1308"/>
      <c r="M3" s="1308"/>
      <c r="N3" s="1308"/>
      <c r="O3" s="240"/>
      <c r="P3" s="1"/>
    </row>
    <row r="4" spans="1:17" ht="43.5" customHeight="1">
      <c r="A4" s="1"/>
      <c r="B4" s="4"/>
      <c r="C4" s="1319" t="s">
        <v>8</v>
      </c>
      <c r="D4" s="1319"/>
      <c r="E4" s="1319"/>
      <c r="F4" s="1319"/>
      <c r="G4" s="1319"/>
      <c r="H4" s="1319"/>
      <c r="I4" s="1319"/>
      <c r="J4" s="1319"/>
      <c r="K4" s="1319"/>
      <c r="L4" s="673"/>
      <c r="M4" s="533"/>
      <c r="N4" s="1330"/>
      <c r="O4" s="1330"/>
      <c r="P4" s="1"/>
    </row>
    <row r="5" spans="1:17" ht="24" customHeight="1" thickBot="1">
      <c r="A5" s="1"/>
      <c r="B5" s="5"/>
      <c r="C5" s="1320"/>
      <c r="D5" s="1320"/>
      <c r="E5" s="1320"/>
      <c r="F5" s="1320"/>
      <c r="G5" s="1320"/>
      <c r="H5" s="1320"/>
      <c r="I5" s="1320"/>
      <c r="J5" s="1320"/>
      <c r="K5" s="1320"/>
      <c r="L5" s="673"/>
      <c r="M5" s="533"/>
      <c r="N5" s="658" t="s">
        <v>914</v>
      </c>
      <c r="O5" s="1"/>
      <c r="P5" s="1"/>
    </row>
    <row r="6" spans="1:17" ht="27" customHeight="1" thickBot="1">
      <c r="A6" s="2"/>
      <c r="B6" s="36" t="s">
        <v>9</v>
      </c>
      <c r="C6" s="37" t="s">
        <v>10</v>
      </c>
      <c r="D6" s="37" t="s">
        <v>11</v>
      </c>
      <c r="E6" s="36" t="s">
        <v>12</v>
      </c>
      <c r="F6" s="36" t="s">
        <v>13</v>
      </c>
      <c r="G6" s="38" t="s">
        <v>14</v>
      </c>
      <c r="H6" s="36"/>
      <c r="I6" s="40" t="s">
        <v>16</v>
      </c>
      <c r="J6" s="705" t="s">
        <v>17</v>
      </c>
      <c r="K6" s="39" t="s">
        <v>18</v>
      </c>
      <c r="L6" s="1454" t="s">
        <v>19</v>
      </c>
      <c r="M6" s="1455"/>
      <c r="N6" s="8" t="s">
        <v>20</v>
      </c>
    </row>
    <row r="7" spans="1:17" ht="33" customHeight="1" thickTop="1">
      <c r="A7" s="2"/>
      <c r="B7" s="675">
        <v>7407</v>
      </c>
      <c r="C7" s="194" t="s">
        <v>66</v>
      </c>
      <c r="D7" s="194" t="s">
        <v>22</v>
      </c>
      <c r="E7" s="173" t="s">
        <v>1085</v>
      </c>
      <c r="F7" s="677" t="s">
        <v>1086</v>
      </c>
      <c r="G7" s="675" t="s">
        <v>68</v>
      </c>
      <c r="H7" s="675"/>
      <c r="I7" s="1283" t="s">
        <v>1303</v>
      </c>
      <c r="J7" s="948">
        <v>2</v>
      </c>
      <c r="K7" s="189">
        <v>2400</v>
      </c>
      <c r="L7" s="953" t="str">
        <f>IFERROR(IF(N7=0,"",ROUNDUP(N7/2,0)),"")</f>
        <v/>
      </c>
      <c r="M7" s="536" t="s">
        <v>25</v>
      </c>
      <c r="N7" s="623"/>
    </row>
    <row r="8" spans="1:17" ht="31.5" customHeight="1">
      <c r="A8" s="2"/>
      <c r="B8" s="65">
        <v>7408</v>
      </c>
      <c r="C8" s="136" t="s">
        <v>1087</v>
      </c>
      <c r="D8" s="136" t="s">
        <v>22</v>
      </c>
      <c r="E8" s="279" t="s">
        <v>1088</v>
      </c>
      <c r="F8" s="680" t="s">
        <v>1089</v>
      </c>
      <c r="G8" s="65" t="s">
        <v>1090</v>
      </c>
      <c r="H8" s="65"/>
      <c r="I8" s="939"/>
      <c r="J8" s="944">
        <v>2</v>
      </c>
      <c r="K8" s="66">
        <v>2400</v>
      </c>
      <c r="L8" s="952" t="str">
        <f t="shared" ref="L8:L71" si="0">IFERROR(IF(N8=0,"",ROUNDUP(N8/2,0)),"")</f>
        <v/>
      </c>
      <c r="M8" s="943" t="s">
        <v>25</v>
      </c>
      <c r="N8" s="631"/>
    </row>
    <row r="9" spans="1:17" ht="18" customHeight="1">
      <c r="A9" s="2"/>
      <c r="B9" s="253">
        <v>7202</v>
      </c>
      <c r="C9" s="695">
        <v>40</v>
      </c>
      <c r="D9" s="159" t="s">
        <v>22</v>
      </c>
      <c r="E9" s="529">
        <v>4589750334796</v>
      </c>
      <c r="F9" s="1488" t="s">
        <v>1091</v>
      </c>
      <c r="G9" s="111" t="s">
        <v>1023</v>
      </c>
      <c r="H9" s="15"/>
      <c r="I9" s="1157"/>
      <c r="J9" s="1158">
        <v>2</v>
      </c>
      <c r="K9" s="14">
        <v>1500</v>
      </c>
      <c r="L9" s="1159" t="str">
        <f t="shared" si="0"/>
        <v/>
      </c>
      <c r="M9" s="535" t="s">
        <v>25</v>
      </c>
      <c r="N9" s="1154"/>
    </row>
    <row r="10" spans="1:17" ht="18" customHeight="1">
      <c r="A10" s="2"/>
      <c r="B10" s="253">
        <v>7202</v>
      </c>
      <c r="C10" s="695">
        <v>50</v>
      </c>
      <c r="D10" s="159" t="s">
        <v>22</v>
      </c>
      <c r="E10" s="529">
        <v>4589750334802</v>
      </c>
      <c r="F10" s="1373"/>
      <c r="G10" s="112" t="s">
        <v>1092</v>
      </c>
      <c r="H10" s="9"/>
      <c r="I10" s="1160"/>
      <c r="J10" s="1161">
        <v>2</v>
      </c>
      <c r="K10" s="11">
        <v>1500</v>
      </c>
      <c r="L10" s="949" t="str">
        <f t="shared" si="0"/>
        <v/>
      </c>
      <c r="M10" s="945" t="s">
        <v>25</v>
      </c>
      <c r="N10" s="1041"/>
    </row>
    <row r="11" spans="1:17" ht="18" customHeight="1">
      <c r="A11" s="2"/>
      <c r="B11" s="73">
        <v>7202</v>
      </c>
      <c r="C11" s="119" t="s">
        <v>112</v>
      </c>
      <c r="D11" s="119" t="s">
        <v>22</v>
      </c>
      <c r="E11" s="128">
        <v>4589750317317</v>
      </c>
      <c r="F11" s="1373"/>
      <c r="G11" s="73" t="s">
        <v>1093</v>
      </c>
      <c r="H11" s="74"/>
      <c r="I11" s="991"/>
      <c r="J11" s="558">
        <v>2</v>
      </c>
      <c r="K11" s="72">
        <v>1500</v>
      </c>
      <c r="L11" s="802" t="str">
        <f t="shared" si="0"/>
        <v/>
      </c>
      <c r="M11" s="945" t="s">
        <v>25</v>
      </c>
      <c r="N11" s="1054"/>
    </row>
    <row r="12" spans="1:17" ht="18" customHeight="1">
      <c r="A12" s="2"/>
      <c r="B12" s="19">
        <v>7202</v>
      </c>
      <c r="C12" s="20" t="s">
        <v>404</v>
      </c>
      <c r="D12" s="20" t="s">
        <v>22</v>
      </c>
      <c r="E12" s="108">
        <v>4589750317362</v>
      </c>
      <c r="F12" s="1373"/>
      <c r="G12" s="19" t="s">
        <v>407</v>
      </c>
      <c r="H12" s="68"/>
      <c r="I12" s="990"/>
      <c r="J12" s="559">
        <v>2</v>
      </c>
      <c r="K12" s="49">
        <v>1500</v>
      </c>
      <c r="L12" s="949" t="str">
        <f t="shared" si="0"/>
        <v/>
      </c>
      <c r="M12" s="548" t="s">
        <v>25</v>
      </c>
      <c r="N12" s="1054"/>
    </row>
    <row r="13" spans="1:17" ht="18" customHeight="1">
      <c r="A13" s="2"/>
      <c r="B13" s="19">
        <v>7202</v>
      </c>
      <c r="C13" s="20" t="s">
        <v>501</v>
      </c>
      <c r="D13" s="20" t="s">
        <v>22</v>
      </c>
      <c r="E13" s="108">
        <v>4589750317331</v>
      </c>
      <c r="F13" s="1373"/>
      <c r="G13" s="19" t="s">
        <v>504</v>
      </c>
      <c r="H13" s="19"/>
      <c r="I13" s="991"/>
      <c r="J13" s="559">
        <v>2</v>
      </c>
      <c r="K13" s="49">
        <v>1500</v>
      </c>
      <c r="L13" s="802" t="str">
        <f t="shared" si="0"/>
        <v/>
      </c>
      <c r="M13" s="1162" t="s">
        <v>25</v>
      </c>
      <c r="N13" s="1051"/>
    </row>
    <row r="14" spans="1:17" ht="18" customHeight="1">
      <c r="A14" s="2"/>
      <c r="B14" s="19">
        <v>7202</v>
      </c>
      <c r="C14" s="20" t="s">
        <v>61</v>
      </c>
      <c r="D14" s="20" t="s">
        <v>22</v>
      </c>
      <c r="E14" s="108">
        <v>4589750317324</v>
      </c>
      <c r="F14" s="1373"/>
      <c r="G14" s="19" t="s">
        <v>62</v>
      </c>
      <c r="H14" s="19"/>
      <c r="I14" s="990"/>
      <c r="J14" s="559">
        <v>2</v>
      </c>
      <c r="K14" s="49">
        <v>1500</v>
      </c>
      <c r="L14" s="800" t="str">
        <f t="shared" si="0"/>
        <v/>
      </c>
      <c r="M14" s="1162" t="s">
        <v>25</v>
      </c>
      <c r="N14" s="1050"/>
    </row>
    <row r="15" spans="1:17" ht="18" customHeight="1">
      <c r="A15" s="2"/>
      <c r="B15" s="19">
        <v>7202</v>
      </c>
      <c r="C15" s="20" t="s">
        <v>388</v>
      </c>
      <c r="D15" s="20" t="s">
        <v>22</v>
      </c>
      <c r="E15" s="108">
        <v>4589750317348</v>
      </c>
      <c r="F15" s="1373"/>
      <c r="G15" s="19" t="s">
        <v>289</v>
      </c>
      <c r="H15" s="19"/>
      <c r="I15" s="988"/>
      <c r="J15" s="559">
        <v>2</v>
      </c>
      <c r="K15" s="49">
        <v>1500</v>
      </c>
      <c r="L15" s="949" t="str">
        <f t="shared" si="0"/>
        <v/>
      </c>
      <c r="M15" s="1162" t="s">
        <v>25</v>
      </c>
      <c r="N15" s="1054"/>
    </row>
    <row r="16" spans="1:17" ht="18" customHeight="1">
      <c r="A16" s="2"/>
      <c r="B16" s="21">
        <v>7202</v>
      </c>
      <c r="C16" s="22" t="s">
        <v>66</v>
      </c>
      <c r="D16" s="22" t="s">
        <v>22</v>
      </c>
      <c r="E16" s="116">
        <v>4589750317355</v>
      </c>
      <c r="F16" s="1489"/>
      <c r="G16" s="21" t="s">
        <v>68</v>
      </c>
      <c r="H16" s="21"/>
      <c r="I16" s="989"/>
      <c r="J16" s="557">
        <v>2</v>
      </c>
      <c r="K16" s="70">
        <v>1500</v>
      </c>
      <c r="L16" s="803" t="str">
        <f t="shared" si="0"/>
        <v/>
      </c>
      <c r="M16" s="589" t="s">
        <v>25</v>
      </c>
      <c r="N16" s="838"/>
      <c r="O16" s="587"/>
    </row>
    <row r="17" spans="1:15" ht="18" customHeight="1">
      <c r="A17" s="2"/>
      <c r="B17" s="685">
        <v>7405</v>
      </c>
      <c r="C17" s="149" t="s">
        <v>1094</v>
      </c>
      <c r="D17" s="272" t="s">
        <v>22</v>
      </c>
      <c r="E17" s="171" t="s">
        <v>1095</v>
      </c>
      <c r="F17" s="1479" t="s">
        <v>1096</v>
      </c>
      <c r="G17" s="151" t="s">
        <v>1097</v>
      </c>
      <c r="H17" s="685"/>
      <c r="I17" s="1037"/>
      <c r="J17" s="561">
        <v>2</v>
      </c>
      <c r="K17" s="1171">
        <v>1400</v>
      </c>
      <c r="L17" s="802" t="str">
        <f t="shared" si="0"/>
        <v/>
      </c>
      <c r="M17" s="548" t="s">
        <v>25</v>
      </c>
      <c r="N17" s="1154"/>
      <c r="O17" s="587"/>
    </row>
    <row r="18" spans="1:15" ht="18" customHeight="1">
      <c r="A18" s="2"/>
      <c r="B18" s="685">
        <v>7405</v>
      </c>
      <c r="C18" s="149" t="s">
        <v>1098</v>
      </c>
      <c r="D18" s="272" t="s">
        <v>22</v>
      </c>
      <c r="E18" s="171" t="s">
        <v>1099</v>
      </c>
      <c r="F18" s="1480"/>
      <c r="G18" s="502" t="s">
        <v>1100</v>
      </c>
      <c r="H18" s="9"/>
      <c r="I18" s="1170"/>
      <c r="J18" s="1163">
        <v>2</v>
      </c>
      <c r="K18" s="1172">
        <v>1400</v>
      </c>
      <c r="L18" s="949" t="str">
        <f t="shared" si="0"/>
        <v/>
      </c>
      <c r="M18" s="945" t="s">
        <v>25</v>
      </c>
      <c r="N18" s="1040"/>
    </row>
    <row r="19" spans="1:15" ht="18" customHeight="1">
      <c r="A19" s="2"/>
      <c r="B19" s="685">
        <v>7405</v>
      </c>
      <c r="C19" s="149" t="s">
        <v>1101</v>
      </c>
      <c r="D19" s="272" t="s">
        <v>22</v>
      </c>
      <c r="E19" s="182" t="s">
        <v>1102</v>
      </c>
      <c r="F19" s="1480"/>
      <c r="G19" s="502" t="s">
        <v>1103</v>
      </c>
      <c r="H19" s="686"/>
      <c r="I19" s="345"/>
      <c r="J19" s="561">
        <v>2</v>
      </c>
      <c r="K19" s="382">
        <v>1400</v>
      </c>
      <c r="L19" s="942" t="str">
        <f t="shared" si="0"/>
        <v/>
      </c>
      <c r="M19" s="945" t="s">
        <v>25</v>
      </c>
      <c r="N19" s="1050"/>
    </row>
    <row r="20" spans="1:15" ht="18" customHeight="1">
      <c r="A20" s="2"/>
      <c r="B20" s="687">
        <v>7405</v>
      </c>
      <c r="C20" s="197" t="s">
        <v>1104</v>
      </c>
      <c r="D20" s="274" t="s">
        <v>22</v>
      </c>
      <c r="E20" s="173" t="s">
        <v>1105</v>
      </c>
      <c r="F20" s="1481"/>
      <c r="G20" s="235" t="s">
        <v>1106</v>
      </c>
      <c r="H20" s="687"/>
      <c r="I20" s="1164"/>
      <c r="J20" s="562">
        <v>2</v>
      </c>
      <c r="K20" s="148">
        <v>1400</v>
      </c>
      <c r="L20" s="801" t="str">
        <f t="shared" si="0"/>
        <v/>
      </c>
      <c r="M20" s="589" t="s">
        <v>25</v>
      </c>
      <c r="N20" s="838"/>
    </row>
    <row r="21" spans="1:15" ht="18" customHeight="1">
      <c r="A21" s="2"/>
      <c r="B21" s="145">
        <v>7305</v>
      </c>
      <c r="C21" s="688" t="s">
        <v>1042</v>
      </c>
      <c r="D21" s="691" t="s">
        <v>22</v>
      </c>
      <c r="E21" s="234">
        <v>4589750331191</v>
      </c>
      <c r="F21" s="1483" t="s">
        <v>1107</v>
      </c>
      <c r="G21" s="203" t="s">
        <v>1108</v>
      </c>
      <c r="H21" s="685"/>
      <c r="I21" s="1165"/>
      <c r="J21" s="558">
        <v>2</v>
      </c>
      <c r="K21" s="950">
        <v>1400</v>
      </c>
      <c r="L21" s="802" t="str">
        <f t="shared" si="0"/>
        <v/>
      </c>
      <c r="M21" s="548" t="s">
        <v>25</v>
      </c>
      <c r="N21" s="1154"/>
    </row>
    <row r="22" spans="1:15" ht="18" customHeight="1">
      <c r="A22" s="2"/>
      <c r="B22" s="145">
        <v>7305</v>
      </c>
      <c r="C22" s="691" t="s">
        <v>1109</v>
      </c>
      <c r="D22" s="691" t="s">
        <v>22</v>
      </c>
      <c r="E22" s="234">
        <v>4589750326838</v>
      </c>
      <c r="F22" s="1484"/>
      <c r="G22" s="222" t="s">
        <v>1110</v>
      </c>
      <c r="H22" s="686"/>
      <c r="I22" s="941"/>
      <c r="J22" s="559">
        <v>2</v>
      </c>
      <c r="K22" s="950">
        <v>1400</v>
      </c>
      <c r="L22" s="949" t="str">
        <f t="shared" si="0"/>
        <v/>
      </c>
      <c r="M22" s="945" t="s">
        <v>25</v>
      </c>
      <c r="N22" s="1051"/>
    </row>
    <row r="23" spans="1:15" ht="18" customHeight="1">
      <c r="A23" s="2"/>
      <c r="B23" s="231">
        <v>7305</v>
      </c>
      <c r="C23" s="696" t="s">
        <v>1111</v>
      </c>
      <c r="D23" s="675" t="s">
        <v>22</v>
      </c>
      <c r="E23" s="133">
        <v>4589750326845</v>
      </c>
      <c r="F23" s="1485"/>
      <c r="G23" s="232" t="s">
        <v>1112</v>
      </c>
      <c r="H23" s="687"/>
      <c r="I23" s="283"/>
      <c r="J23" s="563">
        <v>2</v>
      </c>
      <c r="K23" s="57">
        <v>1400</v>
      </c>
      <c r="L23" s="576" t="str">
        <f t="shared" si="0"/>
        <v/>
      </c>
      <c r="M23" s="589" t="s">
        <v>25</v>
      </c>
      <c r="N23" s="985"/>
    </row>
    <row r="24" spans="1:15" ht="15.75" customHeight="1">
      <c r="A24" s="2"/>
      <c r="B24" s="685">
        <v>7401</v>
      </c>
      <c r="C24" s="149" t="s">
        <v>1113</v>
      </c>
      <c r="D24" s="272" t="s">
        <v>22</v>
      </c>
      <c r="E24" s="171" t="s">
        <v>1114</v>
      </c>
      <c r="F24" s="1474" t="s">
        <v>1115</v>
      </c>
      <c r="G24" s="502" t="s">
        <v>1116</v>
      </c>
      <c r="H24" s="686"/>
      <c r="I24" s="345"/>
      <c r="J24" s="561">
        <v>2</v>
      </c>
      <c r="K24" s="382">
        <v>800</v>
      </c>
      <c r="L24" s="580" t="str">
        <f t="shared" si="0"/>
        <v/>
      </c>
      <c r="M24" s="535" t="s">
        <v>25</v>
      </c>
      <c r="N24" s="1155"/>
      <c r="O24" s="290"/>
    </row>
    <row r="25" spans="1:15" ht="15.75" customHeight="1">
      <c r="A25" s="2"/>
      <c r="B25" s="685">
        <v>7401</v>
      </c>
      <c r="C25" s="149" t="s">
        <v>1117</v>
      </c>
      <c r="D25" s="272" t="s">
        <v>22</v>
      </c>
      <c r="E25" s="177" t="s">
        <v>1118</v>
      </c>
      <c r="F25" s="1475"/>
      <c r="G25" s="271" t="s">
        <v>1119</v>
      </c>
      <c r="H25" s="9"/>
      <c r="I25" s="1167"/>
      <c r="J25" s="564">
        <v>2</v>
      </c>
      <c r="K25" s="11">
        <v>800</v>
      </c>
      <c r="L25" s="579" t="str">
        <f t="shared" si="0"/>
        <v/>
      </c>
      <c r="M25" s="945" t="s">
        <v>25</v>
      </c>
      <c r="N25" s="1054"/>
    </row>
    <row r="26" spans="1:15" ht="15.75" customHeight="1">
      <c r="A26" s="2"/>
      <c r="B26" s="685">
        <v>7401</v>
      </c>
      <c r="C26" s="149" t="s">
        <v>1120</v>
      </c>
      <c r="D26" s="272" t="s">
        <v>22</v>
      </c>
      <c r="E26" s="178" t="s">
        <v>1121</v>
      </c>
      <c r="F26" s="1475"/>
      <c r="G26" s="271" t="s">
        <v>1122</v>
      </c>
      <c r="H26" s="9"/>
      <c r="I26" s="1167"/>
      <c r="J26" s="564">
        <v>2</v>
      </c>
      <c r="K26" s="11">
        <v>800</v>
      </c>
      <c r="L26" s="573" t="str">
        <f t="shared" si="0"/>
        <v/>
      </c>
      <c r="M26" s="945" t="s">
        <v>25</v>
      </c>
      <c r="N26" s="1051"/>
    </row>
    <row r="27" spans="1:15" ht="15.75" customHeight="1">
      <c r="A27" s="2"/>
      <c r="B27" s="687">
        <v>7401</v>
      </c>
      <c r="C27" s="197" t="s">
        <v>1123</v>
      </c>
      <c r="D27" s="273" t="s">
        <v>22</v>
      </c>
      <c r="E27" s="173" t="s">
        <v>1124</v>
      </c>
      <c r="F27" s="1476"/>
      <c r="G27" s="235" t="s">
        <v>1125</v>
      </c>
      <c r="H27" s="687"/>
      <c r="I27" s="346"/>
      <c r="J27" s="562">
        <v>2</v>
      </c>
      <c r="K27" s="148">
        <v>800</v>
      </c>
      <c r="L27" s="575" t="str">
        <f t="shared" si="0"/>
        <v/>
      </c>
      <c r="M27" s="534" t="s">
        <v>25</v>
      </c>
      <c r="N27" s="985"/>
    </row>
    <row r="28" spans="1:15" ht="15.75" customHeight="1">
      <c r="A28" s="2"/>
      <c r="B28" s="145">
        <v>7402</v>
      </c>
      <c r="C28" s="275" t="s">
        <v>86</v>
      </c>
      <c r="D28" s="272" t="s">
        <v>22</v>
      </c>
      <c r="E28" s="168" t="s">
        <v>1126</v>
      </c>
      <c r="F28" s="1394" t="s">
        <v>1127</v>
      </c>
      <c r="G28" s="281" t="s">
        <v>1082</v>
      </c>
      <c r="H28" s="15"/>
      <c r="I28" s="347"/>
      <c r="J28" s="561">
        <v>2</v>
      </c>
      <c r="K28" s="14">
        <v>850</v>
      </c>
      <c r="L28" s="573" t="str">
        <f t="shared" si="0"/>
        <v/>
      </c>
      <c r="M28" s="548" t="s">
        <v>25</v>
      </c>
      <c r="N28" s="1053"/>
      <c r="O28" s="290"/>
    </row>
    <row r="29" spans="1:15" ht="15.75" customHeight="1">
      <c r="A29" s="2"/>
      <c r="B29" s="145">
        <v>7402</v>
      </c>
      <c r="C29" s="276" t="s">
        <v>575</v>
      </c>
      <c r="D29" s="272" t="s">
        <v>22</v>
      </c>
      <c r="E29" s="177" t="s">
        <v>1128</v>
      </c>
      <c r="F29" s="1477"/>
      <c r="G29" s="271" t="s">
        <v>1129</v>
      </c>
      <c r="H29" s="9"/>
      <c r="I29" s="1166"/>
      <c r="J29" s="564">
        <v>2</v>
      </c>
      <c r="K29" s="11">
        <v>850</v>
      </c>
      <c r="L29" s="579" t="str">
        <f t="shared" si="0"/>
        <v/>
      </c>
      <c r="M29" s="1162" t="s">
        <v>25</v>
      </c>
      <c r="N29" s="1050"/>
    </row>
    <row r="30" spans="1:15" ht="15.75" customHeight="1">
      <c r="A30" s="2"/>
      <c r="B30" s="145">
        <v>7402</v>
      </c>
      <c r="C30" s="276" t="s">
        <v>372</v>
      </c>
      <c r="D30" s="272" t="s">
        <v>22</v>
      </c>
      <c r="E30" s="177" t="s">
        <v>1130</v>
      </c>
      <c r="F30" s="1477"/>
      <c r="G30" s="271" t="s">
        <v>375</v>
      </c>
      <c r="H30" s="9"/>
      <c r="I30" s="1166"/>
      <c r="J30" s="564">
        <v>2</v>
      </c>
      <c r="K30" s="11">
        <v>850</v>
      </c>
      <c r="L30" s="573" t="str">
        <f t="shared" si="0"/>
        <v/>
      </c>
      <c r="M30" s="1162" t="s">
        <v>25</v>
      </c>
      <c r="N30" s="1051"/>
    </row>
    <row r="31" spans="1:15" ht="15.75" customHeight="1">
      <c r="A31" s="2"/>
      <c r="B31" s="235">
        <v>7402</v>
      </c>
      <c r="C31" s="242" t="s">
        <v>378</v>
      </c>
      <c r="D31" s="274" t="s">
        <v>22</v>
      </c>
      <c r="E31" s="180" t="s">
        <v>1131</v>
      </c>
      <c r="F31" s="1478"/>
      <c r="G31" s="235" t="s">
        <v>380</v>
      </c>
      <c r="H31" s="687"/>
      <c r="I31" s="1164"/>
      <c r="J31" s="562">
        <v>2</v>
      </c>
      <c r="K31" s="148">
        <v>850</v>
      </c>
      <c r="L31" s="575" t="str">
        <f t="shared" si="0"/>
        <v/>
      </c>
      <c r="M31" s="589" t="s">
        <v>25</v>
      </c>
      <c r="N31" s="838"/>
    </row>
    <row r="32" spans="1:15" ht="15.75" customHeight="1">
      <c r="A32" s="2"/>
      <c r="B32" s="685">
        <v>7404</v>
      </c>
      <c r="C32" s="149" t="s">
        <v>501</v>
      </c>
      <c r="D32" s="272" t="s">
        <v>22</v>
      </c>
      <c r="E32" s="168" t="s">
        <v>1132</v>
      </c>
      <c r="F32" s="1393" t="s">
        <v>1133</v>
      </c>
      <c r="G32" s="281" t="s">
        <v>1134</v>
      </c>
      <c r="H32" s="15"/>
      <c r="I32" s="347"/>
      <c r="J32" s="561">
        <v>2</v>
      </c>
      <c r="K32" s="14">
        <v>1300</v>
      </c>
      <c r="L32" s="578" t="str">
        <f t="shared" si="0"/>
        <v/>
      </c>
      <c r="M32" s="548" t="s">
        <v>25</v>
      </c>
      <c r="N32" s="1053"/>
      <c r="O32" s="290"/>
    </row>
    <row r="33" spans="1:14" ht="15.75" customHeight="1">
      <c r="A33" s="2"/>
      <c r="B33" s="685">
        <v>7404</v>
      </c>
      <c r="C33" s="149" t="s">
        <v>575</v>
      </c>
      <c r="D33" s="272" t="s">
        <v>22</v>
      </c>
      <c r="E33" s="178" t="s">
        <v>1135</v>
      </c>
      <c r="F33" s="1477"/>
      <c r="G33" s="271" t="s">
        <v>1136</v>
      </c>
      <c r="H33" s="9"/>
      <c r="I33" s="1166"/>
      <c r="J33" s="564">
        <v>2</v>
      </c>
      <c r="K33" s="11">
        <v>1300</v>
      </c>
      <c r="L33" s="573" t="str">
        <f t="shared" si="0"/>
        <v/>
      </c>
      <c r="M33" s="945" t="s">
        <v>25</v>
      </c>
      <c r="N33" s="845"/>
    </row>
    <row r="34" spans="1:14" ht="15.75" customHeight="1">
      <c r="A34" s="2"/>
      <c r="B34" s="687">
        <v>7404</v>
      </c>
      <c r="C34" s="197" t="s">
        <v>378</v>
      </c>
      <c r="D34" s="274" t="s">
        <v>22</v>
      </c>
      <c r="E34" s="173" t="s">
        <v>1137</v>
      </c>
      <c r="F34" s="1478"/>
      <c r="G34" s="235" t="s">
        <v>394</v>
      </c>
      <c r="H34" s="687"/>
      <c r="I34" s="1164"/>
      <c r="J34" s="562">
        <v>2</v>
      </c>
      <c r="K34" s="148">
        <v>1300</v>
      </c>
      <c r="L34" s="575" t="str">
        <f t="shared" si="0"/>
        <v/>
      </c>
      <c r="M34" s="534" t="s">
        <v>25</v>
      </c>
      <c r="N34" s="985"/>
    </row>
    <row r="35" spans="1:14" ht="15.75" customHeight="1">
      <c r="A35" s="2"/>
      <c r="B35" s="55">
        <v>7302</v>
      </c>
      <c r="C35" s="95" t="s">
        <v>86</v>
      </c>
      <c r="D35" s="165" t="s">
        <v>22</v>
      </c>
      <c r="E35" s="168" t="s">
        <v>1138</v>
      </c>
      <c r="F35" s="1396" t="s">
        <v>1139</v>
      </c>
      <c r="G35" s="15" t="s">
        <v>1082</v>
      </c>
      <c r="H35" s="15"/>
      <c r="I35" s="190"/>
      <c r="J35" s="558">
        <v>2</v>
      </c>
      <c r="K35" s="146">
        <v>680</v>
      </c>
      <c r="L35" s="580" t="str">
        <f t="shared" si="0"/>
        <v/>
      </c>
      <c r="M35" s="548" t="s">
        <v>25</v>
      </c>
      <c r="N35" s="1155"/>
    </row>
    <row r="36" spans="1:14" ht="15.75" customHeight="1">
      <c r="A36" s="2"/>
      <c r="B36" s="685">
        <v>7302</v>
      </c>
      <c r="C36" s="106" t="s">
        <v>404</v>
      </c>
      <c r="D36" s="106" t="s">
        <v>22</v>
      </c>
      <c r="E36" s="176" t="s">
        <v>1140</v>
      </c>
      <c r="F36" s="1471"/>
      <c r="G36" s="9" t="s">
        <v>407</v>
      </c>
      <c r="H36" s="9"/>
      <c r="I36" s="191"/>
      <c r="J36" s="559">
        <v>2</v>
      </c>
      <c r="K36" s="11">
        <v>680</v>
      </c>
      <c r="L36" s="573" t="str">
        <f t="shared" si="0"/>
        <v/>
      </c>
      <c r="M36" s="945" t="s">
        <v>25</v>
      </c>
      <c r="N36" s="1054"/>
    </row>
    <row r="37" spans="1:14" ht="15.75" customHeight="1">
      <c r="A37" s="2"/>
      <c r="B37" s="685">
        <v>7302</v>
      </c>
      <c r="C37" s="106" t="s">
        <v>1026</v>
      </c>
      <c r="D37" s="106" t="s">
        <v>22</v>
      </c>
      <c r="E37" s="175" t="s">
        <v>1141</v>
      </c>
      <c r="F37" s="1471"/>
      <c r="G37" s="9" t="s">
        <v>1142</v>
      </c>
      <c r="H37" s="9"/>
      <c r="I37" s="140"/>
      <c r="J37" s="559">
        <v>2</v>
      </c>
      <c r="K37" s="11">
        <v>680</v>
      </c>
      <c r="L37" s="579" t="str">
        <f t="shared" si="0"/>
        <v/>
      </c>
      <c r="M37" s="548" t="s">
        <v>25</v>
      </c>
      <c r="N37" s="1054"/>
    </row>
    <row r="38" spans="1:14" ht="15.75" customHeight="1">
      <c r="A38" s="2"/>
      <c r="B38" s="685">
        <v>7302</v>
      </c>
      <c r="C38" s="106" t="s">
        <v>61</v>
      </c>
      <c r="D38" s="106" t="s">
        <v>22</v>
      </c>
      <c r="E38" s="175" t="s">
        <v>1143</v>
      </c>
      <c r="F38" s="1471"/>
      <c r="G38" s="9" t="s">
        <v>62</v>
      </c>
      <c r="H38" s="9"/>
      <c r="I38" s="191"/>
      <c r="J38" s="559">
        <v>2</v>
      </c>
      <c r="K38" s="11">
        <v>680</v>
      </c>
      <c r="L38" s="578" t="str">
        <f t="shared" si="0"/>
        <v/>
      </c>
      <c r="M38" s="1162" t="s">
        <v>25</v>
      </c>
      <c r="N38" s="1051"/>
    </row>
    <row r="39" spans="1:14" ht="15.75" customHeight="1">
      <c r="A39" s="2"/>
      <c r="B39" s="685">
        <v>7302</v>
      </c>
      <c r="C39" s="106" t="s">
        <v>670</v>
      </c>
      <c r="D39" s="166" t="s">
        <v>22</v>
      </c>
      <c r="E39" s="171" t="s">
        <v>1144</v>
      </c>
      <c r="F39" s="1471"/>
      <c r="G39" s="9" t="s">
        <v>306</v>
      </c>
      <c r="H39" s="9"/>
      <c r="I39" s="140"/>
      <c r="J39" s="559">
        <v>2</v>
      </c>
      <c r="K39" s="11">
        <v>680</v>
      </c>
      <c r="L39" s="578" t="str">
        <f t="shared" si="0"/>
        <v/>
      </c>
      <c r="M39" s="1162" t="s">
        <v>25</v>
      </c>
      <c r="N39" s="1050"/>
    </row>
    <row r="40" spans="1:14" ht="15.75" customHeight="1">
      <c r="A40" s="2"/>
      <c r="B40" s="687">
        <v>7302</v>
      </c>
      <c r="C40" s="197" t="s">
        <v>66</v>
      </c>
      <c r="D40" s="197" t="s">
        <v>22</v>
      </c>
      <c r="E40" s="206" t="s">
        <v>1145</v>
      </c>
      <c r="F40" s="1482"/>
      <c r="G40" s="687" t="s">
        <v>68</v>
      </c>
      <c r="H40" s="687"/>
      <c r="I40" s="139"/>
      <c r="J40" s="557">
        <v>2</v>
      </c>
      <c r="K40" s="148">
        <v>680</v>
      </c>
      <c r="L40" s="576" t="str">
        <f t="shared" si="0"/>
        <v/>
      </c>
      <c r="M40" s="589" t="s">
        <v>25</v>
      </c>
      <c r="N40" s="838"/>
    </row>
    <row r="41" spans="1:14" ht="15.75" customHeight="1">
      <c r="A41" s="2"/>
      <c r="B41" s="17">
        <v>7304</v>
      </c>
      <c r="C41" s="215" t="s">
        <v>1146</v>
      </c>
      <c r="D41" s="216" t="s">
        <v>22</v>
      </c>
      <c r="E41" s="205" t="s">
        <v>1147</v>
      </c>
      <c r="F41" s="1460" t="s">
        <v>1148</v>
      </c>
      <c r="G41" s="17" t="s">
        <v>1149</v>
      </c>
      <c r="H41" s="17"/>
      <c r="I41" s="1025"/>
      <c r="J41" s="558">
        <v>2</v>
      </c>
      <c r="K41" s="207">
        <v>1300</v>
      </c>
      <c r="L41" s="573" t="str">
        <f t="shared" si="0"/>
        <v/>
      </c>
      <c r="M41" s="535" t="s">
        <v>25</v>
      </c>
      <c r="N41" s="1053"/>
    </row>
    <row r="42" spans="1:14" ht="15.75" customHeight="1">
      <c r="A42" s="2"/>
      <c r="B42" s="19">
        <v>7304</v>
      </c>
      <c r="C42" s="214" t="s">
        <v>404</v>
      </c>
      <c r="D42" s="693" t="s">
        <v>22</v>
      </c>
      <c r="E42" s="688" t="s">
        <v>1150</v>
      </c>
      <c r="F42" s="1461"/>
      <c r="G42" s="19" t="s">
        <v>407</v>
      </c>
      <c r="H42" s="19"/>
      <c r="I42" s="1028"/>
      <c r="J42" s="559">
        <v>2</v>
      </c>
      <c r="K42" s="208">
        <v>1300</v>
      </c>
      <c r="L42" s="579" t="str">
        <f t="shared" si="0"/>
        <v/>
      </c>
      <c r="M42" s="548" t="s">
        <v>25</v>
      </c>
      <c r="N42" s="1050"/>
    </row>
    <row r="43" spans="1:14" ht="15.75" customHeight="1">
      <c r="A43" s="2"/>
      <c r="B43" s="19">
        <v>7304</v>
      </c>
      <c r="C43" s="695" t="s">
        <v>1151</v>
      </c>
      <c r="D43" s="693" t="s">
        <v>22</v>
      </c>
      <c r="E43" s="688" t="s">
        <v>1152</v>
      </c>
      <c r="F43" s="1461"/>
      <c r="G43" s="202" t="s">
        <v>1153</v>
      </c>
      <c r="H43" s="19"/>
      <c r="I43" s="1022"/>
      <c r="J43" s="559">
        <v>2</v>
      </c>
      <c r="K43" s="208">
        <v>1300</v>
      </c>
      <c r="L43" s="573" t="str">
        <f t="shared" si="0"/>
        <v/>
      </c>
      <c r="M43" s="945" t="s">
        <v>25</v>
      </c>
      <c r="N43" s="1054"/>
    </row>
    <row r="44" spans="1:14" ht="15.75" customHeight="1">
      <c r="A44" s="2"/>
      <c r="B44" s="19">
        <v>7304</v>
      </c>
      <c r="C44" s="214" t="s">
        <v>1154</v>
      </c>
      <c r="D44" s="693" t="s">
        <v>22</v>
      </c>
      <c r="E44" s="688" t="s">
        <v>1155</v>
      </c>
      <c r="F44" s="1461"/>
      <c r="G44" s="202" t="s">
        <v>1156</v>
      </c>
      <c r="H44" s="19"/>
      <c r="I44" s="1027"/>
      <c r="J44" s="559">
        <v>2</v>
      </c>
      <c r="K44" s="208">
        <v>1300</v>
      </c>
      <c r="L44" s="579" t="str">
        <f t="shared" si="0"/>
        <v/>
      </c>
      <c r="M44" s="945" t="s">
        <v>25</v>
      </c>
      <c r="N44" s="1051"/>
    </row>
    <row r="45" spans="1:14" ht="15.75" customHeight="1">
      <c r="A45" s="2"/>
      <c r="B45" s="19">
        <v>7304</v>
      </c>
      <c r="C45" s="214" t="s">
        <v>372</v>
      </c>
      <c r="D45" s="693" t="s">
        <v>22</v>
      </c>
      <c r="E45" s="688" t="s">
        <v>1157</v>
      </c>
      <c r="F45" s="1461"/>
      <c r="G45" s="202" t="s">
        <v>375</v>
      </c>
      <c r="H45" s="19"/>
      <c r="I45" s="1028"/>
      <c r="J45" s="559">
        <v>2</v>
      </c>
      <c r="K45" s="208">
        <v>1300</v>
      </c>
      <c r="L45" s="579" t="str">
        <f t="shared" si="0"/>
        <v/>
      </c>
      <c r="M45" s="548" t="s">
        <v>25</v>
      </c>
      <c r="N45" s="1051"/>
    </row>
    <row r="46" spans="1:14" ht="15.75" customHeight="1">
      <c r="A46" s="2"/>
      <c r="B46" s="50">
        <v>7304</v>
      </c>
      <c r="C46" s="696" t="s">
        <v>1158</v>
      </c>
      <c r="D46" s="690" t="s">
        <v>22</v>
      </c>
      <c r="E46" s="675" t="s">
        <v>1159</v>
      </c>
      <c r="F46" s="1462"/>
      <c r="G46" s="238" t="s">
        <v>1160</v>
      </c>
      <c r="H46" s="21"/>
      <c r="I46" s="1205"/>
      <c r="J46" s="562">
        <v>2</v>
      </c>
      <c r="K46" s="210">
        <v>1300</v>
      </c>
      <c r="L46" s="575" t="str">
        <f t="shared" si="0"/>
        <v/>
      </c>
      <c r="M46" s="589" t="s">
        <v>25</v>
      </c>
      <c r="N46" s="985"/>
    </row>
    <row r="47" spans="1:14" ht="15.75" customHeight="1">
      <c r="A47" s="2"/>
      <c r="B47" s="145">
        <v>7303</v>
      </c>
      <c r="C47" s="682" t="s">
        <v>1161</v>
      </c>
      <c r="D47" s="691" t="s">
        <v>22</v>
      </c>
      <c r="E47" s="234">
        <v>4589750324568</v>
      </c>
      <c r="F47" s="1431" t="s">
        <v>1162</v>
      </c>
      <c r="G47" s="282" t="s">
        <v>1163</v>
      </c>
      <c r="H47" s="151"/>
      <c r="I47" s="1029"/>
      <c r="J47" s="558">
        <v>2</v>
      </c>
      <c r="K47" s="252">
        <v>1800</v>
      </c>
      <c r="L47" s="578" t="str">
        <f t="shared" si="0"/>
        <v/>
      </c>
      <c r="M47" s="548" t="s">
        <v>25</v>
      </c>
      <c r="N47" s="1155"/>
    </row>
    <row r="48" spans="1:14" ht="15.75" customHeight="1">
      <c r="A48" s="2"/>
      <c r="B48" s="235">
        <v>7303</v>
      </c>
      <c r="C48" s="675" t="s">
        <v>1164</v>
      </c>
      <c r="D48" s="690" t="s">
        <v>22</v>
      </c>
      <c r="E48" s="133">
        <v>4589750324575</v>
      </c>
      <c r="F48" s="1473"/>
      <c r="G48" s="670" t="s">
        <v>1165</v>
      </c>
      <c r="H48" s="687"/>
      <c r="I48" s="1021"/>
      <c r="J48" s="562">
        <v>2</v>
      </c>
      <c r="K48" s="188">
        <v>1800</v>
      </c>
      <c r="L48" s="576" t="str">
        <f t="shared" si="0"/>
        <v/>
      </c>
      <c r="M48" s="534" t="s">
        <v>25</v>
      </c>
      <c r="N48" s="838"/>
    </row>
    <row r="49" spans="1:14" ht="15.75" customHeight="1">
      <c r="A49" s="2"/>
      <c r="B49" s="199">
        <v>7206</v>
      </c>
      <c r="C49" s="691" t="s">
        <v>1166</v>
      </c>
      <c r="D49" s="221" t="s">
        <v>22</v>
      </c>
      <c r="E49" s="199" t="s">
        <v>1167</v>
      </c>
      <c r="F49" s="1464" t="s">
        <v>1168</v>
      </c>
      <c r="G49" s="203" t="s">
        <v>1169</v>
      </c>
      <c r="H49" s="73" t="s">
        <v>1170</v>
      </c>
      <c r="I49" s="993"/>
      <c r="J49" s="558">
        <v>2</v>
      </c>
      <c r="K49" s="382">
        <v>1200</v>
      </c>
      <c r="L49" s="578" t="str">
        <f t="shared" si="0"/>
        <v/>
      </c>
      <c r="M49" s="548" t="s">
        <v>25</v>
      </c>
      <c r="N49" s="1053"/>
    </row>
    <row r="50" spans="1:14" ht="15.75" customHeight="1">
      <c r="A50" s="2"/>
      <c r="B50" s="126">
        <v>7206</v>
      </c>
      <c r="C50" s="693" t="s">
        <v>1171</v>
      </c>
      <c r="D50" s="10" t="s">
        <v>22</v>
      </c>
      <c r="E50" s="107" t="s">
        <v>1172</v>
      </c>
      <c r="F50" s="1465"/>
      <c r="G50" s="203" t="s">
        <v>1173</v>
      </c>
      <c r="H50" s="19" t="s">
        <v>1174</v>
      </c>
      <c r="I50" s="993"/>
      <c r="J50" s="559">
        <v>2</v>
      </c>
      <c r="K50" s="382">
        <v>1200</v>
      </c>
      <c r="L50" s="578" t="str">
        <f t="shared" si="0"/>
        <v/>
      </c>
      <c r="M50" s="945" t="s">
        <v>25</v>
      </c>
      <c r="N50" s="1050"/>
    </row>
    <row r="51" spans="1:14" ht="15.75" customHeight="1">
      <c r="A51" s="2"/>
      <c r="B51" s="126">
        <v>7206</v>
      </c>
      <c r="C51" s="695" t="s">
        <v>1175</v>
      </c>
      <c r="D51" s="2" t="s">
        <v>1176</v>
      </c>
      <c r="E51" s="107" t="s">
        <v>1177</v>
      </c>
      <c r="F51" s="1465"/>
      <c r="G51" s="203" t="s">
        <v>1178</v>
      </c>
      <c r="H51" s="19" t="s">
        <v>1179</v>
      </c>
      <c r="I51" s="993"/>
      <c r="J51" s="559">
        <v>2</v>
      </c>
      <c r="K51" s="382">
        <v>1200</v>
      </c>
      <c r="L51" s="578" t="str">
        <f t="shared" si="0"/>
        <v/>
      </c>
      <c r="M51" s="945" t="s">
        <v>25</v>
      </c>
      <c r="N51" s="1054"/>
    </row>
    <row r="52" spans="1:14" ht="15.75" customHeight="1">
      <c r="A52" s="2"/>
      <c r="B52" s="126">
        <v>7206</v>
      </c>
      <c r="C52" s="693" t="s">
        <v>1180</v>
      </c>
      <c r="D52" s="10" t="s">
        <v>1176</v>
      </c>
      <c r="E52" s="107" t="s">
        <v>1181</v>
      </c>
      <c r="F52" s="1465"/>
      <c r="G52" s="203" t="s">
        <v>1182</v>
      </c>
      <c r="H52" s="19" t="s">
        <v>1183</v>
      </c>
      <c r="I52" s="993"/>
      <c r="J52" s="559">
        <v>2</v>
      </c>
      <c r="K52" s="382">
        <v>1200</v>
      </c>
      <c r="L52" s="578" t="str">
        <f t="shared" si="0"/>
        <v/>
      </c>
      <c r="M52" s="945" t="s">
        <v>25</v>
      </c>
      <c r="N52" s="1054"/>
    </row>
    <row r="53" spans="1:14" ht="15.75" customHeight="1">
      <c r="A53" s="2"/>
      <c r="B53" s="126">
        <v>7206</v>
      </c>
      <c r="C53" s="693" t="s">
        <v>1184</v>
      </c>
      <c r="D53" s="10" t="s">
        <v>1176</v>
      </c>
      <c r="E53" s="107" t="s">
        <v>1185</v>
      </c>
      <c r="F53" s="1465"/>
      <c r="G53" s="203" t="s">
        <v>1186</v>
      </c>
      <c r="H53" s="19" t="s">
        <v>83</v>
      </c>
      <c r="I53" s="993"/>
      <c r="J53" s="559">
        <v>2</v>
      </c>
      <c r="K53" s="382">
        <v>1200</v>
      </c>
      <c r="L53" s="578" t="str">
        <f t="shared" si="0"/>
        <v/>
      </c>
      <c r="M53" s="945" t="s">
        <v>25</v>
      </c>
      <c r="N53" s="1054"/>
    </row>
    <row r="54" spans="1:14" ht="15.75" customHeight="1">
      <c r="A54" s="2"/>
      <c r="B54" s="126">
        <v>7206</v>
      </c>
      <c r="C54" s="693" t="s">
        <v>1187</v>
      </c>
      <c r="D54" s="10" t="s">
        <v>1176</v>
      </c>
      <c r="E54" s="107" t="s">
        <v>1188</v>
      </c>
      <c r="F54" s="1465"/>
      <c r="G54" s="203" t="s">
        <v>1189</v>
      </c>
      <c r="H54" s="202" t="s">
        <v>1190</v>
      </c>
      <c r="I54" s="996"/>
      <c r="J54" s="559">
        <v>2</v>
      </c>
      <c r="K54" s="382">
        <v>1200</v>
      </c>
      <c r="L54" s="578" t="str">
        <f t="shared" si="0"/>
        <v/>
      </c>
      <c r="M54" s="945" t="s">
        <v>25</v>
      </c>
      <c r="N54" s="1054"/>
    </row>
    <row r="55" spans="1:14" ht="15.75" customHeight="1">
      <c r="A55" s="2"/>
      <c r="B55" s="126">
        <v>7206</v>
      </c>
      <c r="C55" s="693" t="s">
        <v>1191</v>
      </c>
      <c r="D55" s="10" t="s">
        <v>1176</v>
      </c>
      <c r="E55" s="107" t="s">
        <v>1192</v>
      </c>
      <c r="F55" s="1465"/>
      <c r="G55" s="203" t="s">
        <v>1193</v>
      </c>
      <c r="H55" s="19" t="s">
        <v>37</v>
      </c>
      <c r="I55" s="993"/>
      <c r="J55" s="559">
        <v>2</v>
      </c>
      <c r="K55" s="382">
        <v>1200</v>
      </c>
      <c r="L55" s="578" t="str">
        <f t="shared" si="0"/>
        <v/>
      </c>
      <c r="M55" s="1162" t="s">
        <v>25</v>
      </c>
      <c r="N55" s="1051"/>
    </row>
    <row r="56" spans="1:14" ht="15.75" customHeight="1">
      <c r="A56" s="2"/>
      <c r="B56" s="200">
        <v>7206</v>
      </c>
      <c r="C56" s="675" t="s">
        <v>1194</v>
      </c>
      <c r="D56" s="697" t="s">
        <v>1176</v>
      </c>
      <c r="E56" s="118" t="s">
        <v>1195</v>
      </c>
      <c r="F56" s="1466"/>
      <c r="G56" s="204" t="s">
        <v>1196</v>
      </c>
      <c r="H56" s="21" t="s">
        <v>1197</v>
      </c>
      <c r="I56" s="994"/>
      <c r="J56" s="557">
        <v>2</v>
      </c>
      <c r="K56" s="503">
        <v>1200</v>
      </c>
      <c r="L56" s="575" t="str">
        <f t="shared" si="0"/>
        <v/>
      </c>
      <c r="M56" s="589" t="s">
        <v>25</v>
      </c>
      <c r="N56" s="985"/>
    </row>
    <row r="57" spans="1:14" ht="15.75" customHeight="1">
      <c r="B57" s="685">
        <v>7301</v>
      </c>
      <c r="C57" s="212" t="s">
        <v>1198</v>
      </c>
      <c r="D57" s="212" t="s">
        <v>22</v>
      </c>
      <c r="E57" s="198" t="s">
        <v>1199</v>
      </c>
      <c r="F57" s="1470" t="s">
        <v>1200</v>
      </c>
      <c r="G57" s="151">
        <v>0</v>
      </c>
      <c r="H57" s="151"/>
      <c r="I57" s="999"/>
      <c r="J57" s="558">
        <v>2</v>
      </c>
      <c r="K57" s="146">
        <v>580</v>
      </c>
      <c r="L57" s="580" t="str">
        <f t="shared" si="0"/>
        <v/>
      </c>
      <c r="M57" s="535" t="s">
        <v>25</v>
      </c>
      <c r="N57" s="1053"/>
    </row>
    <row r="58" spans="1:14" ht="15.75" customHeight="1">
      <c r="B58" s="685">
        <v>7301</v>
      </c>
      <c r="C58" s="149" t="s">
        <v>1201</v>
      </c>
      <c r="D58" s="166" t="s">
        <v>22</v>
      </c>
      <c r="E58" s="171" t="s">
        <v>1202</v>
      </c>
      <c r="F58" s="1471"/>
      <c r="G58" s="9">
        <v>1</v>
      </c>
      <c r="H58" s="9"/>
      <c r="I58" s="1009"/>
      <c r="J58" s="559">
        <v>2</v>
      </c>
      <c r="K58" s="11">
        <v>580</v>
      </c>
      <c r="L58" s="579" t="str">
        <f t="shared" si="0"/>
        <v/>
      </c>
      <c r="M58" s="536" t="s">
        <v>25</v>
      </c>
      <c r="N58" s="845"/>
    </row>
    <row r="59" spans="1:14" ht="15.75" customHeight="1">
      <c r="B59" s="685">
        <v>7301</v>
      </c>
      <c r="C59" s="106" t="s">
        <v>1203</v>
      </c>
      <c r="D59" s="117" t="s">
        <v>22</v>
      </c>
      <c r="E59" s="176" t="s">
        <v>1204</v>
      </c>
      <c r="F59" s="1471"/>
      <c r="G59" s="9">
        <v>2</v>
      </c>
      <c r="H59" s="9"/>
      <c r="I59" s="992"/>
      <c r="J59" s="559">
        <v>2</v>
      </c>
      <c r="K59" s="146">
        <v>580</v>
      </c>
      <c r="L59" s="574" t="str">
        <f t="shared" si="0"/>
        <v/>
      </c>
      <c r="M59" s="536" t="s">
        <v>25</v>
      </c>
      <c r="N59" s="1050"/>
    </row>
    <row r="60" spans="1:14" ht="15.75" customHeight="1">
      <c r="B60" s="685">
        <v>7301</v>
      </c>
      <c r="C60" s="106" t="s">
        <v>1205</v>
      </c>
      <c r="D60" s="106" t="s">
        <v>22</v>
      </c>
      <c r="E60" s="176" t="s">
        <v>1206</v>
      </c>
      <c r="F60" s="1471"/>
      <c r="G60" s="9">
        <v>3</v>
      </c>
      <c r="H60" s="9"/>
      <c r="I60" s="1009"/>
      <c r="J60" s="559">
        <v>2</v>
      </c>
      <c r="K60" s="11">
        <v>580</v>
      </c>
      <c r="L60" s="579" t="str">
        <f t="shared" si="0"/>
        <v/>
      </c>
      <c r="M60" s="548" t="s">
        <v>25</v>
      </c>
      <c r="N60" s="1054"/>
    </row>
    <row r="61" spans="1:14" ht="15.75" customHeight="1">
      <c r="B61" s="685">
        <v>7301</v>
      </c>
      <c r="C61" s="106" t="s">
        <v>1207</v>
      </c>
      <c r="D61" s="106" t="s">
        <v>22</v>
      </c>
      <c r="E61" s="176" t="s">
        <v>1208</v>
      </c>
      <c r="F61" s="1471"/>
      <c r="G61" s="9">
        <v>4</v>
      </c>
      <c r="H61" s="9"/>
      <c r="I61" s="1009"/>
      <c r="J61" s="559">
        <v>2</v>
      </c>
      <c r="K61" s="11">
        <v>580</v>
      </c>
      <c r="L61" s="578" t="str">
        <f t="shared" si="0"/>
        <v/>
      </c>
      <c r="M61" s="945" t="s">
        <v>25</v>
      </c>
      <c r="N61" s="1054"/>
    </row>
    <row r="62" spans="1:14" ht="15.75" customHeight="1">
      <c r="B62" s="685">
        <v>7301</v>
      </c>
      <c r="C62" s="106" t="s">
        <v>1209</v>
      </c>
      <c r="D62" s="106" t="s">
        <v>22</v>
      </c>
      <c r="E62" s="175" t="s">
        <v>1210</v>
      </c>
      <c r="F62" s="1471"/>
      <c r="G62" s="9">
        <v>5</v>
      </c>
      <c r="H62" s="9"/>
      <c r="I62" s="992"/>
      <c r="J62" s="559">
        <v>2</v>
      </c>
      <c r="K62" s="146">
        <v>580</v>
      </c>
      <c r="L62" s="573" t="str">
        <f t="shared" si="0"/>
        <v/>
      </c>
      <c r="M62" s="945" t="s">
        <v>25</v>
      </c>
      <c r="N62" s="1054"/>
    </row>
    <row r="63" spans="1:14" ht="15.75" customHeight="1">
      <c r="B63" s="685">
        <v>7301</v>
      </c>
      <c r="C63" s="106" t="s">
        <v>1211</v>
      </c>
      <c r="D63" s="166" t="s">
        <v>22</v>
      </c>
      <c r="E63" s="171" t="s">
        <v>1212</v>
      </c>
      <c r="F63" s="1471"/>
      <c r="G63" s="9">
        <v>6</v>
      </c>
      <c r="H63" s="9"/>
      <c r="I63" s="1009"/>
      <c r="J63" s="559">
        <v>2</v>
      </c>
      <c r="K63" s="504">
        <v>580</v>
      </c>
      <c r="L63" s="574" t="str">
        <f t="shared" si="0"/>
        <v/>
      </c>
      <c r="M63" s="945" t="s">
        <v>25</v>
      </c>
      <c r="N63" s="1051"/>
    </row>
    <row r="64" spans="1:14" ht="15.75" customHeight="1">
      <c r="B64" s="685">
        <v>7301</v>
      </c>
      <c r="C64" s="106" t="s">
        <v>1213</v>
      </c>
      <c r="D64" s="106" t="s">
        <v>22</v>
      </c>
      <c r="E64" s="176" t="s">
        <v>1214</v>
      </c>
      <c r="F64" s="1471"/>
      <c r="G64" s="685">
        <v>7</v>
      </c>
      <c r="H64" s="685"/>
      <c r="I64" s="1009"/>
      <c r="J64" s="559">
        <v>2</v>
      </c>
      <c r="K64" s="504">
        <v>580</v>
      </c>
      <c r="L64" s="574" t="str">
        <f t="shared" si="0"/>
        <v/>
      </c>
      <c r="M64" s="945" t="s">
        <v>25</v>
      </c>
      <c r="N64" s="1050"/>
    </row>
    <row r="65" spans="2:14" ht="15.75" customHeight="1">
      <c r="B65" s="685">
        <v>7301</v>
      </c>
      <c r="C65" s="106" t="s">
        <v>1215</v>
      </c>
      <c r="D65" s="106" t="s">
        <v>22</v>
      </c>
      <c r="E65" s="175" t="s">
        <v>1216</v>
      </c>
      <c r="F65" s="1471"/>
      <c r="G65" s="9">
        <v>8</v>
      </c>
      <c r="H65" s="16"/>
      <c r="I65" s="1000"/>
      <c r="J65" s="559">
        <v>2</v>
      </c>
      <c r="K65" s="504">
        <v>580</v>
      </c>
      <c r="L65" s="579" t="str">
        <f t="shared" si="0"/>
        <v/>
      </c>
      <c r="M65" s="945" t="s">
        <v>25</v>
      </c>
      <c r="N65" s="1051"/>
    </row>
    <row r="66" spans="2:14" ht="15.75" customHeight="1">
      <c r="B66" s="687">
        <v>7301</v>
      </c>
      <c r="C66" s="197" t="s">
        <v>1217</v>
      </c>
      <c r="D66" s="197" t="s">
        <v>22</v>
      </c>
      <c r="E66" s="173" t="s">
        <v>1218</v>
      </c>
      <c r="F66" s="1472"/>
      <c r="G66" s="687">
        <v>9</v>
      </c>
      <c r="H66" s="684"/>
      <c r="I66" s="1018"/>
      <c r="J66" s="557">
        <v>2</v>
      </c>
      <c r="K66" s="503">
        <v>580</v>
      </c>
      <c r="L66" s="575" t="str">
        <f t="shared" si="0"/>
        <v/>
      </c>
      <c r="M66" s="589" t="s">
        <v>25</v>
      </c>
      <c r="N66" s="985"/>
    </row>
    <row r="67" spans="2:14" ht="15.75" customHeight="1">
      <c r="B67" s="19">
        <v>7205</v>
      </c>
      <c r="C67" s="214" t="s">
        <v>1219</v>
      </c>
      <c r="D67" s="10" t="s">
        <v>22</v>
      </c>
      <c r="E67" s="108">
        <v>4589750317508</v>
      </c>
      <c r="F67" s="1468" t="s">
        <v>1220</v>
      </c>
      <c r="G67" s="302" t="s">
        <v>1221</v>
      </c>
      <c r="H67" s="19" t="s">
        <v>1174</v>
      </c>
      <c r="I67" s="1008"/>
      <c r="J67" s="559">
        <v>2</v>
      </c>
      <c r="K67" s="504">
        <v>1200</v>
      </c>
      <c r="L67" s="580" t="str">
        <f t="shared" si="0"/>
        <v/>
      </c>
      <c r="M67" s="535" t="s">
        <v>25</v>
      </c>
      <c r="N67" s="1155"/>
    </row>
    <row r="68" spans="2:14" ht="15.75" customHeight="1">
      <c r="B68" s="19">
        <v>7205</v>
      </c>
      <c r="C68" s="214" t="s">
        <v>1222</v>
      </c>
      <c r="D68" s="10" t="s">
        <v>22</v>
      </c>
      <c r="E68" s="108">
        <v>4589750317515</v>
      </c>
      <c r="F68" s="1379"/>
      <c r="G68" s="56" t="s">
        <v>1223</v>
      </c>
      <c r="H68" s="19" t="s">
        <v>1179</v>
      </c>
      <c r="I68" s="1005"/>
      <c r="J68" s="559">
        <v>2</v>
      </c>
      <c r="K68" s="504">
        <v>1200</v>
      </c>
      <c r="L68" s="579" t="str">
        <f t="shared" si="0"/>
        <v/>
      </c>
      <c r="M68" s="945" t="s">
        <v>25</v>
      </c>
      <c r="N68" s="1054"/>
    </row>
    <row r="69" spans="2:14" ht="15.75" customHeight="1">
      <c r="B69" s="19">
        <v>7205</v>
      </c>
      <c r="C69" s="214" t="s">
        <v>1224</v>
      </c>
      <c r="D69" s="10" t="s">
        <v>22</v>
      </c>
      <c r="E69" s="108">
        <v>4589750317522</v>
      </c>
      <c r="F69" s="1379"/>
      <c r="G69" s="56" t="s">
        <v>1225</v>
      </c>
      <c r="H69" s="19" t="s">
        <v>1183</v>
      </c>
      <c r="I69" s="1008"/>
      <c r="J69" s="559">
        <v>2</v>
      </c>
      <c r="K69" s="11">
        <v>1200</v>
      </c>
      <c r="L69" s="578" t="str">
        <f t="shared" si="0"/>
        <v/>
      </c>
      <c r="M69" s="548" t="s">
        <v>25</v>
      </c>
      <c r="N69" s="1054"/>
    </row>
    <row r="70" spans="2:14" ht="15.75" customHeight="1">
      <c r="B70" s="21">
        <v>7205</v>
      </c>
      <c r="C70" s="301" t="s">
        <v>1226</v>
      </c>
      <c r="D70" s="2" t="s">
        <v>22</v>
      </c>
      <c r="E70" s="116">
        <v>4589750317546</v>
      </c>
      <c r="F70" s="1469"/>
      <c r="G70" s="69" t="s">
        <v>1227</v>
      </c>
      <c r="H70" s="21" t="s">
        <v>83</v>
      </c>
      <c r="I70" s="1006"/>
      <c r="J70" s="559">
        <v>2</v>
      </c>
      <c r="K70" s="148">
        <v>1200</v>
      </c>
      <c r="L70" s="576" t="str">
        <f t="shared" si="0"/>
        <v/>
      </c>
      <c r="M70" s="589" t="s">
        <v>25</v>
      </c>
      <c r="N70" s="838"/>
    </row>
    <row r="71" spans="2:14" ht="15.75" customHeight="1">
      <c r="B71" s="17">
        <v>7103</v>
      </c>
      <c r="C71" s="18" t="s">
        <v>501</v>
      </c>
      <c r="D71" s="18" t="s">
        <v>22</v>
      </c>
      <c r="E71" s="115">
        <v>4589750310783</v>
      </c>
      <c r="F71" s="1457" t="s">
        <v>1228</v>
      </c>
      <c r="G71" s="17" t="s">
        <v>744</v>
      </c>
      <c r="H71" s="17"/>
      <c r="I71" s="1004"/>
      <c r="J71" s="1169">
        <v>2</v>
      </c>
      <c r="K71" s="505">
        <v>1000</v>
      </c>
      <c r="L71" s="573" t="str">
        <f t="shared" si="0"/>
        <v/>
      </c>
      <c r="M71" s="548" t="s">
        <v>25</v>
      </c>
      <c r="N71" s="1155"/>
    </row>
    <row r="72" spans="2:14" ht="15.75" customHeight="1">
      <c r="B72" s="19">
        <v>7103</v>
      </c>
      <c r="C72" s="20" t="s">
        <v>418</v>
      </c>
      <c r="D72" s="20" t="s">
        <v>22</v>
      </c>
      <c r="E72" s="108">
        <v>4589750310752</v>
      </c>
      <c r="F72" s="1458"/>
      <c r="G72" s="19" t="s">
        <v>419</v>
      </c>
      <c r="H72" s="19"/>
      <c r="I72" s="1014"/>
      <c r="J72" s="559">
        <v>2</v>
      </c>
      <c r="K72" s="506">
        <v>1000</v>
      </c>
      <c r="L72" s="574" t="str">
        <f t="shared" ref="L72:L104" si="1">IFERROR(IF(N72=0,"",ROUNDUP(N72/2,0)),"")</f>
        <v/>
      </c>
      <c r="M72" s="1162" t="s">
        <v>25</v>
      </c>
      <c r="N72" s="1054"/>
    </row>
    <row r="73" spans="2:14" ht="15.75" customHeight="1">
      <c r="B73" s="19">
        <v>7103</v>
      </c>
      <c r="C73" s="20" t="s">
        <v>1229</v>
      </c>
      <c r="D73" s="20" t="s">
        <v>22</v>
      </c>
      <c r="E73" s="108">
        <v>4589750310745</v>
      </c>
      <c r="F73" s="1458"/>
      <c r="G73" s="19" t="s">
        <v>1230</v>
      </c>
      <c r="H73" s="19"/>
      <c r="I73" s="1004"/>
      <c r="J73" s="559">
        <v>2</v>
      </c>
      <c r="K73" s="506">
        <v>1000</v>
      </c>
      <c r="L73" s="579" t="str">
        <f t="shared" si="1"/>
        <v/>
      </c>
      <c r="M73" s="1162" t="s">
        <v>25</v>
      </c>
      <c r="N73" s="1054"/>
    </row>
    <row r="74" spans="2:14" ht="15.75" customHeight="1">
      <c r="B74" s="19">
        <v>7103</v>
      </c>
      <c r="C74" s="20" t="s">
        <v>1231</v>
      </c>
      <c r="D74" s="20" t="s">
        <v>22</v>
      </c>
      <c r="E74" s="108">
        <v>4589750310738</v>
      </c>
      <c r="F74" s="1458"/>
      <c r="G74" s="19" t="s">
        <v>1232</v>
      </c>
      <c r="H74" s="19"/>
      <c r="I74" s="1014"/>
      <c r="J74" s="559">
        <v>2</v>
      </c>
      <c r="K74" s="506">
        <v>1000</v>
      </c>
      <c r="L74" s="579" t="str">
        <f t="shared" si="1"/>
        <v/>
      </c>
      <c r="M74" s="1162" t="s">
        <v>25</v>
      </c>
      <c r="N74" s="1051"/>
    </row>
    <row r="75" spans="2:14" ht="15.75" customHeight="1">
      <c r="B75" s="19">
        <v>7103</v>
      </c>
      <c r="C75" s="20" t="s">
        <v>383</v>
      </c>
      <c r="D75" s="20" t="s">
        <v>22</v>
      </c>
      <c r="E75" s="108">
        <v>4589750310769</v>
      </c>
      <c r="F75" s="1458"/>
      <c r="G75" s="19" t="s">
        <v>1233</v>
      </c>
      <c r="H75" s="19"/>
      <c r="I75" s="1014"/>
      <c r="J75" s="559">
        <v>2</v>
      </c>
      <c r="K75" s="506">
        <v>1000</v>
      </c>
      <c r="L75" s="579" t="str">
        <f t="shared" si="1"/>
        <v/>
      </c>
      <c r="M75" s="1162" t="s">
        <v>25</v>
      </c>
      <c r="N75" s="1050"/>
    </row>
    <row r="76" spans="2:14" ht="15.75" customHeight="1">
      <c r="B76" s="21">
        <v>7103</v>
      </c>
      <c r="C76" s="22" t="s">
        <v>1158</v>
      </c>
      <c r="D76" s="22" t="s">
        <v>22</v>
      </c>
      <c r="E76" s="116">
        <v>4589750310776</v>
      </c>
      <c r="F76" s="1459"/>
      <c r="G76" s="21" t="s">
        <v>1234</v>
      </c>
      <c r="H76" s="21"/>
      <c r="I76" s="1017"/>
      <c r="J76" s="565">
        <v>2</v>
      </c>
      <c r="K76" s="507">
        <v>1000</v>
      </c>
      <c r="L76" s="575" t="str">
        <f t="shared" si="1"/>
        <v/>
      </c>
      <c r="M76" s="589" t="s">
        <v>25</v>
      </c>
      <c r="N76" s="838"/>
    </row>
    <row r="77" spans="2:14" ht="15.75" customHeight="1">
      <c r="B77" s="17">
        <v>7203</v>
      </c>
      <c r="C77" s="18" t="s">
        <v>86</v>
      </c>
      <c r="D77" s="18" t="s">
        <v>22</v>
      </c>
      <c r="E77" s="115">
        <v>4589750317409</v>
      </c>
      <c r="F77" s="1412" t="s">
        <v>1235</v>
      </c>
      <c r="G77" s="17" t="s">
        <v>1082</v>
      </c>
      <c r="I77" s="1010"/>
      <c r="J77" s="558">
        <v>2</v>
      </c>
      <c r="K77" s="207">
        <v>620</v>
      </c>
      <c r="L77" s="578" t="str">
        <f t="shared" si="1"/>
        <v/>
      </c>
      <c r="M77" s="535" t="s">
        <v>25</v>
      </c>
      <c r="N77" s="1155"/>
    </row>
    <row r="78" spans="2:14" ht="15.75" customHeight="1">
      <c r="B78" s="19">
        <v>7203</v>
      </c>
      <c r="C78" s="20" t="s">
        <v>501</v>
      </c>
      <c r="D78" s="20" t="s">
        <v>22</v>
      </c>
      <c r="E78" s="108">
        <v>4589750317393</v>
      </c>
      <c r="F78" s="1400"/>
      <c r="G78" s="19" t="s">
        <v>504</v>
      </c>
      <c r="H78" s="68"/>
      <c r="I78" s="1019"/>
      <c r="J78" s="559">
        <v>2</v>
      </c>
      <c r="K78" s="208">
        <v>620</v>
      </c>
      <c r="L78" s="573" t="str">
        <f t="shared" si="1"/>
        <v/>
      </c>
      <c r="M78" s="536" t="s">
        <v>25</v>
      </c>
      <c r="N78" s="1051"/>
    </row>
    <row r="79" spans="2:14" ht="15.75" customHeight="1">
      <c r="B79" s="19">
        <v>7203</v>
      </c>
      <c r="C79" s="20" t="s">
        <v>395</v>
      </c>
      <c r="D79" s="20" t="s">
        <v>22</v>
      </c>
      <c r="E79" s="108">
        <v>4589750317416</v>
      </c>
      <c r="F79" s="1400"/>
      <c r="G79" s="19" t="s">
        <v>398</v>
      </c>
      <c r="H79" s="19"/>
      <c r="I79" s="1019"/>
      <c r="J79" s="559">
        <v>2</v>
      </c>
      <c r="K79" s="209">
        <v>620</v>
      </c>
      <c r="L79" s="579" t="str">
        <f t="shared" si="1"/>
        <v/>
      </c>
      <c r="M79" s="548" t="s">
        <v>25</v>
      </c>
      <c r="N79" s="1051"/>
    </row>
    <row r="80" spans="2:14" ht="15.75" customHeight="1">
      <c r="B80" s="19">
        <v>7203</v>
      </c>
      <c r="C80" s="20" t="s">
        <v>586</v>
      </c>
      <c r="D80" s="20" t="s">
        <v>22</v>
      </c>
      <c r="E80" s="108">
        <v>4589750317423</v>
      </c>
      <c r="F80" s="1400"/>
      <c r="G80" s="19" t="s">
        <v>589</v>
      </c>
      <c r="H80" s="19"/>
      <c r="I80" s="995"/>
      <c r="J80" s="559">
        <v>2</v>
      </c>
      <c r="K80" s="208">
        <v>620</v>
      </c>
      <c r="L80" s="573" t="str">
        <f t="shared" si="1"/>
        <v/>
      </c>
      <c r="M80" s="945" t="s">
        <v>25</v>
      </c>
      <c r="N80" s="1051"/>
    </row>
    <row r="81" spans="2:14" ht="15.75" customHeight="1">
      <c r="B81" s="19">
        <v>7203</v>
      </c>
      <c r="C81" s="20" t="s">
        <v>372</v>
      </c>
      <c r="D81" s="20" t="s">
        <v>22</v>
      </c>
      <c r="E81" s="108">
        <v>4589750317386</v>
      </c>
      <c r="F81" s="1400"/>
      <c r="G81" s="19" t="s">
        <v>375</v>
      </c>
      <c r="H81" s="19"/>
      <c r="I81" s="1019"/>
      <c r="J81" s="559">
        <v>2</v>
      </c>
      <c r="K81" s="209">
        <v>620</v>
      </c>
      <c r="L81" s="574" t="str">
        <f t="shared" si="1"/>
        <v/>
      </c>
      <c r="M81" s="548" t="s">
        <v>25</v>
      </c>
      <c r="N81" s="1050"/>
    </row>
    <row r="82" spans="2:14" ht="15.75" customHeight="1">
      <c r="B82" s="21">
        <v>7203</v>
      </c>
      <c r="C82" s="22" t="s">
        <v>670</v>
      </c>
      <c r="D82" s="22" t="s">
        <v>22</v>
      </c>
      <c r="E82" s="116">
        <v>4589750317379</v>
      </c>
      <c r="F82" s="1467"/>
      <c r="G82" s="21" t="s">
        <v>306</v>
      </c>
      <c r="H82" s="21"/>
      <c r="I82" s="1011"/>
      <c r="J82" s="557">
        <v>2</v>
      </c>
      <c r="K82" s="210">
        <v>620</v>
      </c>
      <c r="L82" s="574" t="str">
        <f t="shared" si="1"/>
        <v/>
      </c>
      <c r="M82" s="589" t="s">
        <v>25</v>
      </c>
      <c r="N82" s="838"/>
    </row>
    <row r="83" spans="2:14" ht="15.75" customHeight="1">
      <c r="B83" s="52">
        <v>7201</v>
      </c>
      <c r="C83" s="127" t="s">
        <v>501</v>
      </c>
      <c r="D83" s="127" t="s">
        <v>22</v>
      </c>
      <c r="E83" s="124">
        <v>4589750313388</v>
      </c>
      <c r="F83" s="1412" t="s">
        <v>1236</v>
      </c>
      <c r="G83" s="52" t="s">
        <v>504</v>
      </c>
      <c r="H83" s="52"/>
      <c r="I83" s="1013"/>
      <c r="J83" s="558">
        <v>2</v>
      </c>
      <c r="K83" s="505">
        <v>780</v>
      </c>
      <c r="L83" s="580" t="str">
        <f t="shared" si="1"/>
        <v/>
      </c>
      <c r="M83" s="548" t="s">
        <v>25</v>
      </c>
      <c r="N83" s="1053"/>
    </row>
    <row r="84" spans="2:14" ht="15.75" customHeight="1">
      <c r="B84" s="19">
        <v>7201</v>
      </c>
      <c r="C84" s="20" t="s">
        <v>1237</v>
      </c>
      <c r="D84" s="20" t="s">
        <v>22</v>
      </c>
      <c r="E84" s="108">
        <v>4589750313364</v>
      </c>
      <c r="F84" s="1333"/>
      <c r="G84" s="19" t="s">
        <v>281</v>
      </c>
      <c r="H84" s="19"/>
      <c r="I84" s="1014"/>
      <c r="J84" s="559">
        <v>2</v>
      </c>
      <c r="K84" s="208">
        <v>780</v>
      </c>
      <c r="L84" s="579" t="str">
        <f t="shared" si="1"/>
        <v/>
      </c>
      <c r="M84" s="1162" t="s">
        <v>25</v>
      </c>
      <c r="N84" s="1050"/>
    </row>
    <row r="85" spans="2:14" ht="15.75" customHeight="1">
      <c r="B85" s="19">
        <v>7201</v>
      </c>
      <c r="C85" s="20" t="s">
        <v>586</v>
      </c>
      <c r="D85" s="20" t="s">
        <v>22</v>
      </c>
      <c r="E85" s="108">
        <v>4589750313340</v>
      </c>
      <c r="F85" s="1333"/>
      <c r="G85" s="19" t="s">
        <v>589</v>
      </c>
      <c r="H85" s="68"/>
      <c r="I85" s="995"/>
      <c r="J85" s="559">
        <v>2</v>
      </c>
      <c r="K85" s="208">
        <v>780</v>
      </c>
      <c r="L85" s="579" t="str">
        <f t="shared" si="1"/>
        <v/>
      </c>
      <c r="M85" s="1162" t="s">
        <v>25</v>
      </c>
      <c r="N85" s="1051"/>
    </row>
    <row r="86" spans="2:14" ht="15.75" customHeight="1">
      <c r="B86" s="19">
        <v>7201</v>
      </c>
      <c r="C86" s="20" t="s">
        <v>575</v>
      </c>
      <c r="D86" s="20" t="s">
        <v>22</v>
      </c>
      <c r="E86" s="108">
        <v>4589750313371</v>
      </c>
      <c r="F86" s="1333"/>
      <c r="G86" s="19" t="s">
        <v>577</v>
      </c>
      <c r="H86" s="19"/>
      <c r="I86" s="1023"/>
      <c r="J86" s="559">
        <v>2</v>
      </c>
      <c r="K86" s="208">
        <v>780</v>
      </c>
      <c r="L86" s="579" t="str">
        <f t="shared" si="1"/>
        <v/>
      </c>
      <c r="M86" s="945" t="s">
        <v>25</v>
      </c>
      <c r="N86" s="1051"/>
    </row>
    <row r="87" spans="2:14" ht="15.75" customHeight="1">
      <c r="B87" s="73">
        <v>7201</v>
      </c>
      <c r="C87" s="119" t="s">
        <v>670</v>
      </c>
      <c r="D87" s="119" t="s">
        <v>22</v>
      </c>
      <c r="E87" s="128">
        <v>4589750313333</v>
      </c>
      <c r="F87" s="1333"/>
      <c r="G87" s="2" t="s">
        <v>306</v>
      </c>
      <c r="H87" s="74"/>
      <c r="I87" s="1015"/>
      <c r="J87" s="559">
        <v>2</v>
      </c>
      <c r="K87" s="209">
        <v>780</v>
      </c>
      <c r="L87" s="578" t="str">
        <f t="shared" si="1"/>
        <v/>
      </c>
      <c r="M87" s="945" t="s">
        <v>25</v>
      </c>
      <c r="N87" s="1050"/>
    </row>
    <row r="88" spans="2:14" ht="15.75" customHeight="1">
      <c r="B88" s="52">
        <v>7201</v>
      </c>
      <c r="C88" s="127" t="s">
        <v>378</v>
      </c>
      <c r="D88" s="127" t="s">
        <v>22</v>
      </c>
      <c r="E88" s="124">
        <v>4589750313357</v>
      </c>
      <c r="F88" s="1333"/>
      <c r="G88" s="52" t="s">
        <v>612</v>
      </c>
      <c r="H88" s="52"/>
      <c r="I88" s="1016"/>
      <c r="J88" s="565">
        <v>2</v>
      </c>
      <c r="K88" s="508">
        <v>780</v>
      </c>
      <c r="L88" s="576" t="str">
        <f t="shared" si="1"/>
        <v/>
      </c>
      <c r="M88" s="534" t="s">
        <v>25</v>
      </c>
      <c r="N88" s="838"/>
    </row>
    <row r="89" spans="2:14" ht="15.75" customHeight="1">
      <c r="B89" s="80">
        <v>7107</v>
      </c>
      <c r="C89" s="692" t="s">
        <v>86</v>
      </c>
      <c r="D89" s="13" t="s">
        <v>22</v>
      </c>
      <c r="E89" s="115">
        <v>4582325280825</v>
      </c>
      <c r="F89" s="1457" t="s">
        <v>1238</v>
      </c>
      <c r="G89" s="17" t="s">
        <v>89</v>
      </c>
      <c r="H89" s="17" t="s">
        <v>1239</v>
      </c>
      <c r="I89" s="998"/>
      <c r="J89" s="558">
        <v>2</v>
      </c>
      <c r="K89" s="211">
        <v>680</v>
      </c>
      <c r="L89" s="573" t="str">
        <f t="shared" si="1"/>
        <v/>
      </c>
      <c r="M89" s="535" t="s">
        <v>25</v>
      </c>
      <c r="N89" s="1155"/>
    </row>
    <row r="90" spans="2:14" ht="15.75" customHeight="1">
      <c r="B90" s="126">
        <v>7107</v>
      </c>
      <c r="C90" s="695" t="s">
        <v>404</v>
      </c>
      <c r="D90" s="2" t="s">
        <v>22</v>
      </c>
      <c r="E90" s="108">
        <v>4582325280818</v>
      </c>
      <c r="F90" s="1463"/>
      <c r="G90" s="19" t="s">
        <v>278</v>
      </c>
      <c r="H90" s="19" t="s">
        <v>1239</v>
      </c>
      <c r="I90" s="1007"/>
      <c r="J90" s="559">
        <v>2</v>
      </c>
      <c r="K90" s="63">
        <v>680</v>
      </c>
      <c r="L90" s="574" t="str">
        <f t="shared" si="1"/>
        <v/>
      </c>
      <c r="M90" s="945" t="s">
        <v>25</v>
      </c>
      <c r="N90" s="1054"/>
    </row>
    <row r="91" spans="2:14" ht="15.75" customHeight="1">
      <c r="B91" s="126">
        <v>7107</v>
      </c>
      <c r="C91" s="693" t="s">
        <v>501</v>
      </c>
      <c r="D91" s="10" t="s">
        <v>22</v>
      </c>
      <c r="E91" s="108">
        <v>4589750280239</v>
      </c>
      <c r="F91" s="1463"/>
      <c r="G91" s="19" t="s">
        <v>744</v>
      </c>
      <c r="H91" s="19" t="s">
        <v>1239</v>
      </c>
      <c r="I91" s="1007"/>
      <c r="J91" s="559">
        <v>2</v>
      </c>
      <c r="K91" s="63">
        <v>680</v>
      </c>
      <c r="L91" s="574" t="str">
        <f t="shared" si="1"/>
        <v/>
      </c>
      <c r="M91" s="548" t="s">
        <v>25</v>
      </c>
      <c r="N91" s="1051"/>
    </row>
    <row r="92" spans="2:14" ht="15.75" customHeight="1">
      <c r="B92" s="126">
        <v>7107</v>
      </c>
      <c r="C92" s="693" t="s">
        <v>586</v>
      </c>
      <c r="D92" s="10" t="s">
        <v>22</v>
      </c>
      <c r="E92" s="108">
        <v>4589750280253</v>
      </c>
      <c r="F92" s="1463"/>
      <c r="G92" s="19" t="s">
        <v>1240</v>
      </c>
      <c r="H92" s="19" t="s">
        <v>1239</v>
      </c>
      <c r="I92" s="1007"/>
      <c r="J92" s="559">
        <v>2</v>
      </c>
      <c r="K92" s="63">
        <v>680</v>
      </c>
      <c r="L92" s="574" t="str">
        <f t="shared" si="1"/>
        <v/>
      </c>
      <c r="M92" s="1162" t="s">
        <v>25</v>
      </c>
      <c r="N92" s="1050"/>
    </row>
    <row r="93" spans="2:14" ht="15.75" customHeight="1">
      <c r="B93" s="126">
        <v>7107</v>
      </c>
      <c r="C93" s="693" t="s">
        <v>372</v>
      </c>
      <c r="D93" s="10" t="s">
        <v>22</v>
      </c>
      <c r="E93" s="108">
        <v>4582325284779</v>
      </c>
      <c r="F93" s="1463"/>
      <c r="G93" s="19" t="s">
        <v>722</v>
      </c>
      <c r="H93" s="19" t="s">
        <v>1239</v>
      </c>
      <c r="I93" s="996"/>
      <c r="J93" s="559">
        <v>2</v>
      </c>
      <c r="K93" s="63">
        <v>680</v>
      </c>
      <c r="L93" s="579" t="str">
        <f t="shared" si="1"/>
        <v/>
      </c>
      <c r="M93" s="945" t="s">
        <v>25</v>
      </c>
      <c r="N93" s="1051"/>
    </row>
    <row r="94" spans="2:14" ht="15.75" customHeight="1">
      <c r="B94" s="200">
        <v>7107</v>
      </c>
      <c r="C94" s="675" t="s">
        <v>66</v>
      </c>
      <c r="D94" s="697" t="s">
        <v>22</v>
      </c>
      <c r="E94" s="116">
        <v>4582325284786</v>
      </c>
      <c r="F94" s="1463"/>
      <c r="G94" s="21" t="s">
        <v>79</v>
      </c>
      <c r="H94" s="21" t="s">
        <v>1239</v>
      </c>
      <c r="I94" s="997"/>
      <c r="J94" s="565">
        <v>2</v>
      </c>
      <c r="K94" s="63">
        <v>680</v>
      </c>
      <c r="L94" s="575" t="str">
        <f t="shared" si="1"/>
        <v/>
      </c>
      <c r="M94" s="534" t="s">
        <v>25</v>
      </c>
      <c r="N94" s="985"/>
    </row>
    <row r="95" spans="2:14" ht="15.75" customHeight="1">
      <c r="B95" s="80">
        <v>7108</v>
      </c>
      <c r="C95" s="692" t="s">
        <v>86</v>
      </c>
      <c r="D95" s="13" t="s">
        <v>22</v>
      </c>
      <c r="E95" s="115">
        <v>4582325280856</v>
      </c>
      <c r="F95" s="1368" t="s">
        <v>1241</v>
      </c>
      <c r="G95" s="17" t="s">
        <v>89</v>
      </c>
      <c r="H95" s="17"/>
      <c r="I95" s="996"/>
      <c r="J95" s="558">
        <v>2</v>
      </c>
      <c r="K95" s="509">
        <v>480</v>
      </c>
      <c r="L95" s="578" t="str">
        <f t="shared" si="1"/>
        <v/>
      </c>
      <c r="M95" s="535" t="s">
        <v>25</v>
      </c>
      <c r="N95" s="1155"/>
    </row>
    <row r="96" spans="2:14" ht="15.75" customHeight="1">
      <c r="B96" s="19">
        <v>7108</v>
      </c>
      <c r="C96" s="214" t="s">
        <v>26</v>
      </c>
      <c r="D96" s="10" t="s">
        <v>22</v>
      </c>
      <c r="E96" s="108">
        <v>4589750280291</v>
      </c>
      <c r="F96" s="1374"/>
      <c r="G96" s="19" t="s">
        <v>160</v>
      </c>
      <c r="H96" s="19" t="s">
        <v>1239</v>
      </c>
      <c r="I96" s="996"/>
      <c r="J96" s="559">
        <v>2</v>
      </c>
      <c r="K96" s="59">
        <v>480</v>
      </c>
      <c r="L96" s="578" t="str">
        <f t="shared" si="1"/>
        <v/>
      </c>
      <c r="M96" s="945" t="s">
        <v>25</v>
      </c>
      <c r="N96" s="1054"/>
    </row>
    <row r="97" spans="2:17" ht="15.75" customHeight="1">
      <c r="B97" s="19">
        <v>7108</v>
      </c>
      <c r="C97" s="214" t="s">
        <v>501</v>
      </c>
      <c r="D97" s="10" t="s">
        <v>22</v>
      </c>
      <c r="E97" s="108">
        <v>4589750280277</v>
      </c>
      <c r="F97" s="1374"/>
      <c r="G97" s="19" t="s">
        <v>744</v>
      </c>
      <c r="H97" s="19" t="s">
        <v>1239</v>
      </c>
      <c r="I97" s="1024"/>
      <c r="J97" s="559">
        <v>2</v>
      </c>
      <c r="K97" s="59">
        <v>480</v>
      </c>
      <c r="L97" s="578" t="str">
        <f t="shared" si="1"/>
        <v/>
      </c>
      <c r="M97" s="548" t="s">
        <v>25</v>
      </c>
      <c r="N97" s="1054"/>
    </row>
    <row r="98" spans="2:17" ht="15.75" customHeight="1">
      <c r="B98" s="19">
        <v>7108</v>
      </c>
      <c r="C98" s="214" t="s">
        <v>395</v>
      </c>
      <c r="D98" s="10" t="s">
        <v>22</v>
      </c>
      <c r="E98" s="108">
        <v>4589750280284</v>
      </c>
      <c r="F98" s="1374"/>
      <c r="G98" s="19" t="s">
        <v>1242</v>
      </c>
      <c r="H98" s="19" t="s">
        <v>1239</v>
      </c>
      <c r="I98" s="996"/>
      <c r="J98" s="559">
        <v>2</v>
      </c>
      <c r="K98" s="59">
        <v>480</v>
      </c>
      <c r="L98" s="578" t="str">
        <f t="shared" si="1"/>
        <v/>
      </c>
      <c r="M98" s="1162" t="s">
        <v>25</v>
      </c>
      <c r="N98" s="1054"/>
    </row>
    <row r="99" spans="2:17" ht="15.75" customHeight="1">
      <c r="B99" s="19">
        <v>7108</v>
      </c>
      <c r="C99" s="214" t="s">
        <v>575</v>
      </c>
      <c r="D99" s="10" t="s">
        <v>22</v>
      </c>
      <c r="E99" s="108">
        <v>4582325291753</v>
      </c>
      <c r="F99" s="1374"/>
      <c r="G99" s="19" t="s">
        <v>337</v>
      </c>
      <c r="H99" s="19" t="s">
        <v>1239</v>
      </c>
      <c r="I99" s="1024"/>
      <c r="J99" s="559">
        <v>2</v>
      </c>
      <c r="K99" s="59">
        <v>480</v>
      </c>
      <c r="L99" s="578" t="str">
        <f t="shared" si="1"/>
        <v/>
      </c>
      <c r="M99" s="1162" t="s">
        <v>25</v>
      </c>
      <c r="N99" s="1051"/>
    </row>
    <row r="100" spans="2:17" ht="15.75" customHeight="1">
      <c r="B100" s="21">
        <v>7108</v>
      </c>
      <c r="C100" s="201" t="s">
        <v>61</v>
      </c>
      <c r="D100" s="697" t="s">
        <v>22</v>
      </c>
      <c r="E100" s="116">
        <v>4582325291760</v>
      </c>
      <c r="F100" s="1456"/>
      <c r="G100" s="1284" t="s">
        <v>1281</v>
      </c>
      <c r="H100" s="1284" t="s">
        <v>1239</v>
      </c>
      <c r="I100" s="1285" t="s">
        <v>313</v>
      </c>
      <c r="J100" s="1286">
        <v>2</v>
      </c>
      <c r="K100" s="639">
        <v>480</v>
      </c>
      <c r="L100" s="806" t="str">
        <f t="shared" si="1"/>
        <v/>
      </c>
      <c r="M100" s="1287" t="s">
        <v>25</v>
      </c>
      <c r="N100" s="1288"/>
    </row>
    <row r="101" spans="2:17" ht="15.75" customHeight="1">
      <c r="B101" s="17">
        <v>7110</v>
      </c>
      <c r="C101" s="213" t="s">
        <v>86</v>
      </c>
      <c r="D101" s="13" t="s">
        <v>22</v>
      </c>
      <c r="E101" s="115">
        <v>4589750280345</v>
      </c>
      <c r="F101" s="1368" t="s">
        <v>1243</v>
      </c>
      <c r="G101" s="17" t="s">
        <v>89</v>
      </c>
      <c r="H101" s="17" t="s">
        <v>1239</v>
      </c>
      <c r="I101" s="1030"/>
      <c r="J101" s="558">
        <v>2</v>
      </c>
      <c r="K101" s="510">
        <v>680</v>
      </c>
      <c r="L101" s="580" t="str">
        <f t="shared" si="1"/>
        <v/>
      </c>
      <c r="M101" s="535" t="s">
        <v>25</v>
      </c>
      <c r="N101" s="1155"/>
    </row>
    <row r="102" spans="2:17" ht="15.75" customHeight="1">
      <c r="B102" s="19">
        <v>7110</v>
      </c>
      <c r="C102" s="214" t="s">
        <v>404</v>
      </c>
      <c r="D102" s="10" t="s">
        <v>22</v>
      </c>
      <c r="E102" s="108">
        <v>4582325284748</v>
      </c>
      <c r="F102" s="1374"/>
      <c r="G102" s="19" t="s">
        <v>278</v>
      </c>
      <c r="H102" s="19" t="s">
        <v>1239</v>
      </c>
      <c r="I102" s="1012"/>
      <c r="J102" s="559">
        <v>2</v>
      </c>
      <c r="K102" s="59">
        <v>680</v>
      </c>
      <c r="L102" s="578" t="str">
        <f t="shared" si="1"/>
        <v/>
      </c>
      <c r="M102" s="548" t="s">
        <v>25</v>
      </c>
      <c r="N102" s="1054"/>
    </row>
    <row r="103" spans="2:17" ht="15.75" customHeight="1">
      <c r="B103" s="19">
        <v>7110</v>
      </c>
      <c r="C103" s="214" t="s">
        <v>372</v>
      </c>
      <c r="D103" s="10" t="s">
        <v>22</v>
      </c>
      <c r="E103" s="108">
        <v>4589750280369</v>
      </c>
      <c r="F103" s="1374"/>
      <c r="G103" s="19" t="s">
        <v>722</v>
      </c>
      <c r="H103" s="19" t="s">
        <v>1239</v>
      </c>
      <c r="I103" s="1024"/>
      <c r="J103" s="559">
        <v>2</v>
      </c>
      <c r="K103" s="59">
        <v>680</v>
      </c>
      <c r="L103" s="578" t="str">
        <f t="shared" si="1"/>
        <v/>
      </c>
      <c r="M103" s="1168" t="s">
        <v>25</v>
      </c>
      <c r="N103" s="1051"/>
    </row>
    <row r="104" spans="2:17" ht="15.75" customHeight="1">
      <c r="B104" s="21">
        <v>7110</v>
      </c>
      <c r="C104" s="253" t="s">
        <v>66</v>
      </c>
      <c r="D104" s="114" t="s">
        <v>22</v>
      </c>
      <c r="E104" s="124">
        <v>4582325284755</v>
      </c>
      <c r="F104" s="1456"/>
      <c r="G104" s="52" t="s">
        <v>79</v>
      </c>
      <c r="H104" s="52" t="s">
        <v>1239</v>
      </c>
      <c r="I104" s="1026"/>
      <c r="J104" s="559">
        <v>2</v>
      </c>
      <c r="K104" s="504">
        <v>680</v>
      </c>
      <c r="L104" s="574" t="str">
        <f t="shared" si="1"/>
        <v/>
      </c>
      <c r="M104" s="589" t="s">
        <v>25</v>
      </c>
      <c r="N104" s="985"/>
    </row>
    <row r="105" spans="2:17" ht="24.75" customHeight="1">
      <c r="B105" s="304">
        <v>6402</v>
      </c>
      <c r="C105" s="136" t="s">
        <v>86</v>
      </c>
      <c r="D105" s="136" t="s">
        <v>22</v>
      </c>
      <c r="E105" s="137">
        <v>4589750329280</v>
      </c>
      <c r="F105" s="678" t="s">
        <v>1244</v>
      </c>
      <c r="G105" s="303" t="s">
        <v>1082</v>
      </c>
      <c r="H105" s="65"/>
      <c r="I105" s="1003"/>
      <c r="J105" s="65">
        <v>1</v>
      </c>
      <c r="K105" s="66">
        <v>3300</v>
      </c>
      <c r="L105" s="952" t="str">
        <f>IFERROR(IF(N105=0,"",N105),"")</f>
        <v/>
      </c>
      <c r="M105" s="534" t="s">
        <v>25</v>
      </c>
      <c r="N105" s="987"/>
    </row>
    <row r="106" spans="2:17" ht="15.75" customHeight="1">
      <c r="B106" s="691">
        <v>8103</v>
      </c>
      <c r="C106" s="99" t="s">
        <v>86</v>
      </c>
      <c r="D106" s="99" t="s">
        <v>22</v>
      </c>
      <c r="E106" s="132">
        <v>4589750297732</v>
      </c>
      <c r="F106" s="689" t="s">
        <v>1245</v>
      </c>
      <c r="G106" s="691" t="s">
        <v>1082</v>
      </c>
      <c r="H106" s="691"/>
      <c r="I106" s="1001"/>
      <c r="J106" s="691">
        <v>1</v>
      </c>
      <c r="K106" s="60">
        <v>800</v>
      </c>
      <c r="L106" s="942" t="str">
        <f t="shared" ref="L106:L109" si="2">IFERROR(IF(N106=0,"",N106),"")</f>
        <v/>
      </c>
      <c r="M106" s="535" t="s">
        <v>25</v>
      </c>
      <c r="N106" s="1155"/>
    </row>
    <row r="107" spans="2:17" ht="15.75" customHeight="1">
      <c r="B107" s="693">
        <v>8104</v>
      </c>
      <c r="C107" s="100" t="s">
        <v>86</v>
      </c>
      <c r="D107" s="100" t="s">
        <v>22</v>
      </c>
      <c r="E107" s="131">
        <v>4589750297749</v>
      </c>
      <c r="F107" s="141" t="s">
        <v>1246</v>
      </c>
      <c r="G107" s="693" t="s">
        <v>1082</v>
      </c>
      <c r="H107" s="693"/>
      <c r="I107" s="1002"/>
      <c r="J107" s="693">
        <v>1</v>
      </c>
      <c r="K107" s="59">
        <v>500</v>
      </c>
      <c r="L107" s="942" t="str">
        <f t="shared" si="2"/>
        <v/>
      </c>
      <c r="M107" s="945" t="s">
        <v>25</v>
      </c>
      <c r="N107" s="1054"/>
    </row>
    <row r="108" spans="2:17" ht="15.75" customHeight="1">
      <c r="B108" s="693">
        <v>8105</v>
      </c>
      <c r="C108" s="100" t="s">
        <v>86</v>
      </c>
      <c r="D108" s="100" t="s">
        <v>22</v>
      </c>
      <c r="E108" s="131">
        <v>4589750297756</v>
      </c>
      <c r="F108" s="141" t="s">
        <v>1247</v>
      </c>
      <c r="G108" s="693" t="s">
        <v>1082</v>
      </c>
      <c r="H108" s="693"/>
      <c r="I108" s="1002"/>
      <c r="J108" s="693">
        <v>1</v>
      </c>
      <c r="K108" s="59">
        <v>500</v>
      </c>
      <c r="L108" s="942" t="str">
        <f t="shared" si="2"/>
        <v/>
      </c>
      <c r="M108" s="945" t="s">
        <v>25</v>
      </c>
      <c r="N108" s="1054"/>
    </row>
    <row r="109" spans="2:17" ht="15.75" customHeight="1" thickBot="1">
      <c r="B109" s="675">
        <v>8306</v>
      </c>
      <c r="C109" s="194" t="s">
        <v>86</v>
      </c>
      <c r="D109" s="194" t="s">
        <v>22</v>
      </c>
      <c r="E109" s="129">
        <v>4589750321529</v>
      </c>
      <c r="F109" s="142" t="s">
        <v>1248</v>
      </c>
      <c r="G109" s="690" t="s">
        <v>1082</v>
      </c>
      <c r="H109" s="220"/>
      <c r="I109" s="1020"/>
      <c r="J109" s="690">
        <v>1</v>
      </c>
      <c r="K109" s="57">
        <v>1400</v>
      </c>
      <c r="L109" s="947" t="str">
        <f t="shared" si="2"/>
        <v/>
      </c>
      <c r="M109" s="552" t="s">
        <v>25</v>
      </c>
      <c r="N109" s="1156"/>
    </row>
    <row r="110" spans="2:17" ht="22.5" customHeight="1" thickTop="1" thickBot="1">
      <c r="B110"/>
      <c r="E110" s="75"/>
      <c r="F110" s="6"/>
      <c r="G110" s="76"/>
      <c r="H110" s="694"/>
      <c r="I110" s="6"/>
      <c r="J110"/>
      <c r="K110" s="77"/>
      <c r="L110" s="77"/>
      <c r="M110" s="550"/>
      <c r="N110" s="630">
        <f>SUM(N7:N109)</f>
        <v>0</v>
      </c>
      <c r="O110" s="32"/>
      <c r="P110" s="32"/>
      <c r="Q110" s="32"/>
    </row>
    <row r="111" spans="2:17" s="1" customFormat="1" ht="15.75" customHeight="1" thickTop="1" thickBot="1">
      <c r="B111" s="2" t="s">
        <v>93</v>
      </c>
      <c r="C111"/>
      <c r="D111"/>
      <c r="G111" s="26"/>
      <c r="H111" s="24"/>
      <c r="K111" s="25"/>
      <c r="L111" s="25"/>
      <c r="M111" s="542"/>
      <c r="N111" s="2"/>
    </row>
    <row r="112" spans="2:17" s="1" customFormat="1" ht="15.75" customHeight="1">
      <c r="B112" s="1310"/>
      <c r="C112" s="1311"/>
      <c r="D112" s="1311"/>
      <c r="E112" s="1311"/>
      <c r="F112" s="1311"/>
      <c r="G112" s="1311"/>
      <c r="H112" s="1311"/>
      <c r="I112" s="1311"/>
      <c r="J112" s="1311"/>
      <c r="K112" s="1311"/>
      <c r="L112" s="1311"/>
      <c r="M112" s="1311"/>
      <c r="N112" s="1312"/>
    </row>
    <row r="113" spans="1:16" s="1" customFormat="1" ht="15.75" customHeight="1">
      <c r="B113" s="1313"/>
      <c r="C113" s="1314"/>
      <c r="D113" s="1314"/>
      <c r="E113" s="1314"/>
      <c r="F113" s="1314"/>
      <c r="G113" s="1314"/>
      <c r="H113" s="1314"/>
      <c r="I113" s="1314"/>
      <c r="J113" s="1314"/>
      <c r="K113" s="1314"/>
      <c r="L113" s="1314"/>
      <c r="M113" s="1314"/>
      <c r="N113" s="1315"/>
    </row>
    <row r="114" spans="1:16" s="1" customFormat="1" ht="15.75" customHeight="1" thickBot="1">
      <c r="B114" s="1316"/>
      <c r="C114" s="1317"/>
      <c r="D114" s="1317"/>
      <c r="E114" s="1317"/>
      <c r="F114" s="1317"/>
      <c r="G114" s="1317"/>
      <c r="H114" s="1317"/>
      <c r="I114" s="1317"/>
      <c r="J114" s="1317"/>
      <c r="K114" s="1317"/>
      <c r="L114" s="1317"/>
      <c r="M114" s="1317"/>
      <c r="N114" s="1318"/>
    </row>
    <row r="115" spans="1:16" s="1" customFormat="1" ht="11.25" customHeight="1">
      <c r="B115" s="2"/>
      <c r="C115"/>
      <c r="D115"/>
      <c r="H115" s="24"/>
      <c r="K115" s="25"/>
      <c r="L115" s="25"/>
      <c r="M115" s="542"/>
      <c r="N115" s="2"/>
    </row>
    <row r="116" spans="1:16" ht="15.75">
      <c r="A116" s="1"/>
      <c r="B116" s="26" t="s">
        <v>94</v>
      </c>
      <c r="C116" s="26"/>
      <c r="D116" s="26"/>
      <c r="E116" s="26"/>
      <c r="F116" s="26"/>
      <c r="G116" s="26"/>
      <c r="H116" s="26"/>
      <c r="I116" s="26"/>
      <c r="J116" s="26"/>
      <c r="K116" s="25"/>
      <c r="L116" s="25"/>
      <c r="M116" s="542"/>
      <c r="N116" s="2"/>
      <c r="O116" s="1"/>
      <c r="P116" s="1"/>
    </row>
    <row r="117" spans="1:16" ht="15.75">
      <c r="A117" s="1"/>
      <c r="B117" s="26" t="s">
        <v>95</v>
      </c>
      <c r="C117" s="26"/>
      <c r="D117" s="26"/>
      <c r="E117" s="26"/>
      <c r="F117" s="26"/>
      <c r="G117" s="26"/>
      <c r="H117" s="26"/>
      <c r="I117" s="26"/>
      <c r="J117" s="26"/>
      <c r="K117" s="25"/>
      <c r="L117" s="25"/>
      <c r="M117" s="542"/>
      <c r="N117" s="2"/>
      <c r="O117" s="1"/>
      <c r="P117" s="1"/>
    </row>
    <row r="118" spans="1:16" ht="15.75">
      <c r="A118" s="1"/>
      <c r="B118" s="26" t="s">
        <v>96</v>
      </c>
      <c r="C118" s="26"/>
      <c r="D118" s="26"/>
      <c r="E118" s="26"/>
      <c r="F118" s="26"/>
      <c r="G118" s="26"/>
      <c r="H118" s="26"/>
      <c r="I118" s="26"/>
      <c r="J118" s="26"/>
      <c r="K118" s="25"/>
      <c r="L118" s="25"/>
      <c r="M118" s="542"/>
      <c r="N118" s="2"/>
      <c r="O118" s="1"/>
      <c r="P118" s="1"/>
    </row>
    <row r="119" spans="1:16" ht="15.75">
      <c r="A119" s="1"/>
      <c r="B119" s="1"/>
      <c r="C119" s="23"/>
      <c r="D119" s="23"/>
      <c r="E119" s="1"/>
      <c r="F119" s="1"/>
      <c r="G119" s="1"/>
      <c r="H119" s="24"/>
      <c r="I119" s="1"/>
      <c r="J119" s="1"/>
      <c r="K119" s="25"/>
      <c r="L119" s="25"/>
      <c r="M119" s="542"/>
      <c r="N119" s="2"/>
      <c r="O119" s="1"/>
      <c r="P119" s="1"/>
    </row>
    <row r="120" spans="1:16" ht="19.5">
      <c r="A120" s="6"/>
      <c r="B120"/>
      <c r="D120" s="27" t="s">
        <v>97</v>
      </c>
      <c r="E120" s="694"/>
      <c r="F120" s="694"/>
      <c r="J120" s="694"/>
      <c r="N120" s="4"/>
      <c r="O120" s="6"/>
      <c r="P120" s="6"/>
    </row>
    <row r="121" spans="1:16" ht="15.75">
      <c r="A121" s="6"/>
      <c r="B121"/>
      <c r="D121" s="28" t="s">
        <v>98</v>
      </c>
      <c r="E121" s="29"/>
      <c r="F121" s="29"/>
      <c r="H121" s="47" t="s">
        <v>99</v>
      </c>
      <c r="I121" s="67"/>
      <c r="J121" s="29"/>
      <c r="N121" s="4"/>
      <c r="O121" s="6"/>
      <c r="P121" s="6"/>
    </row>
    <row r="122" spans="1:16" ht="15.75" customHeight="1">
      <c r="A122" s="6"/>
      <c r="B122"/>
      <c r="D122" s="30"/>
      <c r="E122" s="694"/>
      <c r="F122" s="694"/>
      <c r="G122" s="694"/>
      <c r="H122" s="694"/>
      <c r="I122" s="7"/>
      <c r="J122" s="6"/>
      <c r="K122" s="6"/>
      <c r="L122" s="6"/>
      <c r="M122" s="532"/>
      <c r="N122" s="6"/>
      <c r="O122" s="6"/>
    </row>
    <row r="123" spans="1:16" ht="18">
      <c r="A123" s="6"/>
      <c r="B123"/>
      <c r="D123" s="31"/>
      <c r="E123" s="694"/>
      <c r="F123" s="48" t="s">
        <v>100</v>
      </c>
      <c r="G123" s="694"/>
      <c r="H123" s="694"/>
      <c r="I123" s="7"/>
      <c r="J123" s="6"/>
      <c r="K123" s="6"/>
      <c r="L123" s="6"/>
      <c r="M123" s="532"/>
      <c r="N123" s="6"/>
      <c r="O123" s="6"/>
    </row>
    <row r="124" spans="1:16" ht="13.5" customHeight="1">
      <c r="F124" s="1"/>
      <c r="I124" s="1"/>
      <c r="K124" s="32"/>
      <c r="L124" s="32"/>
      <c r="M124" s="551"/>
    </row>
    <row r="125" spans="1:16" ht="13.5" customHeight="1">
      <c r="F125" s="1"/>
      <c r="I125" s="1"/>
      <c r="K125" s="32"/>
      <c r="L125" s="32"/>
      <c r="M125" s="551"/>
    </row>
    <row r="126" spans="1:16" ht="13.5" customHeight="1">
      <c r="F126" s="1"/>
      <c r="I126" s="1"/>
      <c r="K126" s="32"/>
      <c r="L126" s="32"/>
      <c r="M126" s="551"/>
    </row>
    <row r="127" spans="1:16" ht="13.5" customHeight="1">
      <c r="F127" s="1"/>
      <c r="I127" s="1"/>
      <c r="K127" s="32"/>
      <c r="L127" s="32"/>
      <c r="M127" s="551"/>
    </row>
    <row r="128" spans="1:16" ht="13.5" customHeight="1">
      <c r="F128" s="1"/>
      <c r="I128" s="1"/>
      <c r="K128" s="32"/>
      <c r="L128" s="32"/>
      <c r="M128" s="551"/>
    </row>
    <row r="129" spans="6:13" ht="13.5" customHeight="1">
      <c r="F129" s="1"/>
      <c r="I129" s="1"/>
      <c r="K129" s="32"/>
      <c r="L129" s="32"/>
      <c r="M129" s="551"/>
    </row>
    <row r="130" spans="6:13" ht="13.5" customHeight="1">
      <c r="F130" s="1"/>
      <c r="I130" s="1"/>
      <c r="K130" s="32"/>
      <c r="L130" s="32"/>
      <c r="M130" s="551"/>
    </row>
    <row r="131" spans="6:13" ht="13.5" customHeight="1">
      <c r="F131" s="1"/>
      <c r="I131" s="1"/>
      <c r="K131" s="32"/>
      <c r="L131" s="32"/>
      <c r="M131" s="551"/>
    </row>
    <row r="132" spans="6:13" ht="13.5" customHeight="1">
      <c r="F132" s="1"/>
      <c r="I132" s="1"/>
      <c r="K132" s="32"/>
      <c r="L132" s="32"/>
      <c r="M132" s="551"/>
    </row>
    <row r="133" spans="6:13" ht="13.5" customHeight="1">
      <c r="F133" s="1"/>
      <c r="I133" s="1"/>
      <c r="K133" s="32"/>
      <c r="L133" s="32"/>
      <c r="M133" s="551"/>
    </row>
    <row r="134" spans="6:13" ht="13.5" customHeight="1">
      <c r="F134" s="1"/>
      <c r="I134" s="1"/>
      <c r="K134" s="32"/>
      <c r="L134" s="32"/>
      <c r="M134" s="551"/>
    </row>
    <row r="135" spans="6:13" ht="13.5" customHeight="1">
      <c r="F135" s="1"/>
      <c r="I135" s="1"/>
      <c r="K135" s="32"/>
      <c r="L135" s="32"/>
      <c r="M135" s="551"/>
    </row>
    <row r="136" spans="6:13" ht="13.5" customHeight="1">
      <c r="F136" s="1"/>
      <c r="I136" s="1"/>
      <c r="K136" s="32"/>
      <c r="L136" s="32"/>
      <c r="M136" s="551"/>
    </row>
    <row r="137" spans="6:13" ht="13.5" customHeight="1">
      <c r="F137" s="1"/>
      <c r="I137" s="1"/>
      <c r="K137" s="32"/>
      <c r="L137" s="32"/>
      <c r="M137" s="551"/>
    </row>
    <row r="138" spans="6:13" ht="13.5" customHeight="1">
      <c r="F138" s="1"/>
      <c r="I138" s="1"/>
      <c r="K138" s="32"/>
      <c r="L138" s="32"/>
      <c r="M138" s="551"/>
    </row>
    <row r="139" spans="6:13" ht="13.5" customHeight="1">
      <c r="F139" s="1"/>
      <c r="I139" s="1"/>
      <c r="K139" s="32"/>
      <c r="L139" s="32"/>
      <c r="M139" s="551"/>
    </row>
    <row r="140" spans="6:13" ht="13.5" customHeight="1">
      <c r="F140" s="1"/>
      <c r="I140" s="1"/>
      <c r="K140" s="32"/>
      <c r="L140" s="32"/>
      <c r="M140" s="551"/>
    </row>
    <row r="141" spans="6:13" ht="13.5" customHeight="1">
      <c r="F141" s="1"/>
      <c r="I141" s="1"/>
      <c r="K141" s="32"/>
      <c r="L141" s="32"/>
      <c r="M141" s="551"/>
    </row>
    <row r="142" spans="6:13" ht="13.5" customHeight="1">
      <c r="F142" s="1"/>
      <c r="I142" s="1"/>
      <c r="K142" s="32"/>
      <c r="L142" s="32"/>
      <c r="M142" s="551"/>
    </row>
    <row r="143" spans="6:13" ht="13.5" customHeight="1">
      <c r="F143" s="1"/>
      <c r="I143" s="1"/>
      <c r="K143" s="32"/>
      <c r="L143" s="32"/>
      <c r="M143" s="551"/>
    </row>
    <row r="144" spans="6:13" ht="13.5" customHeight="1">
      <c r="F144" s="1"/>
      <c r="I144" s="1"/>
      <c r="K144" s="32"/>
      <c r="L144" s="32"/>
      <c r="M144" s="551"/>
    </row>
    <row r="145" spans="6:13" ht="13.5" customHeight="1">
      <c r="F145" s="1"/>
      <c r="I145" s="1"/>
      <c r="K145" s="32"/>
      <c r="L145" s="32"/>
      <c r="M145" s="551"/>
    </row>
    <row r="146" spans="6:13" ht="13.5" customHeight="1">
      <c r="F146" s="1"/>
      <c r="I146" s="1"/>
      <c r="K146" s="32"/>
      <c r="L146" s="32"/>
      <c r="M146" s="551"/>
    </row>
    <row r="147" spans="6:13" ht="13.5" customHeight="1">
      <c r="F147" s="1"/>
      <c r="I147" s="1"/>
      <c r="K147" s="32"/>
      <c r="L147" s="32"/>
      <c r="M147" s="551"/>
    </row>
    <row r="148" spans="6:13" ht="13.5" customHeight="1">
      <c r="F148" s="1"/>
      <c r="I148" s="1"/>
      <c r="K148" s="32"/>
      <c r="L148" s="32"/>
      <c r="M148" s="551"/>
    </row>
    <row r="149" spans="6:13" ht="13.5" customHeight="1">
      <c r="F149" s="1"/>
      <c r="I149" s="1"/>
      <c r="K149" s="32"/>
      <c r="L149" s="32"/>
      <c r="M149" s="551"/>
    </row>
    <row r="150" spans="6:13" ht="13.5" customHeight="1">
      <c r="F150" s="1"/>
      <c r="I150" s="1"/>
      <c r="K150" s="32"/>
      <c r="L150" s="32"/>
      <c r="M150" s="551"/>
    </row>
    <row r="151" spans="6:13" ht="13.5" customHeight="1">
      <c r="F151" s="1"/>
      <c r="I151" s="1"/>
      <c r="K151" s="32"/>
      <c r="L151" s="32"/>
      <c r="M151" s="551"/>
    </row>
    <row r="152" spans="6:13" ht="13.5" customHeight="1">
      <c r="F152" s="1"/>
      <c r="I152" s="1"/>
      <c r="K152" s="32"/>
      <c r="L152" s="32"/>
      <c r="M152" s="551"/>
    </row>
    <row r="153" spans="6:13" ht="13.5" customHeight="1">
      <c r="F153" s="1"/>
      <c r="I153" s="1"/>
      <c r="K153" s="32"/>
      <c r="L153" s="32"/>
      <c r="M153" s="551"/>
    </row>
    <row r="154" spans="6:13" ht="13.5" customHeight="1">
      <c r="F154" s="1"/>
      <c r="I154" s="1"/>
      <c r="K154" s="32"/>
      <c r="L154" s="32"/>
      <c r="M154" s="551"/>
    </row>
    <row r="155" spans="6:13" ht="13.5" customHeight="1">
      <c r="F155" s="1"/>
      <c r="I155" s="1"/>
      <c r="K155" s="32"/>
      <c r="L155" s="32"/>
      <c r="M155" s="551"/>
    </row>
    <row r="156" spans="6:13" ht="13.5" customHeight="1">
      <c r="F156" s="1"/>
      <c r="I156" s="1"/>
      <c r="K156" s="32"/>
      <c r="L156" s="32"/>
      <c r="M156" s="551"/>
    </row>
    <row r="157" spans="6:13" ht="13.5" customHeight="1">
      <c r="F157" s="1"/>
      <c r="I157" s="1"/>
      <c r="K157" s="32"/>
      <c r="L157" s="32"/>
      <c r="M157" s="551"/>
    </row>
    <row r="158" spans="6:13" ht="13.5" customHeight="1">
      <c r="F158" s="1"/>
      <c r="I158" s="1"/>
      <c r="K158" s="32"/>
      <c r="L158" s="32"/>
      <c r="M158" s="551"/>
    </row>
    <row r="159" spans="6:13" ht="13.5" customHeight="1">
      <c r="F159" s="1"/>
      <c r="I159" s="1"/>
      <c r="K159" s="32"/>
      <c r="L159" s="32"/>
      <c r="M159" s="551"/>
    </row>
    <row r="160" spans="6:13" ht="13.5" customHeight="1">
      <c r="F160" s="1"/>
      <c r="I160" s="1"/>
      <c r="K160" s="32"/>
      <c r="L160" s="32"/>
      <c r="M160" s="551"/>
    </row>
    <row r="161" spans="6:13" ht="13.5" customHeight="1">
      <c r="F161" s="1"/>
      <c r="I161" s="1"/>
      <c r="K161" s="32"/>
      <c r="L161" s="32"/>
      <c r="M161" s="551"/>
    </row>
    <row r="162" spans="6:13" ht="13.5" customHeight="1">
      <c r="F162" s="1"/>
      <c r="I162" s="1"/>
      <c r="K162" s="32"/>
      <c r="L162" s="32"/>
      <c r="M162" s="551"/>
    </row>
    <row r="163" spans="6:13" ht="13.5" customHeight="1">
      <c r="F163" s="1"/>
      <c r="I163" s="1"/>
      <c r="K163" s="32"/>
      <c r="L163" s="32"/>
      <c r="M163" s="551"/>
    </row>
    <row r="164" spans="6:13" ht="13.5" customHeight="1">
      <c r="F164" s="1"/>
      <c r="I164" s="1"/>
      <c r="K164" s="32"/>
      <c r="L164" s="32"/>
      <c r="M164" s="551"/>
    </row>
    <row r="165" spans="6:13" ht="13.5" customHeight="1">
      <c r="F165" s="1"/>
      <c r="I165" s="1"/>
      <c r="K165" s="32"/>
      <c r="L165" s="32"/>
      <c r="M165" s="551"/>
    </row>
    <row r="166" spans="6:13" ht="13.5" customHeight="1">
      <c r="F166" s="1"/>
      <c r="I166" s="1"/>
      <c r="K166" s="32"/>
      <c r="L166" s="32"/>
      <c r="M166" s="551"/>
    </row>
    <row r="167" spans="6:13" ht="13.5" customHeight="1">
      <c r="F167" s="1"/>
      <c r="I167" s="1"/>
      <c r="K167" s="32"/>
      <c r="L167" s="32"/>
      <c r="M167" s="551"/>
    </row>
    <row r="168" spans="6:13" ht="13.5" customHeight="1">
      <c r="F168" s="1"/>
      <c r="I168" s="1"/>
      <c r="K168" s="32"/>
      <c r="L168" s="32"/>
      <c r="M168" s="551"/>
    </row>
    <row r="169" spans="6:13" ht="13.5" customHeight="1">
      <c r="F169" s="1"/>
      <c r="I169" s="1"/>
      <c r="K169" s="32"/>
      <c r="L169" s="32"/>
      <c r="M169" s="551"/>
    </row>
    <row r="170" spans="6:13" ht="13.5" customHeight="1">
      <c r="F170" s="1"/>
      <c r="I170" s="1"/>
      <c r="K170" s="32"/>
      <c r="L170" s="32"/>
      <c r="M170" s="551"/>
    </row>
    <row r="171" spans="6:13" ht="13.5" customHeight="1">
      <c r="F171" s="1"/>
      <c r="I171" s="1"/>
      <c r="K171" s="32"/>
      <c r="L171" s="32"/>
      <c r="M171" s="551"/>
    </row>
    <row r="172" spans="6:13" ht="13.5" customHeight="1">
      <c r="F172" s="1"/>
      <c r="I172" s="1"/>
      <c r="K172" s="32"/>
      <c r="L172" s="32"/>
      <c r="M172" s="551"/>
    </row>
    <row r="173" spans="6:13" ht="13.5" customHeight="1">
      <c r="F173" s="1"/>
      <c r="I173" s="1"/>
      <c r="K173" s="32"/>
      <c r="L173" s="32"/>
      <c r="M173" s="551"/>
    </row>
    <row r="174" spans="6:13" ht="13.5" customHeight="1">
      <c r="F174" s="1"/>
      <c r="I174" s="1"/>
      <c r="K174" s="32"/>
      <c r="L174" s="32"/>
      <c r="M174" s="551"/>
    </row>
    <row r="175" spans="6:13" ht="13.5" customHeight="1">
      <c r="F175" s="1"/>
      <c r="I175" s="1"/>
      <c r="K175" s="32"/>
      <c r="L175" s="32"/>
      <c r="M175" s="551"/>
    </row>
    <row r="176" spans="6:13" ht="13.5" customHeight="1">
      <c r="F176" s="1"/>
      <c r="I176" s="1"/>
      <c r="K176" s="32"/>
      <c r="L176" s="32"/>
      <c r="M176" s="551"/>
    </row>
    <row r="177" spans="6:13" ht="13.5" customHeight="1">
      <c r="F177" s="1"/>
      <c r="I177" s="1"/>
      <c r="K177" s="32"/>
      <c r="L177" s="32"/>
      <c r="M177" s="551"/>
    </row>
    <row r="178" spans="6:13" ht="13.5" customHeight="1">
      <c r="F178" s="1"/>
      <c r="I178" s="1"/>
      <c r="K178" s="32"/>
      <c r="L178" s="32"/>
      <c r="M178" s="551"/>
    </row>
    <row r="179" spans="6:13" ht="13.5" customHeight="1">
      <c r="F179" s="1"/>
      <c r="I179" s="1"/>
      <c r="K179" s="32"/>
      <c r="L179" s="32"/>
      <c r="M179" s="551"/>
    </row>
    <row r="180" spans="6:13" ht="13.5" customHeight="1">
      <c r="F180" s="1"/>
      <c r="I180" s="1"/>
      <c r="K180" s="32"/>
      <c r="L180" s="32"/>
      <c r="M180" s="551"/>
    </row>
    <row r="181" spans="6:13" ht="13.5" customHeight="1">
      <c r="F181" s="1"/>
      <c r="I181" s="1"/>
      <c r="K181" s="32"/>
      <c r="L181" s="32"/>
      <c r="M181" s="551"/>
    </row>
    <row r="182" spans="6:13" ht="13.5" customHeight="1">
      <c r="F182" s="1"/>
      <c r="I182" s="1"/>
      <c r="K182" s="32"/>
      <c r="L182" s="32"/>
      <c r="M182" s="551"/>
    </row>
    <row r="183" spans="6:13" ht="13.5" customHeight="1">
      <c r="F183" s="1"/>
      <c r="I183" s="1"/>
      <c r="K183" s="32"/>
      <c r="L183" s="32"/>
      <c r="M183" s="551"/>
    </row>
    <row r="184" spans="6:13" ht="13.5" customHeight="1">
      <c r="F184" s="1"/>
      <c r="I184" s="1"/>
      <c r="K184" s="32"/>
      <c r="L184" s="32"/>
      <c r="M184" s="551"/>
    </row>
    <row r="185" spans="6:13" ht="13.5" customHeight="1">
      <c r="F185" s="1"/>
      <c r="I185" s="1"/>
      <c r="K185" s="32"/>
      <c r="L185" s="32"/>
      <c r="M185" s="551"/>
    </row>
    <row r="186" spans="6:13" ht="13.5" customHeight="1">
      <c r="F186" s="1"/>
      <c r="I186" s="1"/>
      <c r="K186" s="32"/>
      <c r="L186" s="32"/>
      <c r="M186" s="551"/>
    </row>
    <row r="187" spans="6:13" ht="13.5" customHeight="1">
      <c r="F187" s="1"/>
      <c r="I187" s="1"/>
      <c r="K187" s="32"/>
      <c r="L187" s="32"/>
      <c r="M187" s="551"/>
    </row>
    <row r="188" spans="6:13" ht="13.5" customHeight="1">
      <c r="F188" s="1"/>
      <c r="I188" s="1"/>
      <c r="K188" s="32"/>
      <c r="L188" s="32"/>
      <c r="M188" s="551"/>
    </row>
    <row r="189" spans="6:13" ht="13.5" customHeight="1">
      <c r="F189" s="1"/>
      <c r="I189" s="1"/>
      <c r="K189" s="32"/>
      <c r="L189" s="32"/>
      <c r="M189" s="551"/>
    </row>
    <row r="190" spans="6:13" ht="13.5" customHeight="1">
      <c r="F190" s="1"/>
      <c r="I190" s="1"/>
      <c r="K190" s="32"/>
      <c r="L190" s="32"/>
      <c r="M190" s="551"/>
    </row>
    <row r="191" spans="6:13" ht="13.5" customHeight="1">
      <c r="F191" s="1"/>
      <c r="I191" s="1"/>
      <c r="K191" s="32"/>
      <c r="L191" s="32"/>
      <c r="M191" s="551"/>
    </row>
    <row r="192" spans="6:13" ht="13.5" customHeight="1">
      <c r="F192" s="1"/>
      <c r="I192" s="1"/>
      <c r="K192" s="32"/>
      <c r="L192" s="32"/>
      <c r="M192" s="551"/>
    </row>
    <row r="193" spans="6:13" ht="13.5" customHeight="1">
      <c r="F193" s="1"/>
      <c r="I193" s="1"/>
      <c r="K193" s="32"/>
      <c r="L193" s="32"/>
      <c r="M193" s="551"/>
    </row>
    <row r="194" spans="6:13" ht="13.5" customHeight="1">
      <c r="F194" s="1"/>
      <c r="I194" s="1"/>
      <c r="K194" s="32"/>
      <c r="L194" s="32"/>
      <c r="M194" s="551"/>
    </row>
    <row r="195" spans="6:13" ht="13.5" customHeight="1">
      <c r="F195" s="1"/>
      <c r="I195" s="1"/>
      <c r="K195" s="32"/>
      <c r="L195" s="32"/>
      <c r="M195" s="551"/>
    </row>
    <row r="196" spans="6:13" ht="13.5" customHeight="1">
      <c r="F196" s="1"/>
      <c r="I196" s="1"/>
      <c r="K196" s="32"/>
      <c r="L196" s="32"/>
      <c r="M196" s="551"/>
    </row>
    <row r="197" spans="6:13" ht="13.5" customHeight="1">
      <c r="F197" s="1"/>
      <c r="I197" s="1"/>
      <c r="K197" s="32"/>
      <c r="L197" s="32"/>
      <c r="M197" s="551"/>
    </row>
    <row r="198" spans="6:13" ht="13.5" customHeight="1">
      <c r="F198" s="1"/>
      <c r="I198" s="1"/>
      <c r="K198" s="32"/>
      <c r="L198" s="32"/>
      <c r="M198" s="551"/>
    </row>
    <row r="199" spans="6:13" ht="13.5" customHeight="1">
      <c r="F199" s="1"/>
      <c r="I199" s="1"/>
      <c r="K199" s="32"/>
      <c r="L199" s="32"/>
      <c r="M199" s="551"/>
    </row>
    <row r="200" spans="6:13" ht="13.5" customHeight="1">
      <c r="F200" s="1"/>
      <c r="I200" s="1"/>
      <c r="K200" s="32"/>
      <c r="L200" s="32"/>
      <c r="M200" s="551"/>
    </row>
    <row r="201" spans="6:13" ht="13.5" customHeight="1">
      <c r="F201" s="1"/>
      <c r="I201" s="1"/>
      <c r="K201" s="32"/>
      <c r="L201" s="32"/>
      <c r="M201" s="551"/>
    </row>
    <row r="202" spans="6:13" ht="13.5" customHeight="1">
      <c r="F202" s="1"/>
      <c r="I202" s="1"/>
      <c r="K202" s="32"/>
      <c r="L202" s="32"/>
      <c r="M202" s="551"/>
    </row>
    <row r="203" spans="6:13" ht="13.5" customHeight="1">
      <c r="F203" s="1"/>
      <c r="I203" s="1"/>
      <c r="K203" s="32"/>
      <c r="L203" s="32"/>
      <c r="M203" s="551"/>
    </row>
    <row r="204" spans="6:13" ht="13.5" customHeight="1">
      <c r="F204" s="1"/>
      <c r="I204" s="1"/>
      <c r="K204" s="32"/>
      <c r="L204" s="32"/>
      <c r="M204" s="551"/>
    </row>
    <row r="205" spans="6:13" ht="13.5" customHeight="1">
      <c r="F205" s="1"/>
      <c r="I205" s="1"/>
      <c r="K205" s="32"/>
      <c r="L205" s="32"/>
      <c r="M205" s="551"/>
    </row>
    <row r="206" spans="6:13" ht="13.5" customHeight="1">
      <c r="F206" s="1"/>
      <c r="I206" s="1"/>
      <c r="K206" s="32"/>
      <c r="L206" s="32"/>
      <c r="M206" s="551"/>
    </row>
    <row r="207" spans="6:13" ht="13.5" customHeight="1">
      <c r="F207" s="1"/>
      <c r="I207" s="1"/>
      <c r="K207" s="32"/>
      <c r="L207" s="32"/>
      <c r="M207" s="551"/>
    </row>
    <row r="208" spans="6:13" ht="13.5" customHeight="1">
      <c r="F208" s="1"/>
      <c r="I208" s="1"/>
      <c r="K208" s="32"/>
      <c r="L208" s="32"/>
      <c r="M208" s="551"/>
    </row>
    <row r="209" spans="6:13" ht="13.5" customHeight="1">
      <c r="F209" s="1"/>
      <c r="I209" s="1"/>
      <c r="K209" s="32"/>
      <c r="L209" s="32"/>
      <c r="M209" s="551"/>
    </row>
    <row r="210" spans="6:13" ht="13.5" customHeight="1">
      <c r="F210" s="1"/>
      <c r="I210" s="1"/>
      <c r="K210" s="32"/>
      <c r="L210" s="32"/>
      <c r="M210" s="551"/>
    </row>
    <row r="211" spans="6:13" ht="13.5" customHeight="1">
      <c r="F211" s="1"/>
      <c r="I211" s="1"/>
      <c r="K211" s="32"/>
      <c r="L211" s="32"/>
      <c r="M211" s="551"/>
    </row>
    <row r="212" spans="6:13" ht="13.5" customHeight="1">
      <c r="F212" s="1"/>
      <c r="I212" s="1"/>
      <c r="K212" s="32"/>
      <c r="L212" s="32"/>
      <c r="M212" s="551"/>
    </row>
    <row r="213" spans="6:13" ht="13.5" customHeight="1">
      <c r="F213" s="1"/>
      <c r="I213" s="1"/>
      <c r="K213" s="32"/>
      <c r="L213" s="32"/>
      <c r="M213" s="551"/>
    </row>
    <row r="214" spans="6:13" ht="13.5" customHeight="1">
      <c r="F214" s="1"/>
      <c r="I214" s="1"/>
      <c r="K214" s="32"/>
      <c r="L214" s="32"/>
      <c r="M214" s="551"/>
    </row>
    <row r="215" spans="6:13" ht="13.5" customHeight="1">
      <c r="F215" s="1"/>
      <c r="I215" s="1"/>
      <c r="K215" s="32"/>
      <c r="L215" s="32"/>
      <c r="M215" s="551"/>
    </row>
    <row r="216" spans="6:13" ht="13.5" customHeight="1">
      <c r="F216" s="1"/>
      <c r="I216" s="1"/>
      <c r="K216" s="32"/>
      <c r="L216" s="32"/>
      <c r="M216" s="551"/>
    </row>
    <row r="217" spans="6:13" ht="13.5" customHeight="1">
      <c r="F217" s="1"/>
      <c r="I217" s="1"/>
      <c r="K217" s="32"/>
      <c r="L217" s="32"/>
      <c r="M217" s="551"/>
    </row>
    <row r="218" spans="6:13" ht="13.5" customHeight="1">
      <c r="F218" s="1"/>
      <c r="I218" s="1"/>
      <c r="K218" s="32"/>
      <c r="L218" s="32"/>
      <c r="M218" s="551"/>
    </row>
    <row r="219" spans="6:13" ht="13.5" customHeight="1">
      <c r="F219" s="1"/>
      <c r="I219" s="1"/>
      <c r="K219" s="32"/>
      <c r="L219" s="32"/>
      <c r="M219" s="551"/>
    </row>
    <row r="220" spans="6:13" ht="13.5" customHeight="1">
      <c r="F220" s="1"/>
      <c r="I220" s="1"/>
      <c r="K220" s="32"/>
      <c r="L220" s="32"/>
      <c r="M220" s="551"/>
    </row>
    <row r="221" spans="6:13" ht="13.5" customHeight="1">
      <c r="F221" s="1"/>
      <c r="I221" s="1"/>
      <c r="K221" s="32"/>
      <c r="L221" s="32"/>
      <c r="M221" s="551"/>
    </row>
    <row r="222" spans="6:13" ht="13.5" customHeight="1">
      <c r="F222" s="1"/>
      <c r="I222" s="1"/>
      <c r="K222" s="32"/>
      <c r="L222" s="32"/>
      <c r="M222" s="551"/>
    </row>
    <row r="223" spans="6:13" ht="13.5" customHeight="1">
      <c r="F223" s="1"/>
      <c r="I223" s="1"/>
      <c r="K223" s="32"/>
      <c r="L223" s="32"/>
      <c r="M223" s="551"/>
    </row>
    <row r="224" spans="6:13" ht="13.5" customHeight="1">
      <c r="F224" s="1"/>
      <c r="I224" s="1"/>
      <c r="K224" s="32"/>
      <c r="L224" s="32"/>
      <c r="M224" s="551"/>
    </row>
    <row r="225" spans="6:13" ht="13.5" customHeight="1">
      <c r="F225" s="1"/>
      <c r="I225" s="1"/>
      <c r="K225" s="32"/>
      <c r="L225" s="32"/>
      <c r="M225" s="551"/>
    </row>
    <row r="226" spans="6:13" ht="13.5" customHeight="1">
      <c r="F226" s="1"/>
      <c r="I226" s="1"/>
      <c r="K226" s="32"/>
      <c r="L226" s="32"/>
      <c r="M226" s="551"/>
    </row>
    <row r="227" spans="6:13" ht="13.5" customHeight="1">
      <c r="F227" s="1"/>
      <c r="I227" s="1"/>
      <c r="K227" s="32"/>
      <c r="L227" s="32"/>
      <c r="M227" s="551"/>
    </row>
    <row r="228" spans="6:13" ht="13.5" customHeight="1">
      <c r="F228" s="1"/>
      <c r="I228" s="1"/>
      <c r="K228" s="32"/>
      <c r="L228" s="32"/>
      <c r="M228" s="551"/>
    </row>
    <row r="229" spans="6:13" ht="13.5" customHeight="1">
      <c r="F229" s="1"/>
      <c r="I229" s="1"/>
      <c r="K229" s="32"/>
      <c r="L229" s="32"/>
      <c r="M229" s="551"/>
    </row>
    <row r="230" spans="6:13" ht="13.5" customHeight="1">
      <c r="F230" s="1"/>
      <c r="I230" s="1"/>
      <c r="K230" s="32"/>
      <c r="L230" s="32"/>
      <c r="M230" s="551"/>
    </row>
    <row r="231" spans="6:13" ht="13.5" customHeight="1">
      <c r="F231" s="1"/>
      <c r="I231" s="1"/>
      <c r="K231" s="32"/>
      <c r="L231" s="32"/>
      <c r="M231" s="551"/>
    </row>
    <row r="232" spans="6:13" ht="13.5" customHeight="1">
      <c r="F232" s="1"/>
      <c r="I232" s="1"/>
      <c r="K232" s="32"/>
      <c r="L232" s="32"/>
      <c r="M232" s="551"/>
    </row>
    <row r="233" spans="6:13" ht="13.5" customHeight="1">
      <c r="F233" s="1"/>
      <c r="I233" s="1"/>
      <c r="K233" s="32"/>
      <c r="L233" s="32"/>
      <c r="M233" s="551"/>
    </row>
    <row r="234" spans="6:13" ht="13.5" customHeight="1">
      <c r="F234" s="1"/>
      <c r="I234" s="1"/>
      <c r="K234" s="32"/>
      <c r="L234" s="32"/>
      <c r="M234" s="551"/>
    </row>
    <row r="235" spans="6:13" ht="13.5" customHeight="1">
      <c r="F235" s="1"/>
      <c r="I235" s="1"/>
      <c r="K235" s="32"/>
      <c r="L235" s="32"/>
      <c r="M235" s="551"/>
    </row>
    <row r="236" spans="6:13" ht="13.5" customHeight="1">
      <c r="F236" s="1"/>
      <c r="I236" s="1"/>
      <c r="K236" s="32"/>
      <c r="L236" s="32"/>
      <c r="M236" s="551"/>
    </row>
    <row r="237" spans="6:13" ht="13.5" customHeight="1">
      <c r="F237" s="1"/>
      <c r="I237" s="1"/>
      <c r="K237" s="32"/>
      <c r="L237" s="32"/>
      <c r="M237" s="551"/>
    </row>
    <row r="238" spans="6:13" ht="13.5" customHeight="1">
      <c r="F238" s="1"/>
      <c r="I238" s="1"/>
      <c r="K238" s="32"/>
      <c r="L238" s="32"/>
      <c r="M238" s="551"/>
    </row>
    <row r="239" spans="6:13" ht="13.5" customHeight="1">
      <c r="F239" s="1"/>
      <c r="I239" s="1"/>
      <c r="K239" s="32"/>
      <c r="L239" s="32"/>
      <c r="M239" s="551"/>
    </row>
    <row r="240" spans="6:13" ht="13.5" customHeight="1">
      <c r="F240" s="1"/>
      <c r="I240" s="1"/>
      <c r="K240" s="32"/>
      <c r="L240" s="32"/>
      <c r="M240" s="551"/>
    </row>
    <row r="241" spans="6:13" ht="13.5" customHeight="1">
      <c r="F241" s="1"/>
      <c r="I241" s="1"/>
      <c r="K241" s="32"/>
      <c r="L241" s="32"/>
      <c r="M241" s="551"/>
    </row>
    <row r="242" spans="6:13" ht="13.5" customHeight="1">
      <c r="F242" s="1"/>
      <c r="I242" s="1"/>
      <c r="K242" s="32"/>
      <c r="L242" s="32"/>
      <c r="M242" s="551"/>
    </row>
    <row r="243" spans="6:13" ht="13.5" customHeight="1">
      <c r="F243" s="1"/>
      <c r="I243" s="1"/>
      <c r="K243" s="32"/>
      <c r="L243" s="32"/>
      <c r="M243" s="551"/>
    </row>
    <row r="244" spans="6:13" ht="13.5" customHeight="1">
      <c r="F244" s="1"/>
      <c r="I244" s="1"/>
      <c r="K244" s="32"/>
      <c r="L244" s="32"/>
      <c r="M244" s="551"/>
    </row>
    <row r="245" spans="6:13" ht="13.5" customHeight="1">
      <c r="F245" s="1"/>
      <c r="I245" s="1"/>
      <c r="K245" s="32"/>
      <c r="L245" s="32"/>
      <c r="M245" s="551"/>
    </row>
    <row r="246" spans="6:13" ht="13.5" customHeight="1">
      <c r="F246" s="1"/>
      <c r="I246" s="1"/>
      <c r="K246" s="32"/>
      <c r="L246" s="32"/>
      <c r="M246" s="551"/>
    </row>
    <row r="247" spans="6:13" ht="13.5" customHeight="1">
      <c r="F247" s="1"/>
      <c r="I247" s="1"/>
      <c r="K247" s="32"/>
      <c r="L247" s="32"/>
      <c r="M247" s="551"/>
    </row>
    <row r="248" spans="6:13" ht="13.5" customHeight="1">
      <c r="F248" s="1"/>
      <c r="I248" s="1"/>
      <c r="K248" s="32"/>
      <c r="L248" s="32"/>
      <c r="M248" s="551"/>
    </row>
    <row r="249" spans="6:13" ht="13.5" customHeight="1">
      <c r="F249" s="1"/>
      <c r="I249" s="1"/>
      <c r="K249" s="32"/>
      <c r="L249" s="32"/>
      <c r="M249" s="551"/>
    </row>
    <row r="250" spans="6:13" ht="13.5" customHeight="1">
      <c r="F250" s="1"/>
      <c r="I250" s="1"/>
      <c r="K250" s="32"/>
      <c r="L250" s="32"/>
      <c r="M250" s="551"/>
    </row>
    <row r="251" spans="6:13" ht="13.5" customHeight="1">
      <c r="F251" s="1"/>
      <c r="I251" s="1"/>
      <c r="K251" s="32"/>
      <c r="L251" s="32"/>
      <c r="M251" s="551"/>
    </row>
    <row r="252" spans="6:13" ht="13.5" customHeight="1">
      <c r="F252" s="1"/>
      <c r="I252" s="1"/>
      <c r="K252" s="32"/>
      <c r="L252" s="32"/>
      <c r="M252" s="551"/>
    </row>
    <row r="253" spans="6:13" ht="13.5" customHeight="1">
      <c r="F253" s="1"/>
      <c r="I253" s="1"/>
      <c r="K253" s="32"/>
      <c r="L253" s="32"/>
      <c r="M253" s="551"/>
    </row>
    <row r="254" spans="6:13" ht="13.5" customHeight="1">
      <c r="F254" s="1"/>
      <c r="I254" s="1"/>
      <c r="K254" s="32"/>
      <c r="L254" s="32"/>
      <c r="M254" s="551"/>
    </row>
    <row r="255" spans="6:13" ht="13.5" customHeight="1">
      <c r="F255" s="1"/>
      <c r="I255" s="1"/>
      <c r="K255" s="32"/>
      <c r="L255" s="32"/>
      <c r="M255" s="551"/>
    </row>
    <row r="256" spans="6:13" ht="13.5" customHeight="1">
      <c r="F256" s="1"/>
      <c r="I256" s="1"/>
      <c r="K256" s="32"/>
      <c r="L256" s="32"/>
      <c r="M256" s="551"/>
    </row>
    <row r="257" spans="6:13" ht="13.5" customHeight="1">
      <c r="F257" s="1"/>
      <c r="I257" s="1"/>
      <c r="K257" s="32"/>
      <c r="L257" s="32"/>
      <c r="M257" s="551"/>
    </row>
    <row r="258" spans="6:13" ht="13.5" customHeight="1">
      <c r="F258" s="1"/>
      <c r="I258" s="1"/>
      <c r="K258" s="32"/>
      <c r="L258" s="32"/>
      <c r="M258" s="551"/>
    </row>
    <row r="259" spans="6:13" ht="13.5" customHeight="1">
      <c r="F259" s="1"/>
      <c r="I259" s="1"/>
      <c r="K259" s="32"/>
      <c r="L259" s="32"/>
      <c r="M259" s="551"/>
    </row>
    <row r="260" spans="6:13" ht="13.5" customHeight="1">
      <c r="F260" s="1"/>
      <c r="I260" s="1"/>
      <c r="K260" s="32"/>
      <c r="L260" s="32"/>
      <c r="M260" s="551"/>
    </row>
    <row r="261" spans="6:13" ht="13.5" customHeight="1">
      <c r="F261" s="1"/>
      <c r="I261" s="1"/>
      <c r="K261" s="32"/>
      <c r="L261" s="32"/>
      <c r="M261" s="551"/>
    </row>
    <row r="262" spans="6:13" ht="13.5" customHeight="1">
      <c r="F262" s="1"/>
      <c r="I262" s="1"/>
      <c r="K262" s="32"/>
      <c r="L262" s="32"/>
      <c r="M262" s="551"/>
    </row>
    <row r="263" spans="6:13" ht="13.5" customHeight="1">
      <c r="F263" s="1"/>
      <c r="I263" s="1"/>
      <c r="K263" s="32"/>
      <c r="L263" s="32"/>
      <c r="M263" s="551"/>
    </row>
    <row r="264" spans="6:13" ht="13.5" customHeight="1">
      <c r="F264" s="1"/>
      <c r="I264" s="1"/>
      <c r="K264" s="32"/>
      <c r="L264" s="32"/>
      <c r="M264" s="551"/>
    </row>
    <row r="265" spans="6:13" ht="13.5" customHeight="1">
      <c r="F265" s="1"/>
      <c r="I265" s="1"/>
      <c r="K265" s="32"/>
      <c r="L265" s="32"/>
      <c r="M265" s="551"/>
    </row>
    <row r="266" spans="6:13" ht="13.5" customHeight="1">
      <c r="F266" s="1"/>
      <c r="I266" s="1"/>
      <c r="K266" s="32"/>
      <c r="L266" s="32"/>
      <c r="M266" s="551"/>
    </row>
    <row r="267" spans="6:13" ht="13.5" customHeight="1">
      <c r="F267" s="1"/>
      <c r="I267" s="1"/>
      <c r="K267" s="32"/>
      <c r="L267" s="32"/>
      <c r="M267" s="551"/>
    </row>
    <row r="268" spans="6:13" ht="13.5" customHeight="1">
      <c r="F268" s="1"/>
      <c r="I268" s="1"/>
      <c r="K268" s="32"/>
      <c r="L268" s="32"/>
      <c r="M268" s="551"/>
    </row>
    <row r="269" spans="6:13" ht="13.5" customHeight="1">
      <c r="F269" s="1"/>
      <c r="I269" s="1"/>
      <c r="K269" s="32"/>
      <c r="L269" s="32"/>
      <c r="M269" s="551"/>
    </row>
    <row r="270" spans="6:13" ht="13.5" customHeight="1">
      <c r="F270" s="1"/>
      <c r="I270" s="1"/>
      <c r="K270" s="32"/>
      <c r="L270" s="32"/>
      <c r="M270" s="551"/>
    </row>
    <row r="271" spans="6:13" ht="13.5" customHeight="1">
      <c r="F271" s="1"/>
      <c r="I271" s="1"/>
      <c r="K271" s="32"/>
      <c r="L271" s="32"/>
      <c r="M271" s="551"/>
    </row>
    <row r="272" spans="6:13" ht="13.5" customHeight="1">
      <c r="F272" s="1"/>
      <c r="I272" s="1"/>
      <c r="K272" s="32"/>
      <c r="L272" s="32"/>
      <c r="M272" s="551"/>
    </row>
    <row r="273" spans="6:13" ht="13.5" customHeight="1">
      <c r="F273" s="1"/>
      <c r="I273" s="1"/>
      <c r="K273" s="32"/>
      <c r="L273" s="32"/>
      <c r="M273" s="551"/>
    </row>
    <row r="274" spans="6:13" ht="13.5" customHeight="1">
      <c r="F274" s="1"/>
      <c r="I274" s="1"/>
      <c r="K274" s="32"/>
      <c r="L274" s="32"/>
      <c r="M274" s="551"/>
    </row>
    <row r="275" spans="6:13" ht="13.5" customHeight="1">
      <c r="F275" s="1"/>
      <c r="I275" s="1"/>
      <c r="K275" s="32"/>
      <c r="L275" s="32"/>
      <c r="M275" s="551"/>
    </row>
    <row r="276" spans="6:13" ht="13.5" customHeight="1">
      <c r="F276" s="1"/>
      <c r="I276" s="1"/>
      <c r="K276" s="32"/>
      <c r="L276" s="32"/>
      <c r="M276" s="551"/>
    </row>
    <row r="277" spans="6:13" ht="13.5" customHeight="1">
      <c r="F277" s="1"/>
      <c r="I277" s="1"/>
      <c r="K277" s="32"/>
      <c r="L277" s="32"/>
      <c r="M277" s="551"/>
    </row>
    <row r="278" spans="6:13" ht="13.5" customHeight="1">
      <c r="F278" s="1"/>
      <c r="I278" s="1"/>
      <c r="K278" s="32"/>
      <c r="L278" s="32"/>
      <c r="M278" s="551"/>
    </row>
    <row r="279" spans="6:13" ht="13.5" customHeight="1">
      <c r="F279" s="1"/>
      <c r="I279" s="1"/>
      <c r="K279" s="32"/>
      <c r="L279" s="32"/>
      <c r="M279" s="551"/>
    </row>
    <row r="280" spans="6:13" ht="13.5" customHeight="1">
      <c r="F280" s="1"/>
      <c r="I280" s="1"/>
      <c r="K280" s="32"/>
      <c r="L280" s="32"/>
      <c r="M280" s="551"/>
    </row>
    <row r="281" spans="6:13" ht="13.5" customHeight="1">
      <c r="F281" s="1"/>
      <c r="I281" s="1"/>
      <c r="K281" s="32"/>
      <c r="L281" s="32"/>
      <c r="M281" s="551"/>
    </row>
    <row r="282" spans="6:13" ht="13.5" customHeight="1">
      <c r="F282" s="1"/>
      <c r="I282" s="1"/>
      <c r="K282" s="32"/>
      <c r="L282" s="32"/>
      <c r="M282" s="551"/>
    </row>
    <row r="283" spans="6:13" ht="13.5" customHeight="1">
      <c r="F283" s="1"/>
      <c r="I283" s="1"/>
      <c r="K283" s="32"/>
      <c r="L283" s="32"/>
      <c r="M283" s="551"/>
    </row>
    <row r="284" spans="6:13" ht="13.5" customHeight="1">
      <c r="F284" s="1"/>
      <c r="I284" s="1"/>
      <c r="K284" s="32"/>
      <c r="L284" s="32"/>
      <c r="M284" s="551"/>
    </row>
    <row r="285" spans="6:13" ht="13.5" customHeight="1">
      <c r="F285" s="1"/>
      <c r="I285" s="1"/>
      <c r="K285" s="32"/>
      <c r="L285" s="32"/>
      <c r="M285" s="551"/>
    </row>
    <row r="286" spans="6:13" ht="13.5" customHeight="1">
      <c r="F286" s="1"/>
      <c r="I286" s="1"/>
      <c r="K286" s="32"/>
      <c r="L286" s="32"/>
      <c r="M286" s="551"/>
    </row>
    <row r="287" spans="6:13" ht="13.5" customHeight="1">
      <c r="F287" s="1"/>
      <c r="I287" s="1"/>
      <c r="K287" s="32"/>
      <c r="L287" s="32"/>
      <c r="M287" s="551"/>
    </row>
    <row r="288" spans="6:13" ht="13.5" customHeight="1">
      <c r="F288" s="1"/>
      <c r="I288" s="1"/>
      <c r="K288" s="32"/>
      <c r="L288" s="32"/>
      <c r="M288" s="551"/>
    </row>
    <row r="289" spans="6:13" ht="13.5" customHeight="1">
      <c r="F289" s="1"/>
      <c r="I289" s="1"/>
      <c r="K289" s="32"/>
      <c r="L289" s="32"/>
      <c r="M289" s="551"/>
    </row>
    <row r="290" spans="6:13" ht="13.5" customHeight="1">
      <c r="F290" s="1"/>
      <c r="I290" s="1"/>
      <c r="K290" s="32"/>
      <c r="L290" s="32"/>
      <c r="M290" s="551"/>
    </row>
    <row r="291" spans="6:13" ht="13.5" customHeight="1">
      <c r="F291" s="1"/>
      <c r="I291" s="1"/>
      <c r="K291" s="32"/>
      <c r="L291" s="32"/>
      <c r="M291" s="551"/>
    </row>
    <row r="292" spans="6:13" ht="13.5" customHeight="1">
      <c r="F292" s="1"/>
      <c r="I292" s="1"/>
      <c r="K292" s="32"/>
      <c r="L292" s="32"/>
      <c r="M292" s="551"/>
    </row>
    <row r="293" spans="6:13" ht="13.5" customHeight="1">
      <c r="F293" s="1"/>
      <c r="I293" s="1"/>
      <c r="K293" s="32"/>
      <c r="L293" s="32"/>
      <c r="M293" s="551"/>
    </row>
    <row r="294" spans="6:13" ht="13.5" customHeight="1">
      <c r="F294" s="1"/>
      <c r="I294" s="1"/>
      <c r="K294" s="32"/>
      <c r="L294" s="32"/>
      <c r="M294" s="551"/>
    </row>
    <row r="295" spans="6:13" ht="13.5" customHeight="1">
      <c r="F295" s="1"/>
      <c r="I295" s="1"/>
      <c r="K295" s="32"/>
      <c r="L295" s="32"/>
      <c r="M295" s="551"/>
    </row>
    <row r="296" spans="6:13" ht="13.5" customHeight="1">
      <c r="F296" s="1"/>
      <c r="I296" s="1"/>
      <c r="K296" s="32"/>
      <c r="L296" s="32"/>
      <c r="M296" s="551"/>
    </row>
    <row r="297" spans="6:13" ht="13.5" customHeight="1">
      <c r="F297" s="1"/>
      <c r="I297" s="1"/>
      <c r="K297" s="32"/>
      <c r="L297" s="32"/>
      <c r="M297" s="551"/>
    </row>
    <row r="298" spans="6:13" ht="13.5" customHeight="1">
      <c r="F298" s="1"/>
      <c r="I298" s="1"/>
      <c r="K298" s="32"/>
      <c r="L298" s="32"/>
      <c r="M298" s="551"/>
    </row>
    <row r="299" spans="6:13" ht="13.5" customHeight="1">
      <c r="F299" s="1"/>
      <c r="I299" s="1"/>
      <c r="K299" s="32"/>
      <c r="L299" s="32"/>
      <c r="M299" s="551"/>
    </row>
    <row r="300" spans="6:13" ht="13.5" customHeight="1">
      <c r="F300" s="1"/>
      <c r="I300" s="1"/>
      <c r="K300" s="32"/>
      <c r="L300" s="32"/>
      <c r="M300" s="551"/>
    </row>
    <row r="301" spans="6:13" ht="13.5" customHeight="1">
      <c r="F301" s="1"/>
      <c r="I301" s="1"/>
      <c r="K301" s="32"/>
      <c r="L301" s="32"/>
      <c r="M301" s="551"/>
    </row>
    <row r="302" spans="6:13" ht="13.5" customHeight="1">
      <c r="F302" s="1"/>
      <c r="I302" s="1"/>
      <c r="K302" s="32"/>
      <c r="L302" s="32"/>
      <c r="M302" s="551"/>
    </row>
    <row r="303" spans="6:13" ht="13.5" customHeight="1">
      <c r="F303" s="1"/>
      <c r="I303" s="1"/>
      <c r="K303" s="32"/>
      <c r="L303" s="32"/>
      <c r="M303" s="551"/>
    </row>
    <row r="304" spans="6:13" ht="13.5" customHeight="1">
      <c r="F304" s="1"/>
      <c r="I304" s="1"/>
      <c r="K304" s="32"/>
      <c r="L304" s="32"/>
      <c r="M304" s="551"/>
    </row>
    <row r="305" spans="6:13" ht="13.5" customHeight="1">
      <c r="F305" s="1"/>
      <c r="I305" s="1"/>
      <c r="K305" s="32"/>
      <c r="L305" s="32"/>
      <c r="M305" s="551"/>
    </row>
    <row r="306" spans="6:13" ht="13.5" customHeight="1">
      <c r="F306" s="1"/>
      <c r="I306" s="1"/>
      <c r="K306" s="32"/>
      <c r="L306" s="32"/>
      <c r="M306" s="551"/>
    </row>
    <row r="307" spans="6:13" ht="13.5" customHeight="1">
      <c r="F307" s="1"/>
      <c r="I307" s="1"/>
      <c r="K307" s="32"/>
      <c r="L307" s="32"/>
      <c r="M307" s="551"/>
    </row>
    <row r="308" spans="6:13" ht="13.5" customHeight="1">
      <c r="F308" s="1"/>
      <c r="I308" s="1"/>
      <c r="K308" s="32"/>
      <c r="L308" s="32"/>
      <c r="M308" s="551"/>
    </row>
    <row r="309" spans="6:13" ht="13.5" customHeight="1">
      <c r="F309" s="1"/>
      <c r="I309" s="1"/>
      <c r="K309" s="32"/>
      <c r="L309" s="32"/>
      <c r="M309" s="551"/>
    </row>
    <row r="310" spans="6:13" ht="15.75" customHeight="1"/>
    <row r="311" spans="6:13" ht="15.75" customHeight="1"/>
    <row r="312" spans="6:13" ht="15.75" customHeight="1"/>
    <row r="313" spans="6:13" ht="15.75" customHeight="1"/>
    <row r="314" spans="6:13" ht="15.75" customHeight="1"/>
    <row r="315" spans="6:13" ht="15.75" customHeight="1"/>
    <row r="316" spans="6:13" ht="15.75" customHeight="1"/>
    <row r="317" spans="6:13" ht="15.75" customHeight="1"/>
    <row r="318" spans="6:13" ht="15.75" customHeight="1"/>
    <row r="319" spans="6:13" ht="15.75" customHeight="1"/>
    <row r="320" spans="6:13"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sheetData>
  <sheetProtection selectLockedCells="1"/>
  <autoFilter ref="N6:O6" xr:uid="{00000000-0001-0000-0200-000000000000}"/>
  <mergeCells count="27">
    <mergeCell ref="B1:K1"/>
    <mergeCell ref="C2:D2"/>
    <mergeCell ref="E2:F2"/>
    <mergeCell ref="C4:K5"/>
    <mergeCell ref="F9:F16"/>
    <mergeCell ref="F24:F27"/>
    <mergeCell ref="F28:F31"/>
    <mergeCell ref="F32:F34"/>
    <mergeCell ref="F17:F20"/>
    <mergeCell ref="F35:F40"/>
    <mergeCell ref="F21:F23"/>
    <mergeCell ref="L2:M2"/>
    <mergeCell ref="N4:O4"/>
    <mergeCell ref="B3:N3"/>
    <mergeCell ref="L6:M6"/>
    <mergeCell ref="B112:N114"/>
    <mergeCell ref="F83:F88"/>
    <mergeCell ref="F101:F104"/>
    <mergeCell ref="F71:F76"/>
    <mergeCell ref="F41:F46"/>
    <mergeCell ref="F89:F94"/>
    <mergeCell ref="F95:F100"/>
    <mergeCell ref="F49:F56"/>
    <mergeCell ref="F77:F82"/>
    <mergeCell ref="F67:F70"/>
    <mergeCell ref="F57:F66"/>
    <mergeCell ref="F47:F48"/>
  </mergeCells>
  <phoneticPr fontId="18"/>
  <dataValidations disablePrompts="1" count="2">
    <dataValidation type="custom" allowBlank="1" showErrorMessage="1" sqref="F95 F89 F101" xr:uid="{00000000-0002-0000-0200-000000000000}">
      <formula1>AND(GTE(LEN(F89),MIN((0),(50))),LTE(LEN(F89),MAX((0),(50))))</formula1>
    </dataValidation>
    <dataValidation type="custom" allowBlank="1" showErrorMessage="1" sqref="E89:E105 E49:E56 E67:E76 E9:E10" xr:uid="{30C06C77-CB6F-4973-94E7-4DE2EDF7AEE6}">
      <formula1>AND(GTE(LEN(E9),MIN((0),(13))),LTE(LEN(E9),MAX((0),(13))))</formula1>
    </dataValidation>
  </dataValidations>
  <pageMargins left="1.1023622047244095" right="0.70866141732283472" top="0.74803149606299213" bottom="0.23622047244094491" header="0" footer="0"/>
  <pageSetup paperSize="9" scale="39" fitToWidth="0" orientation="portrait" r:id="rId1"/>
  <ignoredErrors>
    <ignoredError sqref="D57:D66 C35:E42 C71:D76 C43:C46 E43:E46 D24:D27 D67:D69 C101:D109 C28:D32 E57:E66 C7:E7 C77:E100 E24:E34 D49:E56 D43:D48 D70 D8:E20 D21:E23 C33:D34 C11:C1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73DE-DF9D-8D43-98FB-5220A34BEE4E}">
  <sheetPr codeName="Sheet8"/>
  <dimension ref="A1:X1107"/>
  <sheetViews>
    <sheetView topLeftCell="A772" zoomScale="93" workbookViewId="0">
      <selection activeCell="J830" sqref="J830"/>
    </sheetView>
  </sheetViews>
  <sheetFormatPr defaultColWidth="10.875" defaultRowHeight="13.5"/>
  <cols>
    <col min="2" max="2" width="11.875" style="88" customWidth="1"/>
    <col min="9" max="9" width="19" style="93" bestFit="1" customWidth="1"/>
    <col min="19" max="19" width="10.875" style="91"/>
    <col min="21" max="21" width="12.625" bestFit="1" customWidth="1"/>
    <col min="22" max="23" width="15.625" bestFit="1" customWidth="1"/>
  </cols>
  <sheetData>
    <row r="1" spans="1:24" ht="15.75">
      <c r="A1" s="1" t="s">
        <v>1249</v>
      </c>
      <c r="B1" s="312" t="s">
        <v>1250</v>
      </c>
      <c r="C1" s="312" t="s">
        <v>1251</v>
      </c>
      <c r="D1" s="312" t="s">
        <v>1252</v>
      </c>
      <c r="E1" s="312" t="s">
        <v>1253</v>
      </c>
      <c r="F1" s="312" t="s">
        <v>1254</v>
      </c>
      <c r="G1" s="312" t="s">
        <v>1255</v>
      </c>
      <c r="H1" s="312" t="s">
        <v>1256</v>
      </c>
      <c r="I1" s="313" t="s">
        <v>1257</v>
      </c>
      <c r="J1" s="312" t="s">
        <v>1258</v>
      </c>
      <c r="K1" s="312" t="s">
        <v>1259</v>
      </c>
      <c r="L1" s="312" t="s">
        <v>1260</v>
      </c>
      <c r="M1" s="312" t="s">
        <v>1261</v>
      </c>
      <c r="N1" s="312" t="s">
        <v>1262</v>
      </c>
      <c r="O1" s="312" t="s">
        <v>1263</v>
      </c>
      <c r="P1" s="312" t="s">
        <v>1264</v>
      </c>
      <c r="Q1" s="312" t="s">
        <v>1265</v>
      </c>
      <c r="R1" s="312" t="s">
        <v>1266</v>
      </c>
      <c r="S1" s="314"/>
      <c r="U1" t="s">
        <v>1267</v>
      </c>
      <c r="V1" s="89" t="s">
        <v>1268</v>
      </c>
      <c r="W1" t="s">
        <v>1269</v>
      </c>
      <c r="X1" t="s">
        <v>1270</v>
      </c>
    </row>
    <row r="2" spans="1:24" s="84" customFormat="1" ht="16.5">
      <c r="A2" s="315" t="str">
        <f>IFERROR(IF(J2&lt;&gt;"",MAX($A$1:A1)+1,""),"")</f>
        <v/>
      </c>
      <c r="B2" s="316" t="str">
        <f>IFERROR(IF(J2="","",_xlfn.CONCAT("2024",_xlfn.CONCAT(IF(LEN(ドッグキャリー!$K$2)=1,0,""),ドッグキャリー!$K$2,_xlfn.CONCAT(IF(LEN(ドッグキャリー!$N$2)=1,0,""),ドッグキャリー!$N$2)))),"")</f>
        <v/>
      </c>
      <c r="C2" s="317"/>
      <c r="D2" s="317"/>
      <c r="E2" s="317"/>
      <c r="F2" s="318"/>
      <c r="G2" s="318" t="e">
        <f ca="1">_xlfn.XLOOKUP(I2,ドッグキャリー!$E$7:$E$47,ドッグキャリー!$C$7:$C$47,"",0)</f>
        <v>#NAME?</v>
      </c>
      <c r="H2" s="318" t="e">
        <f ca="1">_xlfn.XLOOKUP(I2,ドッグキャリー!$E$7:$E$47,ドッグキャリー!$D$7:$D$47,"",0)</f>
        <v>#NAME?</v>
      </c>
      <c r="I2" s="319" t="str">
        <f>IFERROR(IF(J2="","",ドッグキャリー!E7),"")</f>
        <v/>
      </c>
      <c r="J2" s="317" t="str">
        <f>IFERROR(IF(ドッグキャリー!N7=0,"",ドッグキャリー!N7),"")</f>
        <v/>
      </c>
      <c r="K2" s="318"/>
      <c r="L2" s="318"/>
      <c r="M2" s="318"/>
      <c r="N2" s="318"/>
      <c r="O2" s="318"/>
      <c r="P2" s="318"/>
      <c r="Q2" s="318"/>
      <c r="R2" s="318"/>
      <c r="S2" s="314">
        <v>1</v>
      </c>
      <c r="U2" s="84">
        <f>SUM(ドッグキャリー!N48,スキンタイト!N296,ベッド・マット!N38,ウエア!N437,リード・アクセサリー!N85,アイテム!N64,トイ・販促!N110)</f>
        <v>0</v>
      </c>
      <c r="V2" s="84">
        <f>SUM(J2:J1101)</f>
        <v>0</v>
      </c>
      <c r="W2" s="84">
        <f>SUM('CSV Output'!I:I)</f>
        <v>0</v>
      </c>
      <c r="X2" s="84" t="str">
        <f>IF(AND(U2=V2,W2=V2),"OK","ERROR")</f>
        <v>OK</v>
      </c>
    </row>
    <row r="3" spans="1:24" s="84" customFormat="1" ht="16.5">
      <c r="A3" s="315" t="str">
        <f>IFERROR(IF(J3&lt;&gt;"",MAX($A$1:A2)+1,""),"")</f>
        <v/>
      </c>
      <c r="B3" s="316" t="str">
        <f>IFERROR(IF(J3="","",_xlfn.CONCAT("2024",_xlfn.CONCAT(IF(LEN(ドッグキャリー!$K$2)=1,0,""),ドッグキャリー!$K$2,_xlfn.CONCAT(IF(LEN(ドッグキャリー!$N$2)=1,0,""),ドッグキャリー!$N$2)))),"")</f>
        <v/>
      </c>
      <c r="C3" s="317"/>
      <c r="D3" s="317"/>
      <c r="E3" s="317"/>
      <c r="F3" s="318"/>
      <c r="G3" s="318" t="e">
        <f ca="1">_xlfn.XLOOKUP(I3,ドッグキャリー!$E$7:$E$47,ドッグキャリー!$C$7:$C$47,"",0)</f>
        <v>#NAME?</v>
      </c>
      <c r="H3" s="318" t="e">
        <f ca="1">_xlfn.XLOOKUP(I3,ドッグキャリー!$E$7:$E$47,ドッグキャリー!$D$7:$D$47,"",0)</f>
        <v>#NAME?</v>
      </c>
      <c r="I3" s="319" t="str">
        <f>IFERROR(IF(J3="","",ドッグキャリー!E8),"")</f>
        <v/>
      </c>
      <c r="J3" s="317" t="str">
        <f>IFERROR(IF(ドッグキャリー!N8=0,"",ドッグキャリー!N8),"")</f>
        <v/>
      </c>
      <c r="K3" s="318"/>
      <c r="L3" s="318"/>
      <c r="M3" s="318"/>
      <c r="N3" s="318"/>
      <c r="O3" s="318"/>
      <c r="P3" s="318"/>
      <c r="Q3" s="318"/>
      <c r="R3" s="318"/>
      <c r="S3" s="314">
        <v>2</v>
      </c>
    </row>
    <row r="4" spans="1:24" s="84" customFormat="1" ht="16.5">
      <c r="A4" s="315" t="str">
        <f>IFERROR(IF(J4&lt;&gt;"",MAX($A$1:A3)+1,""),"")</f>
        <v/>
      </c>
      <c r="B4" s="316" t="str">
        <f>IFERROR(IF(J4="","",_xlfn.CONCAT("2024",_xlfn.CONCAT(IF(LEN(ドッグキャリー!$K$2)=1,0,""),ドッグキャリー!$K$2,_xlfn.CONCAT(IF(LEN(ドッグキャリー!$N$2)=1,0,""),ドッグキャリー!$N$2)))),"")</f>
        <v/>
      </c>
      <c r="C4" s="317"/>
      <c r="D4" s="317"/>
      <c r="E4" s="317"/>
      <c r="F4" s="318"/>
      <c r="G4" s="318" t="e">
        <f ca="1">_xlfn.XLOOKUP(I4,ドッグキャリー!$E$7:$E$47,ドッグキャリー!$C$7:$C$47,"",0)</f>
        <v>#NAME?</v>
      </c>
      <c r="H4" s="318" t="e">
        <f ca="1">_xlfn.XLOOKUP(I4,ドッグキャリー!$E$7:$E$47,ドッグキャリー!$D$7:$D$47,"",0)</f>
        <v>#NAME?</v>
      </c>
      <c r="I4" s="319" t="str">
        <f>IFERROR(IF(J4="","",ドッグキャリー!E9),"")</f>
        <v/>
      </c>
      <c r="J4" s="317" t="str">
        <f>IFERROR(IF(ドッグキャリー!N9=0,"",ドッグキャリー!N9),"")</f>
        <v/>
      </c>
      <c r="K4" s="318"/>
      <c r="L4" s="318"/>
      <c r="M4" s="318"/>
      <c r="N4" s="318"/>
      <c r="O4" s="318"/>
      <c r="P4" s="318"/>
      <c r="Q4" s="318"/>
      <c r="R4" s="318"/>
      <c r="S4" s="314">
        <v>3</v>
      </c>
    </row>
    <row r="5" spans="1:24" s="84" customFormat="1" ht="16.5">
      <c r="A5" s="315" t="str">
        <f>IFERROR(IF(J5&lt;&gt;"",MAX($A$1:A4)+1,""),"")</f>
        <v/>
      </c>
      <c r="B5" s="316" t="str">
        <f>IFERROR(IF(J5="","",_xlfn.CONCAT("2024",_xlfn.CONCAT(IF(LEN(ドッグキャリー!$K$2)=1,0,""),ドッグキャリー!$K$2,_xlfn.CONCAT(IF(LEN(ドッグキャリー!$N$2)=1,0,""),ドッグキャリー!$N$2)))),"")</f>
        <v/>
      </c>
      <c r="C5" s="317"/>
      <c r="D5" s="317"/>
      <c r="E5" s="317"/>
      <c r="F5" s="318"/>
      <c r="G5" s="318" t="e">
        <f ca="1">_xlfn.XLOOKUP(I5,ドッグキャリー!$E$7:$E$47,ドッグキャリー!$C$7:$C$47,"",0)</f>
        <v>#NAME?</v>
      </c>
      <c r="H5" s="318" t="e">
        <f ca="1">_xlfn.XLOOKUP(I5,ドッグキャリー!$E$7:$E$47,ドッグキャリー!$D$7:$D$47,"",0)</f>
        <v>#NAME?</v>
      </c>
      <c r="I5" s="319" t="str">
        <f>IFERROR(IF(J5="","",ドッグキャリー!E10),"")</f>
        <v/>
      </c>
      <c r="J5" s="317" t="str">
        <f>IFERROR(IF(ドッグキャリー!N10=0,"",ドッグキャリー!N10),"")</f>
        <v/>
      </c>
      <c r="K5" s="318"/>
      <c r="L5" s="318"/>
      <c r="M5" s="318"/>
      <c r="N5" s="318"/>
      <c r="O5" s="318"/>
      <c r="P5" s="318"/>
      <c r="Q5" s="318"/>
      <c r="R5" s="318"/>
      <c r="S5" s="314">
        <v>4</v>
      </c>
    </row>
    <row r="6" spans="1:24" s="84" customFormat="1" ht="16.5">
      <c r="A6" s="315" t="str">
        <f>IFERROR(IF(J6&lt;&gt;"",MAX($A$1:A5)+1,""),"")</f>
        <v/>
      </c>
      <c r="B6" s="316" t="str">
        <f>IFERROR(IF(J6="","",_xlfn.CONCAT("2024",_xlfn.CONCAT(IF(LEN(ドッグキャリー!$K$2)=1,0,""),ドッグキャリー!$K$2,_xlfn.CONCAT(IF(LEN(ドッグキャリー!$N$2)=1,0,""),ドッグキャリー!$N$2)))),"")</f>
        <v/>
      </c>
      <c r="C6" s="317"/>
      <c r="D6" s="317"/>
      <c r="E6" s="317"/>
      <c r="F6" s="318"/>
      <c r="G6" s="318" t="e">
        <f ca="1">_xlfn.XLOOKUP(I6,ドッグキャリー!$E$7:$E$47,ドッグキャリー!$C$7:$C$47,"",0)</f>
        <v>#NAME?</v>
      </c>
      <c r="H6" s="318" t="e">
        <f ca="1">_xlfn.XLOOKUP(I6,ドッグキャリー!$E$7:$E$47,ドッグキャリー!$D$7:$D$47,"",0)</f>
        <v>#NAME?</v>
      </c>
      <c r="I6" s="319" t="str">
        <f>IFERROR(IF(J6="","",ドッグキャリー!E11),"")</f>
        <v/>
      </c>
      <c r="J6" s="317" t="str">
        <f>IFERROR(IF(ドッグキャリー!N11=0,"",ドッグキャリー!N11),"")</f>
        <v/>
      </c>
      <c r="K6" s="318"/>
      <c r="L6" s="318"/>
      <c r="M6" s="318"/>
      <c r="N6" s="318"/>
      <c r="O6" s="318"/>
      <c r="P6" s="318"/>
      <c r="Q6" s="318"/>
      <c r="R6" s="318"/>
      <c r="S6" s="314">
        <v>5</v>
      </c>
    </row>
    <row r="7" spans="1:24" s="84" customFormat="1" ht="16.5">
      <c r="A7" s="315" t="str">
        <f>IFERROR(IF(J7&lt;&gt;"",MAX($A$1:A6)+1,""),"")</f>
        <v/>
      </c>
      <c r="B7" s="316" t="str">
        <f>IFERROR(IF(J7="","",_xlfn.CONCAT("2024",_xlfn.CONCAT(IF(LEN(ドッグキャリー!$K$2)=1,0,""),ドッグキャリー!$K$2,_xlfn.CONCAT(IF(LEN(ドッグキャリー!$N$2)=1,0,""),ドッグキャリー!$N$2)))),"")</f>
        <v/>
      </c>
      <c r="C7" s="317"/>
      <c r="D7" s="317"/>
      <c r="E7" s="317"/>
      <c r="F7" s="318"/>
      <c r="G7" s="318" t="e">
        <f ca="1">_xlfn.XLOOKUP(I7,ドッグキャリー!$E$7:$E$47,ドッグキャリー!$C$7:$C$47,"",0)</f>
        <v>#NAME?</v>
      </c>
      <c r="H7" s="318" t="e">
        <f ca="1">_xlfn.XLOOKUP(I7,ドッグキャリー!$E$7:$E$47,ドッグキャリー!$D$7:$D$47,"",0)</f>
        <v>#NAME?</v>
      </c>
      <c r="I7" s="319" t="str">
        <f>IFERROR(IF(J7="","",ドッグキャリー!E12),"")</f>
        <v/>
      </c>
      <c r="J7" s="317" t="str">
        <f>IFERROR(IF(ドッグキャリー!N12=0,"",ドッグキャリー!N12),"")</f>
        <v/>
      </c>
      <c r="K7" s="318"/>
      <c r="L7" s="318"/>
      <c r="M7" s="318"/>
      <c r="N7" s="318"/>
      <c r="O7" s="318"/>
      <c r="P7" s="318"/>
      <c r="Q7" s="318"/>
      <c r="R7" s="318"/>
      <c r="S7" s="314">
        <v>6</v>
      </c>
    </row>
    <row r="8" spans="1:24" s="84" customFormat="1" ht="16.5">
      <c r="A8" s="315" t="str">
        <f>IFERROR(IF(J8&lt;&gt;"",MAX($A$1:A7)+1,""),"")</f>
        <v/>
      </c>
      <c r="B8" s="316" t="str">
        <f>IFERROR(IF(J8="","",_xlfn.CONCAT("2024",_xlfn.CONCAT(IF(LEN(ドッグキャリー!$K$2)=1,0,""),ドッグキャリー!$K$2,_xlfn.CONCAT(IF(LEN(ドッグキャリー!$N$2)=1,0,""),ドッグキャリー!$N$2)))),"")</f>
        <v/>
      </c>
      <c r="C8" s="317"/>
      <c r="D8" s="317"/>
      <c r="E8" s="317"/>
      <c r="F8" s="318"/>
      <c r="G8" s="318" t="e">
        <f ca="1">_xlfn.XLOOKUP(I8,ドッグキャリー!$E$7:$E$47,ドッグキャリー!$C$7:$C$47,"",0)</f>
        <v>#NAME?</v>
      </c>
      <c r="H8" s="318" t="e">
        <f ca="1">_xlfn.XLOOKUP(I8,ドッグキャリー!$E$7:$E$47,ドッグキャリー!$D$7:$D$47,"",0)</f>
        <v>#NAME?</v>
      </c>
      <c r="I8" s="319" t="str">
        <f>IFERROR(IF(J8="","",ドッグキャリー!E13),"")</f>
        <v/>
      </c>
      <c r="J8" s="317" t="str">
        <f>IFERROR(IF(ドッグキャリー!N13=0,"",ドッグキャリー!N13),"")</f>
        <v/>
      </c>
      <c r="K8" s="318"/>
      <c r="L8" s="318"/>
      <c r="M8" s="318"/>
      <c r="N8" s="318"/>
      <c r="O8" s="318"/>
      <c r="P8" s="318"/>
      <c r="Q8" s="318"/>
      <c r="R8" s="318"/>
      <c r="S8" s="314">
        <v>7</v>
      </c>
    </row>
    <row r="9" spans="1:24" s="84" customFormat="1" ht="16.5">
      <c r="A9" s="315" t="str">
        <f>IFERROR(IF(J9&lt;&gt;"",MAX($A$1:A8)+1,""),"")</f>
        <v/>
      </c>
      <c r="B9" s="316" t="str">
        <f>IFERROR(IF(J9="","",_xlfn.CONCAT("2024",_xlfn.CONCAT(IF(LEN(ドッグキャリー!$K$2)=1,0,""),ドッグキャリー!$K$2,_xlfn.CONCAT(IF(LEN(ドッグキャリー!$N$2)=1,0,""),ドッグキャリー!$N$2)))),"")</f>
        <v/>
      </c>
      <c r="C9" s="317"/>
      <c r="D9" s="317"/>
      <c r="E9" s="317"/>
      <c r="F9" s="318"/>
      <c r="G9" s="318" t="e">
        <f ca="1">_xlfn.XLOOKUP(I9,ドッグキャリー!$E$7:$E$47,ドッグキャリー!$C$7:$C$47,"",0)</f>
        <v>#NAME?</v>
      </c>
      <c r="H9" s="318" t="e">
        <f ca="1">_xlfn.XLOOKUP(I9,ドッグキャリー!$E$7:$E$47,ドッグキャリー!$D$7:$D$47,"",0)</f>
        <v>#NAME?</v>
      </c>
      <c r="I9" s="319" t="str">
        <f>IFERROR(IF(J9="","",ドッグキャリー!E14),"")</f>
        <v/>
      </c>
      <c r="J9" s="317" t="str">
        <f>IFERROR(IF(ドッグキャリー!N14=0,"",ドッグキャリー!N14),"")</f>
        <v/>
      </c>
      <c r="K9" s="318"/>
      <c r="L9" s="318"/>
      <c r="M9" s="318"/>
      <c r="N9" s="318"/>
      <c r="O9" s="318"/>
      <c r="P9" s="318"/>
      <c r="Q9" s="318"/>
      <c r="R9" s="318"/>
      <c r="S9" s="314">
        <v>8</v>
      </c>
    </row>
    <row r="10" spans="1:24" s="84" customFormat="1" ht="16.5">
      <c r="A10" s="315" t="str">
        <f>IFERROR(IF(J10&lt;&gt;"",MAX($A$1:A9)+1,""),"")</f>
        <v/>
      </c>
      <c r="B10" s="316" t="str">
        <f>IFERROR(IF(J10="","",_xlfn.CONCAT("2024",_xlfn.CONCAT(IF(LEN(ドッグキャリー!$K$2)=1,0,""),ドッグキャリー!$K$2,_xlfn.CONCAT(IF(LEN(ドッグキャリー!$N$2)=1,0,""),ドッグキャリー!$N$2)))),"")</f>
        <v/>
      </c>
      <c r="C10" s="317"/>
      <c r="D10" s="317"/>
      <c r="E10" s="317"/>
      <c r="F10" s="318"/>
      <c r="G10" s="318" t="e">
        <f ca="1">_xlfn.XLOOKUP(I10,ドッグキャリー!$E$7:$E$47,ドッグキャリー!$C$7:$C$47,"",0)</f>
        <v>#NAME?</v>
      </c>
      <c r="H10" s="318" t="e">
        <f ca="1">_xlfn.XLOOKUP(I10,ドッグキャリー!$E$7:$E$47,ドッグキャリー!$D$7:$D$47,"",0)</f>
        <v>#NAME?</v>
      </c>
      <c r="I10" s="319" t="str">
        <f>IFERROR(IF(J10="","",ドッグキャリー!E15),"")</f>
        <v/>
      </c>
      <c r="J10" s="317" t="str">
        <f>IFERROR(IF(ドッグキャリー!N15=0,"",ドッグキャリー!N15),"")</f>
        <v/>
      </c>
      <c r="K10" s="318"/>
      <c r="L10" s="318"/>
      <c r="M10" s="318"/>
      <c r="N10" s="318"/>
      <c r="O10" s="318"/>
      <c r="P10" s="318"/>
      <c r="Q10" s="318"/>
      <c r="R10" s="318"/>
      <c r="S10" s="314">
        <v>9</v>
      </c>
    </row>
    <row r="11" spans="1:24" s="84" customFormat="1" ht="16.5">
      <c r="A11" s="315" t="str">
        <f>IFERROR(IF(J11&lt;&gt;"",MAX($A$1:A10)+1,""),"")</f>
        <v/>
      </c>
      <c r="B11" s="316" t="str">
        <f>IFERROR(IF(J11="","",_xlfn.CONCAT("2024",_xlfn.CONCAT(IF(LEN(ドッグキャリー!$K$2)=1,0,""),ドッグキャリー!$K$2,_xlfn.CONCAT(IF(LEN(ドッグキャリー!$N$2)=1,0,""),ドッグキャリー!$N$2)))),"")</f>
        <v/>
      </c>
      <c r="C11" s="317"/>
      <c r="D11" s="317"/>
      <c r="E11" s="317"/>
      <c r="F11" s="318"/>
      <c r="G11" s="318" t="e">
        <f ca="1">_xlfn.XLOOKUP(I11,ドッグキャリー!$E$7:$E$47,ドッグキャリー!$C$7:$C$47,"",0)</f>
        <v>#NAME?</v>
      </c>
      <c r="H11" s="318" t="e">
        <f ca="1">_xlfn.XLOOKUP(I11,ドッグキャリー!$E$7:$E$47,ドッグキャリー!$D$7:$D$47,"",0)</f>
        <v>#NAME?</v>
      </c>
      <c r="I11" s="319" t="str">
        <f>IFERROR(IF(J11="","",ドッグキャリー!E16),"")</f>
        <v/>
      </c>
      <c r="J11" s="317" t="str">
        <f>IFERROR(IF(ドッグキャリー!N16=0,"",ドッグキャリー!N16),"")</f>
        <v/>
      </c>
      <c r="K11" s="318"/>
      <c r="L11" s="318"/>
      <c r="M11" s="318"/>
      <c r="N11" s="318"/>
      <c r="O11" s="318"/>
      <c r="P11" s="318"/>
      <c r="Q11" s="318"/>
      <c r="R11" s="318"/>
      <c r="S11" s="314">
        <v>10</v>
      </c>
    </row>
    <row r="12" spans="1:24" s="84" customFormat="1" ht="16.5">
      <c r="A12" s="315" t="str">
        <f>IFERROR(IF(J12&lt;&gt;"",MAX($A$1:A11)+1,""),"")</f>
        <v/>
      </c>
      <c r="B12" s="316" t="str">
        <f>IFERROR(IF(J12="","",_xlfn.CONCAT("2024",_xlfn.CONCAT(IF(LEN(ドッグキャリー!$K$2)=1,0,""),ドッグキャリー!$K$2,_xlfn.CONCAT(IF(LEN(ドッグキャリー!$N$2)=1,0,""),ドッグキャリー!$N$2)))),"")</f>
        <v/>
      </c>
      <c r="C12" s="317"/>
      <c r="D12" s="317"/>
      <c r="E12" s="317"/>
      <c r="F12" s="318"/>
      <c r="G12" s="318" t="e">
        <f ca="1">_xlfn.XLOOKUP(I12,ドッグキャリー!$E$7:$E$47,ドッグキャリー!$C$7:$C$47,"",0)</f>
        <v>#NAME?</v>
      </c>
      <c r="H12" s="318" t="e">
        <f ca="1">_xlfn.XLOOKUP(I12,ドッグキャリー!$E$7:$E$47,ドッグキャリー!$D$7:$D$47,"",0)</f>
        <v>#NAME?</v>
      </c>
      <c r="I12" s="319" t="str">
        <f>IFERROR(IF(J12="","",ドッグキャリー!E17),"")</f>
        <v/>
      </c>
      <c r="J12" s="317" t="str">
        <f>IFERROR(IF(ドッグキャリー!N17=0,"",ドッグキャリー!N17),"")</f>
        <v/>
      </c>
      <c r="K12" s="318"/>
      <c r="L12" s="318"/>
      <c r="M12" s="318"/>
      <c r="N12" s="318"/>
      <c r="O12" s="318"/>
      <c r="P12" s="318"/>
      <c r="Q12" s="318"/>
      <c r="R12" s="318"/>
      <c r="S12" s="314">
        <v>11</v>
      </c>
    </row>
    <row r="13" spans="1:24" s="84" customFormat="1" ht="16.5">
      <c r="A13" s="315" t="str">
        <f>IFERROR(IF(J13&lt;&gt;"",MAX($A$1:A12)+1,""),"")</f>
        <v/>
      </c>
      <c r="B13" s="316" t="str">
        <f>IFERROR(IF(J13="","",_xlfn.CONCAT("2024",_xlfn.CONCAT(IF(LEN(ドッグキャリー!$K$2)=1,0,""),ドッグキャリー!$K$2,_xlfn.CONCAT(IF(LEN(ドッグキャリー!$N$2)=1,0,""),ドッグキャリー!$N$2)))),"")</f>
        <v/>
      </c>
      <c r="C13" s="317"/>
      <c r="D13" s="317"/>
      <c r="E13" s="317"/>
      <c r="F13" s="318"/>
      <c r="G13" s="318" t="e">
        <f ca="1">_xlfn.XLOOKUP(I13,ドッグキャリー!$E$7:$E$47,ドッグキャリー!$C$7:$C$47,"",0)</f>
        <v>#NAME?</v>
      </c>
      <c r="H13" s="318" t="e">
        <f ca="1">_xlfn.XLOOKUP(I13,ドッグキャリー!$E$7:$E$47,ドッグキャリー!$D$7:$D$47,"",0)</f>
        <v>#NAME?</v>
      </c>
      <c r="I13" s="319" t="str">
        <f>IFERROR(IF(J13="","",ドッグキャリー!E18),"")</f>
        <v/>
      </c>
      <c r="J13" s="317" t="str">
        <f>IFERROR(IF(ドッグキャリー!N18=0,"",ドッグキャリー!N18),"")</f>
        <v/>
      </c>
      <c r="K13" s="318"/>
      <c r="L13" s="318"/>
      <c r="M13" s="318"/>
      <c r="N13" s="318"/>
      <c r="O13" s="318"/>
      <c r="P13" s="318"/>
      <c r="Q13" s="318"/>
      <c r="R13" s="318"/>
      <c r="S13" s="314">
        <v>12</v>
      </c>
    </row>
    <row r="14" spans="1:24" s="84" customFormat="1" ht="16.5">
      <c r="A14" s="315" t="str">
        <f>IFERROR(IF(J14&lt;&gt;"",MAX($A$1:A13)+1,""),"")</f>
        <v/>
      </c>
      <c r="B14" s="316" t="str">
        <f>IFERROR(IF(J14="","",_xlfn.CONCAT("2024",_xlfn.CONCAT(IF(LEN(ドッグキャリー!$K$2)=1,0,""),ドッグキャリー!$K$2,_xlfn.CONCAT(IF(LEN(ドッグキャリー!$N$2)=1,0,""),ドッグキャリー!$N$2)))),"")</f>
        <v/>
      </c>
      <c r="C14" s="317"/>
      <c r="D14" s="317"/>
      <c r="E14" s="317"/>
      <c r="F14" s="318"/>
      <c r="G14" s="318" t="e">
        <f ca="1">_xlfn.XLOOKUP(I14,ドッグキャリー!$E$7:$E$47,ドッグキャリー!$C$7:$C$47,"",0)</f>
        <v>#NAME?</v>
      </c>
      <c r="H14" s="318" t="e">
        <f ca="1">_xlfn.XLOOKUP(I14,ドッグキャリー!$E$7:$E$47,ドッグキャリー!$D$7:$D$47,"",0)</f>
        <v>#NAME?</v>
      </c>
      <c r="I14" s="319" t="str">
        <f>IFERROR(IF(J14="","",ドッグキャリー!E19),"")</f>
        <v/>
      </c>
      <c r="J14" s="317" t="str">
        <f>IFERROR(IF(ドッグキャリー!N19=0,"",ドッグキャリー!N19),"")</f>
        <v/>
      </c>
      <c r="K14" s="318"/>
      <c r="L14" s="318"/>
      <c r="M14" s="318"/>
      <c r="N14" s="318"/>
      <c r="O14" s="318"/>
      <c r="P14" s="318"/>
      <c r="Q14" s="318"/>
      <c r="R14" s="318"/>
      <c r="S14" s="314">
        <v>13</v>
      </c>
    </row>
    <row r="15" spans="1:24" s="84" customFormat="1" ht="16.5">
      <c r="A15" s="315" t="str">
        <f>IFERROR(IF(J15&lt;&gt;"",MAX($A$1:A14)+1,""),"")</f>
        <v/>
      </c>
      <c r="B15" s="316" t="str">
        <f>IFERROR(IF(J15="","",_xlfn.CONCAT("2024",_xlfn.CONCAT(IF(LEN(ドッグキャリー!$K$2)=1,0,""),ドッグキャリー!$K$2,_xlfn.CONCAT(IF(LEN(ドッグキャリー!$N$2)=1,0,""),ドッグキャリー!$N$2)))),"")</f>
        <v/>
      </c>
      <c r="C15" s="317"/>
      <c r="D15" s="317"/>
      <c r="E15" s="317"/>
      <c r="F15" s="318"/>
      <c r="G15" s="318" t="e">
        <f ca="1">_xlfn.XLOOKUP(I15,ドッグキャリー!$E$7:$E$47,ドッグキャリー!$C$7:$C$47,"",0)</f>
        <v>#NAME?</v>
      </c>
      <c r="H15" s="318" t="e">
        <f ca="1">_xlfn.XLOOKUP(I15,ドッグキャリー!$E$7:$E$47,ドッグキャリー!$D$7:$D$47,"",0)</f>
        <v>#NAME?</v>
      </c>
      <c r="I15" s="319" t="str">
        <f>IFERROR(IF(J15="","",ドッグキャリー!E20),"")</f>
        <v/>
      </c>
      <c r="J15" s="317" t="str">
        <f>IFERROR(IF(ドッグキャリー!N20=0,"",ドッグキャリー!N20),"")</f>
        <v/>
      </c>
      <c r="K15" s="318"/>
      <c r="L15" s="318"/>
      <c r="M15" s="318"/>
      <c r="N15" s="318"/>
      <c r="O15" s="318"/>
      <c r="P15" s="318"/>
      <c r="Q15" s="318"/>
      <c r="R15" s="318"/>
      <c r="S15" s="314">
        <v>14</v>
      </c>
    </row>
    <row r="16" spans="1:24" s="84" customFormat="1" ht="16.5">
      <c r="A16" s="315" t="str">
        <f>IFERROR(IF(J16&lt;&gt;"",MAX($A$1:A15)+1,""),"")</f>
        <v/>
      </c>
      <c r="B16" s="316" t="str">
        <f>IFERROR(IF(J16="","",_xlfn.CONCAT("2024",_xlfn.CONCAT(IF(LEN(ドッグキャリー!$K$2)=1,0,""),ドッグキャリー!$K$2,_xlfn.CONCAT(IF(LEN(ドッグキャリー!$N$2)=1,0,""),ドッグキャリー!$N$2)))),"")</f>
        <v/>
      </c>
      <c r="C16" s="317"/>
      <c r="D16" s="317"/>
      <c r="E16" s="317"/>
      <c r="F16" s="318"/>
      <c r="G16" s="318" t="e">
        <f ca="1">_xlfn.XLOOKUP(I16,ドッグキャリー!$E$7:$E$47,ドッグキャリー!$C$7:$C$47,"",0)</f>
        <v>#NAME?</v>
      </c>
      <c r="H16" s="318" t="e">
        <f ca="1">_xlfn.XLOOKUP(I16,ドッグキャリー!$E$7:$E$47,ドッグキャリー!$D$7:$D$47,"",0)</f>
        <v>#NAME?</v>
      </c>
      <c r="I16" s="319" t="str">
        <f>IFERROR(IF(J16="","",ドッグキャリー!E21),"")</f>
        <v/>
      </c>
      <c r="J16" s="317" t="str">
        <f>IFERROR(IF(ドッグキャリー!N21=0,"",ドッグキャリー!N21),"")</f>
        <v/>
      </c>
      <c r="K16" s="318"/>
      <c r="L16" s="318"/>
      <c r="M16" s="318"/>
      <c r="N16" s="318"/>
      <c r="O16" s="318"/>
      <c r="P16" s="318"/>
      <c r="Q16" s="318"/>
      <c r="R16" s="318"/>
      <c r="S16" s="314">
        <v>15</v>
      </c>
    </row>
    <row r="17" spans="1:19" s="84" customFormat="1" ht="16.5">
      <c r="A17" s="315" t="str">
        <f>IFERROR(IF(J17&lt;&gt;"",MAX($A$1:A16)+1,""),"")</f>
        <v/>
      </c>
      <c r="B17" s="316" t="str">
        <f>IFERROR(IF(J17="","",_xlfn.CONCAT("2024",_xlfn.CONCAT(IF(LEN(ドッグキャリー!$K$2)=1,0,""),ドッグキャリー!$K$2,_xlfn.CONCAT(IF(LEN(ドッグキャリー!$N$2)=1,0,""),ドッグキャリー!$N$2)))),"")</f>
        <v/>
      </c>
      <c r="C17" s="317"/>
      <c r="D17" s="317"/>
      <c r="E17" s="317"/>
      <c r="F17" s="318"/>
      <c r="G17" s="318" t="e">
        <f ca="1">_xlfn.XLOOKUP(I17,ドッグキャリー!$E$7:$E$47,ドッグキャリー!$C$7:$C$47,"",0)</f>
        <v>#NAME?</v>
      </c>
      <c r="H17" s="318" t="e">
        <f ca="1">_xlfn.XLOOKUP(I17,ドッグキャリー!$E$7:$E$47,ドッグキャリー!$D$7:$D$47,"",0)</f>
        <v>#NAME?</v>
      </c>
      <c r="I17" s="319" t="str">
        <f>IFERROR(IF(J17="","",ドッグキャリー!E22),"")</f>
        <v/>
      </c>
      <c r="J17" s="317" t="str">
        <f>IFERROR(IF(ドッグキャリー!N22=0,"",ドッグキャリー!N22),"")</f>
        <v/>
      </c>
      <c r="K17" s="318"/>
      <c r="L17" s="318"/>
      <c r="M17" s="318"/>
      <c r="N17" s="318"/>
      <c r="O17" s="318"/>
      <c r="P17" s="318"/>
      <c r="Q17" s="318"/>
      <c r="R17" s="318"/>
      <c r="S17" s="314">
        <v>16</v>
      </c>
    </row>
    <row r="18" spans="1:19" s="84" customFormat="1" ht="16.5">
      <c r="A18" s="315" t="str">
        <f>IFERROR(IF(J18&lt;&gt;"",MAX($A$1:A17)+1,""),"")</f>
        <v/>
      </c>
      <c r="B18" s="316" t="str">
        <f>IFERROR(IF(J18="","",_xlfn.CONCAT("2024",_xlfn.CONCAT(IF(LEN(ドッグキャリー!$K$2)=1,0,""),ドッグキャリー!$K$2,_xlfn.CONCAT(IF(LEN(ドッグキャリー!$N$2)=1,0,""),ドッグキャリー!$N$2)))),"")</f>
        <v/>
      </c>
      <c r="C18" s="317"/>
      <c r="D18" s="317"/>
      <c r="E18" s="317"/>
      <c r="F18" s="318"/>
      <c r="G18" s="318" t="e">
        <f ca="1">_xlfn.XLOOKUP(I18,ドッグキャリー!$E$7:$E$47,ドッグキャリー!$C$7:$C$47,"",0)</f>
        <v>#NAME?</v>
      </c>
      <c r="H18" s="318" t="e">
        <f ca="1">_xlfn.XLOOKUP(I18,ドッグキャリー!$E$7:$E$47,ドッグキャリー!$D$7:$D$47,"",0)</f>
        <v>#NAME?</v>
      </c>
      <c r="I18" s="319" t="str">
        <f>IFERROR(IF(J18="","",ドッグキャリー!E23),"")</f>
        <v/>
      </c>
      <c r="J18" s="317" t="str">
        <f>IFERROR(IF(ドッグキャリー!N23=0,"",ドッグキャリー!N23),"")</f>
        <v/>
      </c>
      <c r="K18" s="318"/>
      <c r="L18" s="318"/>
      <c r="M18" s="318"/>
      <c r="N18" s="318"/>
      <c r="O18" s="318"/>
      <c r="P18" s="318"/>
      <c r="Q18" s="318"/>
      <c r="R18" s="318"/>
      <c r="S18" s="314">
        <v>17</v>
      </c>
    </row>
    <row r="19" spans="1:19" s="84" customFormat="1" ht="16.5">
      <c r="A19" s="315" t="str">
        <f>IFERROR(IF(J19&lt;&gt;"",MAX($A$1:A18)+1,""),"")</f>
        <v/>
      </c>
      <c r="B19" s="316" t="str">
        <f>IFERROR(IF(J19="","",_xlfn.CONCAT("2024",_xlfn.CONCAT(IF(LEN(ドッグキャリー!$K$2)=1,0,""),ドッグキャリー!$K$2,_xlfn.CONCAT(IF(LEN(ドッグキャリー!$N$2)=1,0,""),ドッグキャリー!$N$2)))),"")</f>
        <v/>
      </c>
      <c r="C19" s="317"/>
      <c r="D19" s="317"/>
      <c r="E19" s="317"/>
      <c r="F19" s="318"/>
      <c r="G19" s="318" t="e">
        <f ca="1">_xlfn.XLOOKUP(I19,ドッグキャリー!$E$7:$E$47,ドッグキャリー!$C$7:$C$47,"",0)</f>
        <v>#NAME?</v>
      </c>
      <c r="H19" s="318" t="e">
        <f ca="1">_xlfn.XLOOKUP(I19,ドッグキャリー!$E$7:$E$47,ドッグキャリー!$D$7:$D$47,"",0)</f>
        <v>#NAME?</v>
      </c>
      <c r="I19" s="319" t="str">
        <f>IFERROR(IF(J19="","",ドッグキャリー!E24),"")</f>
        <v/>
      </c>
      <c r="J19" s="317" t="str">
        <f>IFERROR(IF(ドッグキャリー!N24=0,"",ドッグキャリー!N24),"")</f>
        <v/>
      </c>
      <c r="K19" s="318"/>
      <c r="L19" s="318"/>
      <c r="M19" s="318"/>
      <c r="N19" s="318"/>
      <c r="O19" s="318"/>
      <c r="P19" s="318"/>
      <c r="Q19" s="318"/>
      <c r="R19" s="318"/>
      <c r="S19" s="314">
        <v>18</v>
      </c>
    </row>
    <row r="20" spans="1:19" s="84" customFormat="1" ht="16.5">
      <c r="A20" s="315" t="str">
        <f>IFERROR(IF(J20&lt;&gt;"",MAX($A$1:A19)+1,""),"")</f>
        <v/>
      </c>
      <c r="B20" s="316" t="str">
        <f>IFERROR(IF(J20="","",_xlfn.CONCAT("2024",_xlfn.CONCAT(IF(LEN(ドッグキャリー!$K$2)=1,0,""),ドッグキャリー!$K$2,_xlfn.CONCAT(IF(LEN(ドッグキャリー!$N$2)=1,0,""),ドッグキャリー!$N$2)))),"")</f>
        <v/>
      </c>
      <c r="C20" s="317"/>
      <c r="D20" s="317"/>
      <c r="E20" s="317"/>
      <c r="F20" s="318"/>
      <c r="G20" s="318" t="e">
        <f ca="1">_xlfn.XLOOKUP(I20,ドッグキャリー!$E$7:$E$47,ドッグキャリー!$C$7:$C$47,"",0)</f>
        <v>#NAME?</v>
      </c>
      <c r="H20" s="318" t="e">
        <f ca="1">_xlfn.XLOOKUP(I20,ドッグキャリー!$E$7:$E$47,ドッグキャリー!$D$7:$D$47,"",0)</f>
        <v>#NAME?</v>
      </c>
      <c r="I20" s="319" t="str">
        <f>IFERROR(IF(J20="","",ドッグキャリー!E25),"")</f>
        <v/>
      </c>
      <c r="J20" s="317" t="str">
        <f>IFERROR(IF(ドッグキャリー!N25=0,"",ドッグキャリー!N25),"")</f>
        <v/>
      </c>
      <c r="K20" s="318"/>
      <c r="L20" s="318"/>
      <c r="M20" s="318"/>
      <c r="N20" s="318"/>
      <c r="O20" s="318"/>
      <c r="P20" s="318"/>
      <c r="Q20" s="318"/>
      <c r="R20" s="318"/>
      <c r="S20" s="314">
        <v>19</v>
      </c>
    </row>
    <row r="21" spans="1:19" s="84" customFormat="1" ht="16.5">
      <c r="A21" s="315" t="str">
        <f>IFERROR(IF(J21&lt;&gt;"",MAX($A$1:A20)+1,""),"")</f>
        <v/>
      </c>
      <c r="B21" s="316" t="str">
        <f>IFERROR(IF(J21="","",_xlfn.CONCAT("2024",_xlfn.CONCAT(IF(LEN(ドッグキャリー!$K$2)=1,0,""),ドッグキャリー!$K$2,_xlfn.CONCAT(IF(LEN(ドッグキャリー!$N$2)=1,0,""),ドッグキャリー!$N$2)))),"")</f>
        <v/>
      </c>
      <c r="C21" s="317"/>
      <c r="D21" s="317"/>
      <c r="E21" s="317"/>
      <c r="F21" s="318"/>
      <c r="G21" s="318" t="e">
        <f ca="1">_xlfn.XLOOKUP(I21,ドッグキャリー!$E$7:$E$47,ドッグキャリー!$C$7:$C$47,"",0)</f>
        <v>#NAME?</v>
      </c>
      <c r="H21" s="318" t="e">
        <f ca="1">_xlfn.XLOOKUP(I21,ドッグキャリー!$E$7:$E$47,ドッグキャリー!$D$7:$D$47,"",0)</f>
        <v>#NAME?</v>
      </c>
      <c r="I21" s="319" t="str">
        <f>IFERROR(IF(J21="","",ドッグキャリー!E26),"")</f>
        <v/>
      </c>
      <c r="J21" s="317" t="str">
        <f>IFERROR(IF(ドッグキャリー!N26=0,"",ドッグキャリー!N26),"")</f>
        <v/>
      </c>
      <c r="K21" s="318"/>
      <c r="L21" s="318"/>
      <c r="M21" s="318"/>
      <c r="N21" s="318"/>
      <c r="O21" s="318"/>
      <c r="P21" s="318"/>
      <c r="Q21" s="318"/>
      <c r="R21" s="318"/>
      <c r="S21" s="314">
        <v>20</v>
      </c>
    </row>
    <row r="22" spans="1:19" s="84" customFormat="1" ht="16.5">
      <c r="A22" s="315" t="str">
        <f>IFERROR(IF(J22&lt;&gt;"",MAX($A$1:A21)+1,""),"")</f>
        <v/>
      </c>
      <c r="B22" s="316" t="str">
        <f>IFERROR(IF(J22="","",_xlfn.CONCAT("2024",_xlfn.CONCAT(IF(LEN(ドッグキャリー!$K$2)=1,0,""),ドッグキャリー!$K$2,_xlfn.CONCAT(IF(LEN(ドッグキャリー!$N$2)=1,0,""),ドッグキャリー!$N$2)))),"")</f>
        <v/>
      </c>
      <c r="C22" s="317"/>
      <c r="D22" s="317"/>
      <c r="E22" s="317"/>
      <c r="F22" s="318"/>
      <c r="G22" s="318" t="e">
        <f ca="1">_xlfn.XLOOKUP(I22,ドッグキャリー!$E$7:$E$47,ドッグキャリー!$C$7:$C$47,"",0)</f>
        <v>#NAME?</v>
      </c>
      <c r="H22" s="318" t="e">
        <f ca="1">_xlfn.XLOOKUP(I22,ドッグキャリー!$E$7:$E$47,ドッグキャリー!$D$7:$D$47,"",0)</f>
        <v>#NAME?</v>
      </c>
      <c r="I22" s="319" t="str">
        <f>IFERROR(IF(J22="","",ドッグキャリー!E27),"")</f>
        <v/>
      </c>
      <c r="J22" s="317" t="str">
        <f>IFERROR(IF(ドッグキャリー!N27=0,"",ドッグキャリー!N27),"")</f>
        <v/>
      </c>
      <c r="K22" s="318"/>
      <c r="L22" s="318"/>
      <c r="M22" s="318"/>
      <c r="N22" s="318"/>
      <c r="O22" s="318"/>
      <c r="P22" s="318"/>
      <c r="Q22" s="318"/>
      <c r="R22" s="318"/>
      <c r="S22" s="314">
        <v>21</v>
      </c>
    </row>
    <row r="23" spans="1:19" s="84" customFormat="1" ht="16.5">
      <c r="A23" s="315" t="str">
        <f>IFERROR(IF(J23&lt;&gt;"",MAX($A$1:A22)+1,""),"")</f>
        <v/>
      </c>
      <c r="B23" s="316" t="str">
        <f>IFERROR(IF(J23="","",_xlfn.CONCAT("2024",_xlfn.CONCAT(IF(LEN(ドッグキャリー!$K$2)=1,0,""),ドッグキャリー!$K$2,_xlfn.CONCAT(IF(LEN(ドッグキャリー!$N$2)=1,0,""),ドッグキャリー!$N$2)))),"")</f>
        <v/>
      </c>
      <c r="C23" s="317"/>
      <c r="D23" s="317"/>
      <c r="E23" s="317"/>
      <c r="F23" s="318"/>
      <c r="G23" s="318" t="e">
        <f ca="1">_xlfn.XLOOKUP(I23,ドッグキャリー!$E$7:$E$47,ドッグキャリー!$C$7:$C$47,"",0)</f>
        <v>#NAME?</v>
      </c>
      <c r="H23" s="318" t="e">
        <f ca="1">_xlfn.XLOOKUP(I23,ドッグキャリー!$E$7:$E$47,ドッグキャリー!$D$7:$D$47,"",0)</f>
        <v>#NAME?</v>
      </c>
      <c r="I23" s="319" t="str">
        <f>IFERROR(IF(J23="","",ドッグキャリー!E28),"")</f>
        <v/>
      </c>
      <c r="J23" s="317" t="str">
        <f>IFERROR(IF(ドッグキャリー!N28=0,"",ドッグキャリー!N28),"")</f>
        <v/>
      </c>
      <c r="K23" s="318"/>
      <c r="L23" s="318"/>
      <c r="M23" s="318"/>
      <c r="N23" s="318"/>
      <c r="O23" s="318"/>
      <c r="P23" s="318"/>
      <c r="Q23" s="318"/>
      <c r="R23" s="318"/>
      <c r="S23" s="314">
        <v>22</v>
      </c>
    </row>
    <row r="24" spans="1:19" s="84" customFormat="1" ht="16.5">
      <c r="A24" s="315" t="str">
        <f>IFERROR(IF(J24&lt;&gt;"",MAX($A$1:A23)+1,""),"")</f>
        <v/>
      </c>
      <c r="B24" s="316" t="str">
        <f>IFERROR(IF(J24="","",_xlfn.CONCAT("2024",_xlfn.CONCAT(IF(LEN(ドッグキャリー!$K$2)=1,0,""),ドッグキャリー!$K$2,_xlfn.CONCAT(IF(LEN(ドッグキャリー!$N$2)=1,0,""),ドッグキャリー!$N$2)))),"")</f>
        <v/>
      </c>
      <c r="C24" s="317"/>
      <c r="D24" s="317"/>
      <c r="E24" s="317"/>
      <c r="F24" s="318"/>
      <c r="G24" s="318" t="e">
        <f ca="1">_xlfn.XLOOKUP(I24,ドッグキャリー!$E$7:$E$47,ドッグキャリー!$C$7:$C$47,"",0)</f>
        <v>#NAME?</v>
      </c>
      <c r="H24" s="318" t="e">
        <f ca="1">_xlfn.XLOOKUP(I24,ドッグキャリー!$E$7:$E$47,ドッグキャリー!$D$7:$D$47,"",0)</f>
        <v>#NAME?</v>
      </c>
      <c r="I24" s="319" t="str">
        <f>IFERROR(IF(J24="","",ドッグキャリー!E29),"")</f>
        <v/>
      </c>
      <c r="J24" s="317" t="str">
        <f>IFERROR(IF(ドッグキャリー!N29=0,"",ドッグキャリー!N29),"")</f>
        <v/>
      </c>
      <c r="K24" s="318"/>
      <c r="L24" s="318"/>
      <c r="M24" s="318"/>
      <c r="N24" s="318"/>
      <c r="O24" s="318"/>
      <c r="P24" s="318"/>
      <c r="Q24" s="318"/>
      <c r="R24" s="318"/>
      <c r="S24" s="314">
        <v>23</v>
      </c>
    </row>
    <row r="25" spans="1:19" s="84" customFormat="1" ht="16.5">
      <c r="A25" s="315" t="str">
        <f>IFERROR(IF(J25&lt;&gt;"",MAX($A$1:A24)+1,""),"")</f>
        <v/>
      </c>
      <c r="B25" s="316" t="str">
        <f>IFERROR(IF(J25="","",_xlfn.CONCAT("2024",_xlfn.CONCAT(IF(LEN(ドッグキャリー!$K$2)=1,0,""),ドッグキャリー!$K$2,_xlfn.CONCAT(IF(LEN(ドッグキャリー!$N$2)=1,0,""),ドッグキャリー!$N$2)))),"")</f>
        <v/>
      </c>
      <c r="C25" s="317"/>
      <c r="D25" s="317"/>
      <c r="E25" s="317"/>
      <c r="F25" s="318"/>
      <c r="G25" s="318" t="e">
        <f ca="1">_xlfn.XLOOKUP(I25,ドッグキャリー!$E$7:$E$47,ドッグキャリー!$C$7:$C$47,"",0)</f>
        <v>#NAME?</v>
      </c>
      <c r="H25" s="318" t="e">
        <f ca="1">_xlfn.XLOOKUP(I25,ドッグキャリー!$E$7:$E$47,ドッグキャリー!$D$7:$D$47,"",0)</f>
        <v>#NAME?</v>
      </c>
      <c r="I25" s="319" t="str">
        <f>IFERROR(IF(J25="","",ドッグキャリー!E30),"")</f>
        <v/>
      </c>
      <c r="J25" s="317" t="str">
        <f>IFERROR(IF(ドッグキャリー!N30=0,"",ドッグキャリー!N30),"")</f>
        <v/>
      </c>
      <c r="K25" s="318"/>
      <c r="L25" s="318"/>
      <c r="M25" s="318"/>
      <c r="N25" s="318"/>
      <c r="O25" s="318"/>
      <c r="P25" s="318"/>
      <c r="Q25" s="318"/>
      <c r="R25" s="318"/>
      <c r="S25" s="314">
        <v>24</v>
      </c>
    </row>
    <row r="26" spans="1:19" s="84" customFormat="1" ht="16.5">
      <c r="A26" s="315" t="str">
        <f>IFERROR(IF(J26&lt;&gt;"",MAX($A$1:A25)+1,""),"")</f>
        <v/>
      </c>
      <c r="B26" s="316" t="str">
        <f>IFERROR(IF(J26="","",_xlfn.CONCAT("2024",_xlfn.CONCAT(IF(LEN(ドッグキャリー!$K$2)=1,0,""),ドッグキャリー!$K$2,_xlfn.CONCAT(IF(LEN(ドッグキャリー!$N$2)=1,0,""),ドッグキャリー!$N$2)))),"")</f>
        <v/>
      </c>
      <c r="C26" s="317"/>
      <c r="D26" s="317"/>
      <c r="E26" s="317"/>
      <c r="F26" s="318"/>
      <c r="G26" s="318" t="e">
        <f ca="1">_xlfn.XLOOKUP(I26,ドッグキャリー!$E$7:$E$47,ドッグキャリー!$C$7:$C$47,"",0)</f>
        <v>#NAME?</v>
      </c>
      <c r="H26" s="318" t="e">
        <f ca="1">_xlfn.XLOOKUP(I26,ドッグキャリー!$E$7:$E$47,ドッグキャリー!$D$7:$D$47,"",0)</f>
        <v>#NAME?</v>
      </c>
      <c r="I26" s="319" t="str">
        <f>IFERROR(IF(J26="","",ドッグキャリー!E31),"")</f>
        <v/>
      </c>
      <c r="J26" s="317" t="str">
        <f>IFERROR(IF(ドッグキャリー!N31=0,"",ドッグキャリー!N31),"")</f>
        <v/>
      </c>
      <c r="K26" s="318"/>
      <c r="L26" s="318"/>
      <c r="M26" s="318"/>
      <c r="N26" s="318"/>
      <c r="O26" s="318"/>
      <c r="P26" s="318"/>
      <c r="Q26" s="318"/>
      <c r="R26" s="318"/>
      <c r="S26" s="314">
        <v>25</v>
      </c>
    </row>
    <row r="27" spans="1:19" s="84" customFormat="1" ht="16.5">
      <c r="A27" s="315" t="str">
        <f>IFERROR(IF(J27&lt;&gt;"",MAX($A$1:A26)+1,""),"")</f>
        <v/>
      </c>
      <c r="B27" s="316" t="str">
        <f>IFERROR(IF(J27="","",_xlfn.CONCAT("2024",_xlfn.CONCAT(IF(LEN(ドッグキャリー!$K$2)=1,0,""),ドッグキャリー!$K$2,_xlfn.CONCAT(IF(LEN(ドッグキャリー!$N$2)=1,0,""),ドッグキャリー!$N$2)))),"")</f>
        <v/>
      </c>
      <c r="C27" s="317"/>
      <c r="D27" s="317"/>
      <c r="E27" s="317"/>
      <c r="F27" s="318"/>
      <c r="G27" s="318" t="e">
        <f ca="1">_xlfn.XLOOKUP(I27,ドッグキャリー!$E$7:$E$47,ドッグキャリー!$C$7:$C$47,"",0)</f>
        <v>#NAME?</v>
      </c>
      <c r="H27" s="318" t="e">
        <f ca="1">_xlfn.XLOOKUP(I27,ドッグキャリー!$E$7:$E$47,ドッグキャリー!$D$7:$D$47,"",0)</f>
        <v>#NAME?</v>
      </c>
      <c r="I27" s="319" t="str">
        <f>IFERROR(IF(J27="","",ドッグキャリー!E32),"")</f>
        <v/>
      </c>
      <c r="J27" s="317" t="str">
        <f>IFERROR(IF(ドッグキャリー!N32=0,"",ドッグキャリー!N32),"")</f>
        <v/>
      </c>
      <c r="K27" s="318"/>
      <c r="L27" s="318"/>
      <c r="M27" s="318"/>
      <c r="N27" s="318"/>
      <c r="O27" s="318"/>
      <c r="P27" s="318"/>
      <c r="Q27" s="318"/>
      <c r="R27" s="318"/>
      <c r="S27" s="314">
        <v>26</v>
      </c>
    </row>
    <row r="28" spans="1:19" s="84" customFormat="1" ht="16.5">
      <c r="A28" s="315" t="str">
        <f>IFERROR(IF(J28&lt;&gt;"",MAX($A$1:A27)+1,""),"")</f>
        <v/>
      </c>
      <c r="B28" s="316" t="str">
        <f>IFERROR(IF(J28="","",_xlfn.CONCAT("2024",_xlfn.CONCAT(IF(LEN(ドッグキャリー!$K$2)=1,0,""),ドッグキャリー!$K$2,_xlfn.CONCAT(IF(LEN(ドッグキャリー!$N$2)=1,0,""),ドッグキャリー!$N$2)))),"")</f>
        <v/>
      </c>
      <c r="C28" s="317"/>
      <c r="D28" s="317"/>
      <c r="E28" s="317"/>
      <c r="F28" s="318"/>
      <c r="G28" s="318" t="e">
        <f ca="1">_xlfn.XLOOKUP(I28,ドッグキャリー!$E$7:$E$47,ドッグキャリー!$C$7:$C$47,"",0)</f>
        <v>#NAME?</v>
      </c>
      <c r="H28" s="318" t="e">
        <f ca="1">_xlfn.XLOOKUP(I28,ドッグキャリー!$E$7:$E$47,ドッグキャリー!$D$7:$D$47,"",0)</f>
        <v>#NAME?</v>
      </c>
      <c r="I28" s="319" t="str">
        <f>IFERROR(IF(J28="","",ドッグキャリー!E33),"")</f>
        <v/>
      </c>
      <c r="J28" s="317" t="str">
        <f>IFERROR(IF(ドッグキャリー!N33=0,"",ドッグキャリー!N33),"")</f>
        <v/>
      </c>
      <c r="K28" s="318"/>
      <c r="L28" s="318"/>
      <c r="M28" s="318"/>
      <c r="N28" s="318"/>
      <c r="O28" s="318"/>
      <c r="P28" s="318"/>
      <c r="Q28" s="318"/>
      <c r="R28" s="318"/>
      <c r="S28" s="314">
        <v>27</v>
      </c>
    </row>
    <row r="29" spans="1:19" s="84" customFormat="1" ht="16.5">
      <c r="A29" s="315" t="str">
        <f>IFERROR(IF(J29&lt;&gt;"",MAX($A$1:A28)+1,""),"")</f>
        <v/>
      </c>
      <c r="B29" s="316" t="str">
        <f>IFERROR(IF(J29="","",_xlfn.CONCAT("2024",_xlfn.CONCAT(IF(LEN(ドッグキャリー!$K$2)=1,0,""),ドッグキャリー!$K$2,_xlfn.CONCAT(IF(LEN(ドッグキャリー!$N$2)=1,0,""),ドッグキャリー!$N$2)))),"")</f>
        <v/>
      </c>
      <c r="C29" s="317"/>
      <c r="D29" s="317"/>
      <c r="E29" s="317"/>
      <c r="F29" s="318"/>
      <c r="G29" s="318" t="e">
        <f ca="1">_xlfn.XLOOKUP(I29,ドッグキャリー!$E$7:$E$47,ドッグキャリー!$C$7:$C$47,"",0)</f>
        <v>#NAME?</v>
      </c>
      <c r="H29" s="318" t="e">
        <f ca="1">_xlfn.XLOOKUP(I29,ドッグキャリー!$E$7:$E$47,ドッグキャリー!$D$7:$D$47,"",0)</f>
        <v>#NAME?</v>
      </c>
      <c r="I29" s="319" t="str">
        <f>IFERROR(IF(J29="","",ドッグキャリー!E34),"")</f>
        <v/>
      </c>
      <c r="J29" s="317" t="str">
        <f>IFERROR(IF(ドッグキャリー!N34=0,"",ドッグキャリー!N34),"")</f>
        <v/>
      </c>
      <c r="K29" s="318"/>
      <c r="L29" s="318"/>
      <c r="M29" s="318"/>
      <c r="N29" s="318"/>
      <c r="O29" s="318"/>
      <c r="P29" s="318"/>
      <c r="Q29" s="318"/>
      <c r="R29" s="318"/>
      <c r="S29" s="314">
        <v>28</v>
      </c>
    </row>
    <row r="30" spans="1:19" s="84" customFormat="1" ht="16.5">
      <c r="A30" s="315" t="str">
        <f>IFERROR(IF(J30&lt;&gt;"",MAX($A$1:A29)+1,""),"")</f>
        <v/>
      </c>
      <c r="B30" s="316" t="str">
        <f>IFERROR(IF(J30="","",_xlfn.CONCAT("2024",_xlfn.CONCAT(IF(LEN(ドッグキャリー!$K$2)=1,0,""),ドッグキャリー!$K$2,_xlfn.CONCAT(IF(LEN(ドッグキャリー!$N$2)=1,0,""),ドッグキャリー!$N$2)))),"")</f>
        <v/>
      </c>
      <c r="C30" s="317"/>
      <c r="D30" s="317"/>
      <c r="E30" s="317"/>
      <c r="F30" s="318"/>
      <c r="G30" s="318" t="e">
        <f ca="1">_xlfn.XLOOKUP(I30,ドッグキャリー!$E$7:$E$47,ドッグキャリー!$C$7:$C$47,"",0)</f>
        <v>#NAME?</v>
      </c>
      <c r="H30" s="318" t="e">
        <f ca="1">_xlfn.XLOOKUP(I30,ドッグキャリー!$E$7:$E$47,ドッグキャリー!$D$7:$D$47,"",0)</f>
        <v>#NAME?</v>
      </c>
      <c r="I30" s="319" t="str">
        <f>IFERROR(IF(J30="","",ドッグキャリー!E35),"")</f>
        <v/>
      </c>
      <c r="J30" s="317" t="str">
        <f>IFERROR(IF(ドッグキャリー!N35=0,"",ドッグキャリー!N35),"")</f>
        <v/>
      </c>
      <c r="K30" s="318"/>
      <c r="L30" s="318"/>
      <c r="M30" s="318"/>
      <c r="N30" s="318"/>
      <c r="O30" s="318"/>
      <c r="P30" s="318"/>
      <c r="Q30" s="318"/>
      <c r="R30" s="318"/>
      <c r="S30" s="314">
        <v>29</v>
      </c>
    </row>
    <row r="31" spans="1:19" s="84" customFormat="1" ht="16.5">
      <c r="A31" s="315" t="str">
        <f>IFERROR(IF(J31&lt;&gt;"",MAX($A$1:A30)+1,""),"")</f>
        <v/>
      </c>
      <c r="B31" s="316" t="str">
        <f>IFERROR(IF(J31="","",_xlfn.CONCAT("2024",_xlfn.CONCAT(IF(LEN(ドッグキャリー!$K$2)=1,0,""),ドッグキャリー!$K$2,_xlfn.CONCAT(IF(LEN(ドッグキャリー!$N$2)=1,0,""),ドッグキャリー!$N$2)))),"")</f>
        <v/>
      </c>
      <c r="C31" s="317"/>
      <c r="D31" s="317"/>
      <c r="E31" s="317"/>
      <c r="F31" s="318"/>
      <c r="G31" s="318" t="e">
        <f ca="1">_xlfn.XLOOKUP(I31,ドッグキャリー!$E$7:$E$47,ドッグキャリー!$C$7:$C$47,"",0)</f>
        <v>#NAME?</v>
      </c>
      <c r="H31" s="318" t="e">
        <f ca="1">_xlfn.XLOOKUP(I31,ドッグキャリー!$E$7:$E$47,ドッグキャリー!$D$7:$D$47,"",0)</f>
        <v>#NAME?</v>
      </c>
      <c r="I31" s="319" t="str">
        <f>IFERROR(IF(J31="","",ドッグキャリー!E36),"")</f>
        <v/>
      </c>
      <c r="J31" s="317" t="str">
        <f>IFERROR(IF(ドッグキャリー!N36=0,"",ドッグキャリー!N36),"")</f>
        <v/>
      </c>
      <c r="K31" s="318"/>
      <c r="L31" s="318"/>
      <c r="M31" s="318"/>
      <c r="N31" s="318"/>
      <c r="O31" s="318"/>
      <c r="P31" s="318"/>
      <c r="Q31" s="318"/>
      <c r="R31" s="318"/>
      <c r="S31" s="314">
        <v>30</v>
      </c>
    </row>
    <row r="32" spans="1:19" s="84" customFormat="1" ht="16.5">
      <c r="A32" s="315" t="str">
        <f>IFERROR(IF(J32&lt;&gt;"",MAX($A$1:A31)+1,""),"")</f>
        <v/>
      </c>
      <c r="B32" s="316" t="str">
        <f>IFERROR(IF(J32="","",_xlfn.CONCAT("2024",_xlfn.CONCAT(IF(LEN(ドッグキャリー!$K$2)=1,0,""),ドッグキャリー!$K$2,_xlfn.CONCAT(IF(LEN(ドッグキャリー!$N$2)=1,0,""),ドッグキャリー!$N$2)))),"")</f>
        <v/>
      </c>
      <c r="C32" s="317"/>
      <c r="D32" s="317"/>
      <c r="E32" s="317"/>
      <c r="F32" s="318"/>
      <c r="G32" s="318" t="e">
        <f ca="1">_xlfn.XLOOKUP(I32,ドッグキャリー!$E$7:$E$47,ドッグキャリー!$C$7:$C$47,"",0)</f>
        <v>#NAME?</v>
      </c>
      <c r="H32" s="318" t="e">
        <f ca="1">_xlfn.XLOOKUP(I32,ドッグキャリー!$E$7:$E$47,ドッグキャリー!$D$7:$D$47,"",0)</f>
        <v>#NAME?</v>
      </c>
      <c r="I32" s="319" t="str">
        <f>IFERROR(IF(J32="","",ドッグキャリー!E37),"")</f>
        <v/>
      </c>
      <c r="J32" s="317" t="str">
        <f>IFERROR(IF(ドッグキャリー!N37=0,"",ドッグキャリー!N37),"")</f>
        <v/>
      </c>
      <c r="K32" s="318"/>
      <c r="L32" s="318"/>
      <c r="M32" s="318"/>
      <c r="N32" s="318"/>
      <c r="O32" s="318"/>
      <c r="P32" s="318"/>
      <c r="Q32" s="318"/>
      <c r="R32" s="318"/>
      <c r="S32" s="314">
        <v>31</v>
      </c>
    </row>
    <row r="33" spans="1:21" s="84" customFormat="1" ht="16.5">
      <c r="A33" s="315" t="str">
        <f>IFERROR(IF(J33&lt;&gt;"",MAX($A$1:A32)+1,""),"")</f>
        <v/>
      </c>
      <c r="B33" s="316" t="str">
        <f>IFERROR(IF(J33="","",_xlfn.CONCAT("2024",_xlfn.CONCAT(IF(LEN(ドッグキャリー!$K$2)=1,0,""),ドッグキャリー!$K$2,_xlfn.CONCAT(IF(LEN(ドッグキャリー!$N$2)=1,0,""),ドッグキャリー!$N$2)))),"")</f>
        <v/>
      </c>
      <c r="C33" s="317"/>
      <c r="D33" s="317"/>
      <c r="E33" s="317"/>
      <c r="F33" s="318"/>
      <c r="G33" s="318" t="e">
        <f ca="1">_xlfn.XLOOKUP(I33,ドッグキャリー!$E$7:$E$47,ドッグキャリー!$C$7:$C$47,"",0)</f>
        <v>#NAME?</v>
      </c>
      <c r="H33" s="318" t="e">
        <f ca="1">_xlfn.XLOOKUP(I33,ドッグキャリー!$E$7:$E$47,ドッグキャリー!$D$7:$D$47,"",0)</f>
        <v>#NAME?</v>
      </c>
      <c r="I33" s="319" t="str">
        <f>IFERROR(IF(J33="","",ドッグキャリー!E38),"")</f>
        <v/>
      </c>
      <c r="J33" s="317" t="str">
        <f>IFERROR(IF(ドッグキャリー!N38=0,"",ドッグキャリー!N38),"")</f>
        <v/>
      </c>
      <c r="K33" s="318"/>
      <c r="L33" s="318"/>
      <c r="M33" s="318"/>
      <c r="N33" s="318"/>
      <c r="O33" s="318"/>
      <c r="P33" s="318"/>
      <c r="Q33" s="318"/>
      <c r="R33" s="318"/>
      <c r="S33" s="314">
        <v>32</v>
      </c>
    </row>
    <row r="34" spans="1:21" s="84" customFormat="1" ht="16.5">
      <c r="A34" s="315" t="str">
        <f>IFERROR(IF(J34&lt;&gt;"",MAX($A$1:A33)+1,""),"")</f>
        <v/>
      </c>
      <c r="B34" s="316" t="str">
        <f>IFERROR(IF(J34="","",_xlfn.CONCAT("2024",_xlfn.CONCAT(IF(LEN(ドッグキャリー!$K$2)=1,0,""),ドッグキャリー!$K$2,_xlfn.CONCAT(IF(LEN(ドッグキャリー!$N$2)=1,0,""),ドッグキャリー!$N$2)))),"")</f>
        <v/>
      </c>
      <c r="C34" s="317"/>
      <c r="D34" s="317"/>
      <c r="E34" s="317"/>
      <c r="F34" s="318"/>
      <c r="G34" s="318" t="e">
        <f ca="1">_xlfn.XLOOKUP(I34,ドッグキャリー!$E$7:$E$47,ドッグキャリー!$C$7:$C$47,"",0)</f>
        <v>#NAME?</v>
      </c>
      <c r="H34" s="318" t="e">
        <f ca="1">_xlfn.XLOOKUP(I34,ドッグキャリー!$E$7:$E$47,ドッグキャリー!$D$7:$D$47,"",0)</f>
        <v>#NAME?</v>
      </c>
      <c r="I34" s="319" t="str">
        <f>IFERROR(IF(J34="","",ドッグキャリー!E39),"")</f>
        <v/>
      </c>
      <c r="J34" s="317" t="str">
        <f>IFERROR(IF(ドッグキャリー!N39=0,"",ドッグキャリー!N39),"")</f>
        <v/>
      </c>
      <c r="K34" s="318"/>
      <c r="L34" s="318"/>
      <c r="M34" s="318"/>
      <c r="N34" s="318"/>
      <c r="O34" s="318"/>
      <c r="P34" s="318"/>
      <c r="Q34" s="318"/>
      <c r="R34" s="318"/>
      <c r="S34" s="314">
        <v>33</v>
      </c>
    </row>
    <row r="35" spans="1:21" s="84" customFormat="1" ht="16.5">
      <c r="A35" s="315" t="str">
        <f>IFERROR(IF(J35&lt;&gt;"",MAX($A$1:A34)+1,""),"")</f>
        <v/>
      </c>
      <c r="B35" s="316" t="str">
        <f>IFERROR(IF(J35="","",_xlfn.CONCAT("2024",_xlfn.CONCAT(IF(LEN(ドッグキャリー!$K$2)=1,0,""),ドッグキャリー!$K$2,_xlfn.CONCAT(IF(LEN(ドッグキャリー!$N$2)=1,0,""),ドッグキャリー!$N$2)))),"")</f>
        <v/>
      </c>
      <c r="C35" s="317"/>
      <c r="D35" s="317"/>
      <c r="E35" s="317"/>
      <c r="F35" s="318"/>
      <c r="G35" s="318" t="e">
        <f ca="1">_xlfn.XLOOKUP(I35,ドッグキャリー!$E$7:$E$47,ドッグキャリー!$C$7:$C$47,"",0)</f>
        <v>#NAME?</v>
      </c>
      <c r="H35" s="318" t="e">
        <f ca="1">_xlfn.XLOOKUP(I35,ドッグキャリー!$E$7:$E$47,ドッグキャリー!$D$7:$D$47,"",0)</f>
        <v>#NAME?</v>
      </c>
      <c r="I35" s="319" t="str">
        <f>IFERROR(IF(J35="","",ドッグキャリー!E40),"")</f>
        <v/>
      </c>
      <c r="J35" s="317" t="str">
        <f>IFERROR(IF(ドッグキャリー!N40=0,"",ドッグキャリー!N40),"")</f>
        <v/>
      </c>
      <c r="K35" s="318"/>
      <c r="L35" s="318"/>
      <c r="M35" s="318"/>
      <c r="N35" s="318"/>
      <c r="O35" s="318"/>
      <c r="P35" s="318"/>
      <c r="Q35" s="318"/>
      <c r="R35" s="318"/>
      <c r="S35" s="314">
        <v>34</v>
      </c>
    </row>
    <row r="36" spans="1:21" s="84" customFormat="1" ht="16.5">
      <c r="A36" s="315" t="str">
        <f>IFERROR(IF(J36&lt;&gt;"",MAX($A$1:A35)+1,""),"")</f>
        <v/>
      </c>
      <c r="B36" s="316" t="str">
        <f>IFERROR(IF(J36="","",_xlfn.CONCAT("2024",_xlfn.CONCAT(IF(LEN(ドッグキャリー!$K$2)=1,0,""),ドッグキャリー!$K$2,_xlfn.CONCAT(IF(LEN(ドッグキャリー!$N$2)=1,0,""),ドッグキャリー!$N$2)))),"")</f>
        <v/>
      </c>
      <c r="C36" s="317"/>
      <c r="D36" s="317"/>
      <c r="E36" s="317"/>
      <c r="F36" s="318"/>
      <c r="G36" s="318" t="e">
        <f ca="1">_xlfn.XLOOKUP(I36,ドッグキャリー!$E$7:$E$47,ドッグキャリー!$C$7:$C$47,"",0)</f>
        <v>#NAME?</v>
      </c>
      <c r="H36" s="318" t="e">
        <f ca="1">_xlfn.XLOOKUP(I36,ドッグキャリー!$E$7:$E$47,ドッグキャリー!$D$7:$D$47,"",0)</f>
        <v>#NAME?</v>
      </c>
      <c r="I36" s="319" t="str">
        <f>IFERROR(IF(J36="","",ドッグキャリー!E41),"")</f>
        <v/>
      </c>
      <c r="J36" s="317" t="str">
        <f>IFERROR(IF(ドッグキャリー!N41=0,"",ドッグキャリー!N41),"")</f>
        <v/>
      </c>
      <c r="K36" s="318"/>
      <c r="L36" s="318"/>
      <c r="M36" s="318"/>
      <c r="N36" s="318"/>
      <c r="O36" s="318"/>
      <c r="P36" s="318"/>
      <c r="Q36" s="318"/>
      <c r="R36" s="318"/>
      <c r="S36" s="314">
        <v>35</v>
      </c>
    </row>
    <row r="37" spans="1:21" s="84" customFormat="1" ht="16.5">
      <c r="A37" s="315" t="str">
        <f>IFERROR(IF(J37&lt;&gt;"",MAX($A$1:A36)+1,""),"")</f>
        <v/>
      </c>
      <c r="B37" s="316" t="str">
        <f>IFERROR(IF(J37="","",_xlfn.CONCAT("2024",_xlfn.CONCAT(IF(LEN(ドッグキャリー!$K$2)=1,0,""),ドッグキャリー!$K$2,_xlfn.CONCAT(IF(LEN(ドッグキャリー!$N$2)=1,0,""),ドッグキャリー!$N$2)))),"")</f>
        <v/>
      </c>
      <c r="C37" s="317"/>
      <c r="D37" s="317"/>
      <c r="E37" s="317"/>
      <c r="F37" s="318"/>
      <c r="G37" s="318" t="e">
        <f ca="1">_xlfn.XLOOKUP(I37,ドッグキャリー!$E$7:$E$47,ドッグキャリー!$C$7:$C$47,"",0)</f>
        <v>#NAME?</v>
      </c>
      <c r="H37" s="318" t="e">
        <f ca="1">_xlfn.XLOOKUP(I37,ドッグキャリー!$E$7:$E$47,ドッグキャリー!$D$7:$D$47,"",0)</f>
        <v>#NAME?</v>
      </c>
      <c r="I37" s="319" t="str">
        <f>IFERROR(IF(J37="","",ドッグキャリー!E42),"")</f>
        <v/>
      </c>
      <c r="J37" s="317" t="str">
        <f>IFERROR(IF(ドッグキャリー!N42=0,"",ドッグキャリー!N42),"")</f>
        <v/>
      </c>
      <c r="K37" s="318"/>
      <c r="L37" s="318"/>
      <c r="M37" s="318"/>
      <c r="N37" s="318"/>
      <c r="O37" s="318"/>
      <c r="P37" s="318"/>
      <c r="Q37" s="318"/>
      <c r="R37" s="318"/>
      <c r="S37" s="314">
        <v>36</v>
      </c>
    </row>
    <row r="38" spans="1:21" s="84" customFormat="1" ht="16.5">
      <c r="A38" s="315" t="str">
        <f>IFERROR(IF(J38&lt;&gt;"",MAX($A$1:A37)+1,""),"")</f>
        <v/>
      </c>
      <c r="B38" s="316" t="str">
        <f>IFERROR(IF(J38="","",_xlfn.CONCAT("2024",_xlfn.CONCAT(IF(LEN(ドッグキャリー!$K$2)=1,0,""),ドッグキャリー!$K$2,_xlfn.CONCAT(IF(LEN(ドッグキャリー!$N$2)=1,0,""),ドッグキャリー!$N$2)))),"")</f>
        <v/>
      </c>
      <c r="C38" s="317"/>
      <c r="D38" s="317"/>
      <c r="E38" s="317"/>
      <c r="F38" s="318"/>
      <c r="G38" s="318" t="e">
        <f ca="1">_xlfn.XLOOKUP(I38,ドッグキャリー!$E$7:$E$47,ドッグキャリー!$C$7:$C$47,"",0)</f>
        <v>#NAME?</v>
      </c>
      <c r="H38" s="318" t="e">
        <f ca="1">_xlfn.XLOOKUP(I38,ドッグキャリー!$E$7:$E$47,ドッグキャリー!$D$7:$D$47,"",0)</f>
        <v>#NAME?</v>
      </c>
      <c r="I38" s="319" t="str">
        <f>IFERROR(IF(J38="","",ドッグキャリー!E43),"")</f>
        <v/>
      </c>
      <c r="J38" s="317" t="str">
        <f>IFERROR(IF(ドッグキャリー!N43=0,"",ドッグキャリー!N43),"")</f>
        <v/>
      </c>
      <c r="K38" s="318"/>
      <c r="L38" s="318"/>
      <c r="M38" s="318"/>
      <c r="N38" s="318"/>
      <c r="O38" s="318"/>
      <c r="P38" s="318"/>
      <c r="Q38" s="318"/>
      <c r="R38" s="318"/>
      <c r="S38" s="314">
        <v>37</v>
      </c>
    </row>
    <row r="39" spans="1:21" s="84" customFormat="1" ht="16.5">
      <c r="A39" s="315" t="str">
        <f>IFERROR(IF(J39&lt;&gt;"",MAX($A$1:A38)+1,""),"")</f>
        <v/>
      </c>
      <c r="B39" s="316" t="str">
        <f>IFERROR(IF(J39="","",_xlfn.CONCAT("2024",_xlfn.CONCAT(IF(LEN(ドッグキャリー!$K$2)=1,0,""),ドッグキャリー!$K$2,_xlfn.CONCAT(IF(LEN(ドッグキャリー!$N$2)=1,0,""),ドッグキャリー!$N$2)))),"")</f>
        <v/>
      </c>
      <c r="C39" s="317"/>
      <c r="D39" s="317"/>
      <c r="E39" s="317"/>
      <c r="F39" s="318"/>
      <c r="G39" s="318" t="e">
        <f ca="1">_xlfn.XLOOKUP(I39,ドッグキャリー!$E$7:$E$47,ドッグキャリー!$C$7:$C$47,"",0)</f>
        <v>#NAME?</v>
      </c>
      <c r="H39" s="318" t="e">
        <f ca="1">_xlfn.XLOOKUP(I39,ドッグキャリー!$E$7:$E$47,ドッグキャリー!$D$7:$D$47,"",0)</f>
        <v>#NAME?</v>
      </c>
      <c r="I39" s="319" t="str">
        <f>IFERROR(IF(J39="","",ドッグキャリー!E44),"")</f>
        <v/>
      </c>
      <c r="J39" s="317" t="str">
        <f>IFERROR(IF(ドッグキャリー!N44=0,"",ドッグキャリー!N44),"")</f>
        <v/>
      </c>
      <c r="K39" s="318"/>
      <c r="L39" s="318"/>
      <c r="M39" s="318"/>
      <c r="N39" s="318"/>
      <c r="O39" s="318"/>
      <c r="P39" s="318"/>
      <c r="Q39" s="318"/>
      <c r="R39" s="318"/>
      <c r="S39" s="314">
        <v>38</v>
      </c>
    </row>
    <row r="40" spans="1:21" s="84" customFormat="1" ht="16.5">
      <c r="A40" s="315" t="str">
        <f>IFERROR(IF(J40&lt;&gt;"",MAX($A$1:A39)+1,""),"")</f>
        <v/>
      </c>
      <c r="B40" s="316" t="str">
        <f>IFERROR(IF(J40="","",_xlfn.CONCAT("2024",_xlfn.CONCAT(IF(LEN(ドッグキャリー!$K$2)=1,0,""),ドッグキャリー!$K$2,_xlfn.CONCAT(IF(LEN(ドッグキャリー!$N$2)=1,0,""),ドッグキャリー!$N$2)))),"")</f>
        <v/>
      </c>
      <c r="C40" s="317"/>
      <c r="D40" s="317"/>
      <c r="E40" s="317"/>
      <c r="F40" s="318"/>
      <c r="G40" s="318" t="e">
        <f ca="1">_xlfn.XLOOKUP(I40,ドッグキャリー!$E$7:$E$47,ドッグキャリー!$C$7:$C$47,"",0)</f>
        <v>#NAME?</v>
      </c>
      <c r="H40" s="318" t="e">
        <f ca="1">_xlfn.XLOOKUP(I40,ドッグキャリー!$E$7:$E$47,ドッグキャリー!$D$7:$D$47,"",0)</f>
        <v>#NAME?</v>
      </c>
      <c r="I40" s="319" t="str">
        <f>IFERROR(IF(J40="","",ドッグキャリー!E45),"")</f>
        <v/>
      </c>
      <c r="J40" s="317" t="str">
        <f>IFERROR(IF(ドッグキャリー!N45=0,"",ドッグキャリー!N45),"")</f>
        <v/>
      </c>
      <c r="K40" s="318"/>
      <c r="L40" s="318"/>
      <c r="M40" s="318"/>
      <c r="N40" s="318"/>
      <c r="O40" s="318"/>
      <c r="P40" s="318"/>
      <c r="Q40" s="318"/>
      <c r="R40" s="318"/>
      <c r="S40" s="314">
        <v>39</v>
      </c>
    </row>
    <row r="41" spans="1:21" s="84" customFormat="1" ht="16.5">
      <c r="A41" s="315" t="str">
        <f>IFERROR(IF(J41&lt;&gt;"",MAX($A$1:A40)+1,""),"")</f>
        <v/>
      </c>
      <c r="B41" s="316" t="str">
        <f>IFERROR(IF(J41="","",_xlfn.CONCAT("2024",_xlfn.CONCAT(IF(LEN(ドッグキャリー!$K$2)=1,0,""),ドッグキャリー!$K$2,_xlfn.CONCAT(IF(LEN(ドッグキャリー!$N$2)=1,0,""),ドッグキャリー!$N$2)))),"")</f>
        <v/>
      </c>
      <c r="C41" s="317"/>
      <c r="D41" s="317"/>
      <c r="E41" s="317"/>
      <c r="F41" s="318"/>
      <c r="G41" s="318" t="e">
        <f ca="1">_xlfn.XLOOKUP(I41,ドッグキャリー!$E$7:$E$47,ドッグキャリー!$C$7:$C$47,"",0)</f>
        <v>#NAME?</v>
      </c>
      <c r="H41" s="318" t="e">
        <f ca="1">_xlfn.XLOOKUP(I41,ドッグキャリー!$E$7:$E$47,ドッグキャリー!$D$7:$D$47,"",0)</f>
        <v>#NAME?</v>
      </c>
      <c r="I41" s="319" t="str">
        <f>IFERROR(IF(J41="","",ドッグキャリー!E46),"")</f>
        <v/>
      </c>
      <c r="J41" s="317" t="str">
        <f>IFERROR(IF(ドッグキャリー!N46=0,"",ドッグキャリー!N46),"")</f>
        <v/>
      </c>
      <c r="K41" s="318"/>
      <c r="L41" s="318"/>
      <c r="M41" s="318"/>
      <c r="N41" s="318"/>
      <c r="O41" s="318"/>
      <c r="P41" s="318"/>
      <c r="Q41" s="318"/>
      <c r="R41" s="318"/>
      <c r="S41" s="314">
        <v>40</v>
      </c>
    </row>
    <row r="42" spans="1:21" s="84" customFormat="1" ht="16.5">
      <c r="A42" s="315" t="str">
        <f>IFERROR(IF(J42&lt;&gt;"",MAX($A$1:A41)+1,""),"")</f>
        <v/>
      </c>
      <c r="B42" s="316" t="str">
        <f>IFERROR(IF(J42="","",_xlfn.CONCAT("2024",_xlfn.CONCAT(IF(LEN(ドッグキャリー!$K$2)=1,0,""),ドッグキャリー!$K$2,_xlfn.CONCAT(IF(LEN(ドッグキャリー!$N$2)=1,0,""),ドッグキャリー!$N$2)))),"")</f>
        <v/>
      </c>
      <c r="C42" s="317"/>
      <c r="D42" s="317"/>
      <c r="E42" s="317"/>
      <c r="F42" s="318"/>
      <c r="G42" s="318" t="e">
        <f ca="1">_xlfn.XLOOKUP(I42,ドッグキャリー!$E$7:$E$47,ドッグキャリー!$C$7:$C$47,"",0)</f>
        <v>#NAME?</v>
      </c>
      <c r="H42" s="318" t="e">
        <f ca="1">_xlfn.XLOOKUP(I42,ドッグキャリー!$E$7:$E$47,ドッグキャリー!$D$7:$D$47,"",0)</f>
        <v>#NAME?</v>
      </c>
      <c r="I42" s="319" t="str">
        <f>IFERROR(IF(J42="","",ドッグキャリー!E47),"")</f>
        <v/>
      </c>
      <c r="J42" s="317" t="str">
        <f>IFERROR(IF(ドッグキャリー!N47=0,"",ドッグキャリー!N47),"")</f>
        <v/>
      </c>
      <c r="K42" s="318"/>
      <c r="L42" s="318"/>
      <c r="M42" s="318"/>
      <c r="N42" s="318"/>
      <c r="O42" s="318"/>
      <c r="P42" s="318"/>
      <c r="Q42" s="318"/>
      <c r="R42" s="318"/>
      <c r="S42" s="314">
        <v>41</v>
      </c>
      <c r="U42" s="84">
        <f>SUM(J2:J42)</f>
        <v>0</v>
      </c>
    </row>
    <row r="43" spans="1:21" s="84" customFormat="1" ht="16.5">
      <c r="A43" s="315" t="str">
        <f>IFERROR(IF(J43&lt;&gt;"",MAX($A$1:A42)+1,""),"")</f>
        <v/>
      </c>
      <c r="B43" s="316" t="str">
        <f>IFERROR(IF(J43="","",_xlfn.CONCAT("2024",_xlfn.CONCAT(IF(LEN(ドッグキャリー!$K$2)=1,0,""),ドッグキャリー!$K$2,_xlfn.CONCAT(IF(LEN(ドッグキャリー!$N$2)=1,0,""),ドッグキャリー!$N$2)))),"")</f>
        <v/>
      </c>
      <c r="C43" s="317"/>
      <c r="D43" s="317"/>
      <c r="E43" s="317"/>
      <c r="F43" s="318"/>
      <c r="G43" s="318"/>
      <c r="H43" s="318"/>
      <c r="I43" s="319"/>
      <c r="J43" s="317"/>
      <c r="K43" s="318"/>
      <c r="L43" s="318"/>
      <c r="M43" s="318"/>
      <c r="N43" s="318"/>
      <c r="O43" s="318"/>
      <c r="P43" s="318"/>
      <c r="Q43" s="318"/>
      <c r="R43" s="318"/>
      <c r="S43" s="314">
        <v>42</v>
      </c>
    </row>
    <row r="44" spans="1:21" s="84" customFormat="1" ht="16.5">
      <c r="A44" s="315" t="str">
        <f>IFERROR(IF(J44&lt;&gt;"",MAX($A$1:A43)+1,""),"")</f>
        <v/>
      </c>
      <c r="B44" s="316" t="str">
        <f>IFERROR(IF(J44="","",_xlfn.CONCAT("2024",_xlfn.CONCAT(IF(LEN(ドッグキャリー!$K$2)=1,0,""),ドッグキャリー!$K$2,_xlfn.CONCAT(IF(LEN(ドッグキャリー!$N$2)=1,0,""),ドッグキャリー!$N$2)))),"")</f>
        <v/>
      </c>
      <c r="C44" s="317"/>
      <c r="D44" s="317"/>
      <c r="E44" s="317"/>
      <c r="F44" s="318"/>
      <c r="G44" s="318"/>
      <c r="H44" s="318"/>
      <c r="I44" s="319"/>
      <c r="J44" s="317"/>
      <c r="K44" s="318"/>
      <c r="L44" s="318"/>
      <c r="M44" s="318"/>
      <c r="N44" s="318"/>
      <c r="O44" s="318"/>
      <c r="P44" s="318"/>
      <c r="Q44" s="318"/>
      <c r="R44" s="318"/>
      <c r="S44" s="314">
        <v>43</v>
      </c>
    </row>
    <row r="45" spans="1:21" s="84" customFormat="1" ht="16.5">
      <c r="A45" s="315" t="str">
        <f>IFERROR(IF(J45&lt;&gt;"",MAX($A$1:A44)+1,""),"")</f>
        <v/>
      </c>
      <c r="B45" s="316" t="str">
        <f>IFERROR(IF(J45="","",_xlfn.CONCAT("2024",_xlfn.CONCAT(IF(LEN(ドッグキャリー!$K$2)=1,0,""),ドッグキャリー!$K$2,_xlfn.CONCAT(IF(LEN(ドッグキャリー!$N$2)=1,0,""),ドッグキャリー!$N$2)))),"")</f>
        <v/>
      </c>
      <c r="C45" s="317"/>
      <c r="D45" s="317"/>
      <c r="E45" s="317"/>
      <c r="F45" s="318"/>
      <c r="G45" s="318"/>
      <c r="H45" s="318"/>
      <c r="I45" s="319"/>
      <c r="J45" s="317"/>
      <c r="K45" s="318"/>
      <c r="L45" s="318"/>
      <c r="M45" s="318"/>
      <c r="N45" s="318"/>
      <c r="O45" s="318"/>
      <c r="P45" s="318"/>
      <c r="Q45" s="318"/>
      <c r="R45" s="318"/>
      <c r="S45" s="314">
        <v>44</v>
      </c>
    </row>
    <row r="46" spans="1:21" s="84" customFormat="1" ht="16.5">
      <c r="A46" s="315" t="str">
        <f>IFERROR(IF(J46&lt;&gt;"",MAX($A$1:A45)+1,""),"")</f>
        <v/>
      </c>
      <c r="B46" s="316" t="str">
        <f>IFERROR(IF(J46="","",_xlfn.CONCAT("2024",_xlfn.CONCAT(IF(LEN(ドッグキャリー!$K$2)=1,0,""),ドッグキャリー!$K$2,_xlfn.CONCAT(IF(LEN(ドッグキャリー!$N$2)=1,0,""),ドッグキャリー!$N$2)))),"")</f>
        <v/>
      </c>
      <c r="C46" s="317"/>
      <c r="D46" s="317"/>
      <c r="E46" s="317"/>
      <c r="F46" s="318"/>
      <c r="G46" s="318"/>
      <c r="H46" s="318"/>
      <c r="I46" s="319"/>
      <c r="J46" s="317"/>
      <c r="K46" s="318"/>
      <c r="L46" s="318"/>
      <c r="M46" s="318"/>
      <c r="N46" s="318"/>
      <c r="O46" s="318"/>
      <c r="P46" s="318"/>
      <c r="Q46" s="318"/>
      <c r="R46" s="318"/>
      <c r="S46" s="314">
        <v>45</v>
      </c>
    </row>
    <row r="47" spans="1:21" s="84" customFormat="1" ht="16.5">
      <c r="A47" s="315" t="str">
        <f>IFERROR(IF(J47&lt;&gt;"",MAX($A$1:A46)+1,""),"")</f>
        <v/>
      </c>
      <c r="B47" s="316" t="str">
        <f>IFERROR(IF(J47="","",_xlfn.CONCAT("2024",_xlfn.CONCAT(IF(LEN(ドッグキャリー!$K$2)=1,0,""),ドッグキャリー!$K$2,_xlfn.CONCAT(IF(LEN(ドッグキャリー!$N$2)=1,0,""),ドッグキャリー!$N$2)))),"")</f>
        <v/>
      </c>
      <c r="C47" s="317"/>
      <c r="D47" s="317"/>
      <c r="E47" s="317"/>
      <c r="F47" s="318"/>
      <c r="G47" s="318"/>
      <c r="H47" s="318"/>
      <c r="I47" s="319"/>
      <c r="J47" s="317"/>
      <c r="K47" s="318"/>
      <c r="L47" s="318"/>
      <c r="M47" s="318"/>
      <c r="N47" s="318"/>
      <c r="O47" s="318"/>
      <c r="P47" s="318"/>
      <c r="Q47" s="318"/>
      <c r="R47" s="318"/>
      <c r="S47" s="314">
        <v>46</v>
      </c>
    </row>
    <row r="48" spans="1:21" s="84" customFormat="1" ht="16.5">
      <c r="A48" s="315" t="str">
        <f>IFERROR(IF(J48&lt;&gt;"",MAX($A$1:A47)+1,""),"")</f>
        <v/>
      </c>
      <c r="B48" s="316" t="str">
        <f>IFERROR(IF(J48="","",_xlfn.CONCAT("2024",_xlfn.CONCAT(IF(LEN(ドッグキャリー!$K$2)=1,0,""),ドッグキャリー!$K$2,_xlfn.CONCAT(IF(LEN(ドッグキャリー!$N$2)=1,0,""),ドッグキャリー!$N$2)))),"")</f>
        <v/>
      </c>
      <c r="C48" s="317"/>
      <c r="D48" s="317"/>
      <c r="E48" s="317"/>
      <c r="F48" s="318"/>
      <c r="G48" s="318"/>
      <c r="H48" s="318"/>
      <c r="I48" s="319"/>
      <c r="J48" s="317"/>
      <c r="K48" s="318"/>
      <c r="L48" s="318"/>
      <c r="M48" s="318"/>
      <c r="N48" s="318"/>
      <c r="O48" s="318"/>
      <c r="P48" s="318"/>
      <c r="Q48" s="318"/>
      <c r="R48" s="318"/>
      <c r="S48" s="314">
        <v>47</v>
      </c>
    </row>
    <row r="49" spans="1:19" s="85" customFormat="1" ht="16.5">
      <c r="A49" s="315" t="str">
        <f>IFERROR(IF(J49&lt;&gt;"",MAX($A$1:A48)+1,""),"")</f>
        <v/>
      </c>
      <c r="B49" s="316" t="str">
        <f>IFERROR(IF(J49="","",_xlfn.CONCAT("2024",_xlfn.CONCAT(IF(LEN(ドッグキャリー!$K$2)=1,0,""),ドッグキャリー!$K$2,_xlfn.CONCAT(IF(LEN(ドッグキャリー!$N$2)=1,0,""),ドッグキャリー!$N$2)))),"")</f>
        <v/>
      </c>
      <c r="C49" s="317"/>
      <c r="D49" s="317"/>
      <c r="E49" s="317"/>
      <c r="F49" s="318"/>
      <c r="G49" s="318"/>
      <c r="H49" s="318"/>
      <c r="I49" s="319"/>
      <c r="J49" s="317"/>
      <c r="K49" s="318"/>
      <c r="L49" s="318"/>
      <c r="M49" s="318"/>
      <c r="N49" s="318"/>
      <c r="O49" s="318"/>
      <c r="P49" s="318"/>
      <c r="Q49" s="318"/>
      <c r="R49" s="318"/>
      <c r="S49" s="314">
        <v>48</v>
      </c>
    </row>
    <row r="50" spans="1:19" s="85" customFormat="1" ht="16.5">
      <c r="A50" s="315" t="str">
        <f>IFERROR(IF(J50&lt;&gt;"",MAX($A$1:A49)+1,""),"")</f>
        <v/>
      </c>
      <c r="B50" s="316" t="str">
        <f>IFERROR(IF(J50="","",_xlfn.CONCAT("2024",_xlfn.CONCAT(IF(LEN(ドッグキャリー!$K$2)=1,0,""),ドッグキャリー!$K$2,_xlfn.CONCAT(IF(LEN(ドッグキャリー!$N$2)=1,0,""),ドッグキャリー!$N$2)))),"")</f>
        <v/>
      </c>
      <c r="C50" s="317"/>
      <c r="D50" s="317"/>
      <c r="E50" s="317"/>
      <c r="F50" s="318"/>
      <c r="G50" s="318"/>
      <c r="H50" s="318"/>
      <c r="I50" s="319"/>
      <c r="J50" s="317"/>
      <c r="K50" s="318"/>
      <c r="L50" s="318"/>
      <c r="M50" s="318"/>
      <c r="N50" s="318"/>
      <c r="O50" s="318"/>
      <c r="P50" s="318"/>
      <c r="Q50" s="318"/>
      <c r="R50" s="318"/>
      <c r="S50" s="314">
        <v>49</v>
      </c>
    </row>
    <row r="51" spans="1:19" s="85" customFormat="1" ht="16.5">
      <c r="A51" s="315" t="str">
        <f>IFERROR(IF(J51&lt;&gt;"",MAX($A$1:A50)+1,""),"")</f>
        <v/>
      </c>
      <c r="B51" s="316" t="str">
        <f>IFERROR(IF(J51="","",_xlfn.CONCAT("2024",_xlfn.CONCAT(IF(LEN(ドッグキャリー!$K$2)=1,0,""),ドッグキャリー!$K$2,_xlfn.CONCAT(IF(LEN(ドッグキャリー!$N$2)=1,0,""),ドッグキャリー!$N$2)))),"")</f>
        <v/>
      </c>
      <c r="C51" s="317"/>
      <c r="D51" s="317"/>
      <c r="E51" s="317"/>
      <c r="F51" s="318"/>
      <c r="G51" s="318"/>
      <c r="H51" s="318"/>
      <c r="I51" s="319"/>
      <c r="J51" s="317"/>
      <c r="K51" s="318"/>
      <c r="L51" s="318"/>
      <c r="M51" s="318"/>
      <c r="N51" s="318"/>
      <c r="O51" s="318"/>
      <c r="P51" s="318"/>
      <c r="Q51" s="318"/>
      <c r="R51" s="318"/>
      <c r="S51" s="314">
        <v>50</v>
      </c>
    </row>
    <row r="52" spans="1:19" s="85" customFormat="1" ht="15.75">
      <c r="A52" s="315" t="str">
        <f>IFERROR(IF(J52&lt;&gt;"",MAX($A$1:A51)+1,""),"")</f>
        <v/>
      </c>
      <c r="B52" s="316" t="str">
        <f>IFERROR(IF(J52="","",_xlfn.CONCAT("2024",_xlfn.CONCAT(IF(LEN(ドッグキャリー!$K$2)=1,0,""),ドッグキャリー!$K$2,_xlfn.CONCAT(IF(LEN(ドッグキャリー!$N$2)=1,0,""),ドッグキャリー!$N$2)))),"")</f>
        <v/>
      </c>
      <c r="C52" s="320"/>
      <c r="D52" s="320"/>
      <c r="E52" s="320"/>
      <c r="F52" s="321"/>
      <c r="G52" s="321"/>
      <c r="H52" s="321"/>
      <c r="I52" s="322" t="str">
        <f>IFERROR(IF(スキンタイト!N7=0,"",スキンタイト!E7),"")</f>
        <v/>
      </c>
      <c r="J52" s="321" t="str">
        <f>IFERROR(IF(スキンタイト!N7=0,"",スキンタイト!N7),"")</f>
        <v/>
      </c>
      <c r="K52" s="321"/>
      <c r="L52" s="321"/>
      <c r="M52" s="321"/>
      <c r="N52" s="321"/>
      <c r="O52" s="321"/>
      <c r="P52" s="321"/>
      <c r="Q52" s="321"/>
      <c r="R52" s="321"/>
      <c r="S52" s="314">
        <v>51</v>
      </c>
    </row>
    <row r="53" spans="1:19" s="85" customFormat="1" ht="15.75">
      <c r="A53" s="315" t="str">
        <f>IFERROR(IF(J53&lt;&gt;"",MAX($A$1:A52)+1,""),"")</f>
        <v/>
      </c>
      <c r="B53" s="316" t="str">
        <f>IFERROR(IF(J53="","",_xlfn.CONCAT("2024",_xlfn.CONCAT(IF(LEN(ドッグキャリー!$K$2)=1,0,""),ドッグキャリー!$K$2,_xlfn.CONCAT(IF(LEN(ドッグキャリー!$N$2)=1,0,""),ドッグキャリー!$N$2)))),"")</f>
        <v/>
      </c>
      <c r="C53" s="320"/>
      <c r="D53" s="320"/>
      <c r="E53" s="320"/>
      <c r="F53" s="321"/>
      <c r="G53" s="321"/>
      <c r="H53" s="321"/>
      <c r="I53" s="322" t="str">
        <f>IFERROR(IF(スキンタイト!N8=0,"",スキンタイト!E8),"")</f>
        <v/>
      </c>
      <c r="J53" s="321" t="str">
        <f>IFERROR(IF(スキンタイト!N8=0,"",スキンタイト!N8),"")</f>
        <v/>
      </c>
      <c r="K53" s="321"/>
      <c r="L53" s="321"/>
      <c r="M53" s="321"/>
      <c r="N53" s="321"/>
      <c r="O53" s="321"/>
      <c r="P53" s="321"/>
      <c r="Q53" s="321"/>
      <c r="R53" s="321"/>
      <c r="S53" s="314">
        <v>52</v>
      </c>
    </row>
    <row r="54" spans="1:19" s="85" customFormat="1" ht="15.75">
      <c r="A54" s="315" t="str">
        <f>IFERROR(IF(J54&lt;&gt;"",MAX($A$1:A53)+1,""),"")</f>
        <v/>
      </c>
      <c r="B54" s="316" t="str">
        <f>IFERROR(IF(J54="","",_xlfn.CONCAT("2024",_xlfn.CONCAT(IF(LEN(ドッグキャリー!$K$2)=1,0,""),ドッグキャリー!$K$2,_xlfn.CONCAT(IF(LEN(ドッグキャリー!$N$2)=1,0,""),ドッグキャリー!$N$2)))),"")</f>
        <v/>
      </c>
      <c r="C54" s="320"/>
      <c r="D54" s="320"/>
      <c r="E54" s="320"/>
      <c r="F54" s="321"/>
      <c r="G54" s="321"/>
      <c r="H54" s="321"/>
      <c r="I54" s="322" t="str">
        <f>IFERROR(IF(スキンタイト!N9=0,"",スキンタイト!E9),"")</f>
        <v/>
      </c>
      <c r="J54" s="321" t="str">
        <f>IFERROR(IF(スキンタイト!N9=0,"",スキンタイト!N9),"")</f>
        <v/>
      </c>
      <c r="K54" s="321"/>
      <c r="L54" s="321"/>
      <c r="M54" s="321"/>
      <c r="N54" s="321"/>
      <c r="O54" s="321"/>
      <c r="P54" s="321"/>
      <c r="Q54" s="321"/>
      <c r="R54" s="321"/>
      <c r="S54" s="314">
        <v>53</v>
      </c>
    </row>
    <row r="55" spans="1:19" s="85" customFormat="1" ht="15.75">
      <c r="A55" s="315" t="str">
        <f>IFERROR(IF(J55&lt;&gt;"",MAX($A$1:A54)+1,""),"")</f>
        <v/>
      </c>
      <c r="B55" s="316" t="str">
        <f>IFERROR(IF(J55="","",_xlfn.CONCAT("2024",_xlfn.CONCAT(IF(LEN(ドッグキャリー!$K$2)=1,0,""),ドッグキャリー!$K$2,_xlfn.CONCAT(IF(LEN(ドッグキャリー!$N$2)=1,0,""),ドッグキャリー!$N$2)))),"")</f>
        <v/>
      </c>
      <c r="C55" s="320"/>
      <c r="D55" s="320"/>
      <c r="E55" s="320"/>
      <c r="F55" s="321"/>
      <c r="G55" s="321"/>
      <c r="H55" s="321"/>
      <c r="I55" s="322" t="str">
        <f>IFERROR(IF(スキンタイト!N10=0,"",スキンタイト!E10),"")</f>
        <v/>
      </c>
      <c r="J55" s="321" t="str">
        <f>IFERROR(IF(スキンタイト!N10=0,"",スキンタイト!N10),"")</f>
        <v/>
      </c>
      <c r="K55" s="321"/>
      <c r="L55" s="321"/>
      <c r="M55" s="321"/>
      <c r="N55" s="321"/>
      <c r="O55" s="321"/>
      <c r="P55" s="321"/>
      <c r="Q55" s="321"/>
      <c r="R55" s="321"/>
      <c r="S55" s="314">
        <v>54</v>
      </c>
    </row>
    <row r="56" spans="1:19" s="85" customFormat="1" ht="15.75">
      <c r="A56" s="315" t="str">
        <f>IFERROR(IF(J56&lt;&gt;"",MAX($A$1:A55)+1,""),"")</f>
        <v/>
      </c>
      <c r="B56" s="316" t="str">
        <f>IFERROR(IF(J56="","",_xlfn.CONCAT("2024",_xlfn.CONCAT(IF(LEN(ドッグキャリー!$K$2)=1,0,""),ドッグキャリー!$K$2,_xlfn.CONCAT(IF(LEN(ドッグキャリー!$N$2)=1,0,""),ドッグキャリー!$N$2)))),"")</f>
        <v/>
      </c>
      <c r="C56" s="320"/>
      <c r="D56" s="320"/>
      <c r="E56" s="320"/>
      <c r="F56" s="321"/>
      <c r="G56" s="321"/>
      <c r="H56" s="321"/>
      <c r="I56" s="322" t="str">
        <f>IFERROR(IF(スキンタイト!N11=0,"",スキンタイト!E11),"")</f>
        <v/>
      </c>
      <c r="J56" s="321" t="str">
        <f>IFERROR(IF(スキンタイト!N11=0,"",スキンタイト!N11),"")</f>
        <v/>
      </c>
      <c r="K56" s="321"/>
      <c r="L56" s="321"/>
      <c r="M56" s="321"/>
      <c r="N56" s="321"/>
      <c r="O56" s="321"/>
      <c r="P56" s="321"/>
      <c r="Q56" s="321"/>
      <c r="R56" s="321"/>
      <c r="S56" s="314">
        <v>55</v>
      </c>
    </row>
    <row r="57" spans="1:19" s="85" customFormat="1" ht="15.75">
      <c r="A57" s="315" t="str">
        <f>IFERROR(IF(J57&lt;&gt;"",MAX($A$1:A56)+1,""),"")</f>
        <v/>
      </c>
      <c r="B57" s="316" t="str">
        <f>IFERROR(IF(J57="","",_xlfn.CONCAT("2024",_xlfn.CONCAT(IF(LEN(ドッグキャリー!$K$2)=1,0,""),ドッグキャリー!$K$2,_xlfn.CONCAT(IF(LEN(ドッグキャリー!$N$2)=1,0,""),ドッグキャリー!$N$2)))),"")</f>
        <v/>
      </c>
      <c r="C57" s="320"/>
      <c r="D57" s="320"/>
      <c r="E57" s="320"/>
      <c r="F57" s="321"/>
      <c r="G57" s="321"/>
      <c r="H57" s="321"/>
      <c r="I57" s="322" t="str">
        <f>IFERROR(IF(スキンタイト!N12=0,"",スキンタイト!E12),"")</f>
        <v/>
      </c>
      <c r="J57" s="321" t="str">
        <f>IFERROR(IF(スキンタイト!N12=0,"",スキンタイト!N12),"")</f>
        <v/>
      </c>
      <c r="K57" s="321"/>
      <c r="L57" s="321"/>
      <c r="M57" s="321"/>
      <c r="N57" s="321"/>
      <c r="O57" s="321"/>
      <c r="P57" s="321"/>
      <c r="Q57" s="321"/>
      <c r="R57" s="321"/>
      <c r="S57" s="314">
        <v>56</v>
      </c>
    </row>
    <row r="58" spans="1:19" s="85" customFormat="1" ht="15.75">
      <c r="A58" s="315" t="str">
        <f>IFERROR(IF(J58&lt;&gt;"",MAX($A$1:A57)+1,""),"")</f>
        <v/>
      </c>
      <c r="B58" s="316" t="str">
        <f>IFERROR(IF(J58="","",_xlfn.CONCAT("2024",_xlfn.CONCAT(IF(LEN(ドッグキャリー!$K$2)=1,0,""),ドッグキャリー!$K$2,_xlfn.CONCAT(IF(LEN(ドッグキャリー!$N$2)=1,0,""),ドッグキャリー!$N$2)))),"")</f>
        <v/>
      </c>
      <c r="C58" s="320"/>
      <c r="D58" s="320"/>
      <c r="E58" s="320"/>
      <c r="F58" s="321"/>
      <c r="G58" s="321"/>
      <c r="H58" s="321"/>
      <c r="I58" s="322" t="str">
        <f>IFERROR(IF(スキンタイト!N13=0,"",スキンタイト!E13),"")</f>
        <v/>
      </c>
      <c r="J58" s="321" t="str">
        <f>IFERROR(IF(スキンタイト!N13=0,"",スキンタイト!N13),"")</f>
        <v/>
      </c>
      <c r="K58" s="321"/>
      <c r="L58" s="321"/>
      <c r="M58" s="321"/>
      <c r="N58" s="321"/>
      <c r="O58" s="321"/>
      <c r="P58" s="321"/>
      <c r="Q58" s="321"/>
      <c r="R58" s="321"/>
      <c r="S58" s="314">
        <v>57</v>
      </c>
    </row>
    <row r="59" spans="1:19" s="85" customFormat="1" ht="15.75">
      <c r="A59" s="315" t="str">
        <f>IFERROR(IF(J59&lt;&gt;"",MAX($A$1:A58)+1,""),"")</f>
        <v/>
      </c>
      <c r="B59" s="316" t="str">
        <f>IFERROR(IF(J59="","",_xlfn.CONCAT("2024",_xlfn.CONCAT(IF(LEN(ドッグキャリー!$K$2)=1,0,""),ドッグキャリー!$K$2,_xlfn.CONCAT(IF(LEN(ドッグキャリー!$N$2)=1,0,""),ドッグキャリー!$N$2)))),"")</f>
        <v/>
      </c>
      <c r="C59" s="320"/>
      <c r="D59" s="320"/>
      <c r="E59" s="320"/>
      <c r="F59" s="321"/>
      <c r="G59" s="321"/>
      <c r="H59" s="321"/>
      <c r="I59" s="322" t="str">
        <f>IFERROR(IF(スキンタイト!N14=0,"",スキンタイト!E14),"")</f>
        <v/>
      </c>
      <c r="J59" s="321" t="str">
        <f>IFERROR(IF(スキンタイト!N14=0,"",スキンタイト!N14),"")</f>
        <v/>
      </c>
      <c r="K59" s="321"/>
      <c r="L59" s="321"/>
      <c r="M59" s="321"/>
      <c r="N59" s="321"/>
      <c r="O59" s="321"/>
      <c r="P59" s="321"/>
      <c r="Q59" s="321"/>
      <c r="R59" s="321"/>
      <c r="S59" s="314">
        <v>58</v>
      </c>
    </row>
    <row r="60" spans="1:19" s="85" customFormat="1" ht="15.75">
      <c r="A60" s="315" t="str">
        <f>IFERROR(IF(J60&lt;&gt;"",MAX($A$1:A59)+1,""),"")</f>
        <v/>
      </c>
      <c r="B60" s="316" t="str">
        <f>IFERROR(IF(J60="","",_xlfn.CONCAT("2024",_xlfn.CONCAT(IF(LEN(ドッグキャリー!$K$2)=1,0,""),ドッグキャリー!$K$2,_xlfn.CONCAT(IF(LEN(ドッグキャリー!$N$2)=1,0,""),ドッグキャリー!$N$2)))),"")</f>
        <v/>
      </c>
      <c r="C60" s="320"/>
      <c r="D60" s="320"/>
      <c r="E60" s="320"/>
      <c r="F60" s="321"/>
      <c r="G60" s="321"/>
      <c r="H60" s="321"/>
      <c r="I60" s="322" t="str">
        <f>IFERROR(IF(スキンタイト!N15=0,"",スキンタイト!E15),"")</f>
        <v/>
      </c>
      <c r="J60" s="321" t="str">
        <f>IFERROR(IF(スキンタイト!N15=0,"",スキンタイト!N15),"")</f>
        <v/>
      </c>
      <c r="K60" s="321"/>
      <c r="L60" s="321"/>
      <c r="M60" s="321"/>
      <c r="N60" s="321"/>
      <c r="O60" s="321"/>
      <c r="P60" s="321"/>
      <c r="Q60" s="321"/>
      <c r="R60" s="321"/>
      <c r="S60" s="314">
        <v>59</v>
      </c>
    </row>
    <row r="61" spans="1:19" s="85" customFormat="1" ht="15.75">
      <c r="A61" s="315" t="str">
        <f>IFERROR(IF(J61&lt;&gt;"",MAX($A$1:A60)+1,""),"")</f>
        <v/>
      </c>
      <c r="B61" s="316" t="str">
        <f>IFERROR(IF(J61="","",_xlfn.CONCAT("2024",_xlfn.CONCAT(IF(LEN(ドッグキャリー!$K$2)=1,0,""),ドッグキャリー!$K$2,_xlfn.CONCAT(IF(LEN(ドッグキャリー!$N$2)=1,0,""),ドッグキャリー!$N$2)))),"")</f>
        <v/>
      </c>
      <c r="C61" s="320"/>
      <c r="D61" s="320"/>
      <c r="E61" s="320"/>
      <c r="F61" s="321"/>
      <c r="G61" s="321"/>
      <c r="H61" s="321"/>
      <c r="I61" s="322" t="str">
        <f>IFERROR(IF(スキンタイト!N16=0,"",スキンタイト!E16),"")</f>
        <v/>
      </c>
      <c r="J61" s="321" t="str">
        <f>IFERROR(IF(スキンタイト!N16=0,"",スキンタイト!N16),"")</f>
        <v/>
      </c>
      <c r="K61" s="321"/>
      <c r="L61" s="321"/>
      <c r="M61" s="321"/>
      <c r="N61" s="321"/>
      <c r="O61" s="321"/>
      <c r="P61" s="321"/>
      <c r="Q61" s="321"/>
      <c r="R61" s="321"/>
      <c r="S61" s="314">
        <v>60</v>
      </c>
    </row>
    <row r="62" spans="1:19" s="85" customFormat="1" ht="15.75">
      <c r="A62" s="315" t="str">
        <f>IFERROR(IF(J62&lt;&gt;"",MAX($A$1:A61)+1,""),"")</f>
        <v/>
      </c>
      <c r="B62" s="316" t="str">
        <f>IFERROR(IF(J62="","",_xlfn.CONCAT("2024",_xlfn.CONCAT(IF(LEN(ドッグキャリー!$K$2)=1,0,""),ドッグキャリー!$K$2,_xlfn.CONCAT(IF(LEN(ドッグキャリー!$N$2)=1,0,""),ドッグキャリー!$N$2)))),"")</f>
        <v/>
      </c>
      <c r="C62" s="320"/>
      <c r="D62" s="320"/>
      <c r="E62" s="320"/>
      <c r="F62" s="321"/>
      <c r="G62" s="321"/>
      <c r="H62" s="321"/>
      <c r="I62" s="322" t="str">
        <f>IFERROR(IF(スキンタイト!N17=0,"",スキンタイト!E17),"")</f>
        <v/>
      </c>
      <c r="J62" s="321" t="str">
        <f>IFERROR(IF(スキンタイト!N17=0,"",スキンタイト!N17),"")</f>
        <v/>
      </c>
      <c r="K62" s="321"/>
      <c r="L62" s="321"/>
      <c r="M62" s="321"/>
      <c r="N62" s="321"/>
      <c r="O62" s="321"/>
      <c r="P62" s="321"/>
      <c r="Q62" s="321"/>
      <c r="R62" s="321"/>
      <c r="S62" s="314">
        <v>61</v>
      </c>
    </row>
    <row r="63" spans="1:19" s="85" customFormat="1" ht="15.75">
      <c r="A63" s="315" t="str">
        <f>IFERROR(IF(J63&lt;&gt;"",MAX($A$1:A62)+1,""),"")</f>
        <v/>
      </c>
      <c r="B63" s="316" t="str">
        <f>IFERROR(IF(J63="","",_xlfn.CONCAT("2024",_xlfn.CONCAT(IF(LEN(ドッグキャリー!$K$2)=1,0,""),ドッグキャリー!$K$2,_xlfn.CONCAT(IF(LEN(ドッグキャリー!$N$2)=1,0,""),ドッグキャリー!$N$2)))),"")</f>
        <v/>
      </c>
      <c r="C63" s="320"/>
      <c r="D63" s="320"/>
      <c r="E63" s="320"/>
      <c r="F63" s="321"/>
      <c r="G63" s="321"/>
      <c r="H63" s="321"/>
      <c r="I63" s="322" t="str">
        <f>IFERROR(IF(スキンタイト!N18=0,"",スキンタイト!E18),"")</f>
        <v/>
      </c>
      <c r="J63" s="321" t="str">
        <f>IFERROR(IF(スキンタイト!N18=0,"",スキンタイト!N18),"")</f>
        <v/>
      </c>
      <c r="K63" s="321"/>
      <c r="L63" s="321"/>
      <c r="M63" s="321"/>
      <c r="N63" s="321"/>
      <c r="O63" s="321"/>
      <c r="P63" s="321"/>
      <c r="Q63" s="321"/>
      <c r="R63" s="321"/>
      <c r="S63" s="314">
        <v>62</v>
      </c>
    </row>
    <row r="64" spans="1:19" s="85" customFormat="1" ht="15.75">
      <c r="A64" s="315" t="str">
        <f>IFERROR(IF(J64&lt;&gt;"",MAX($A$1:A63)+1,""),"")</f>
        <v/>
      </c>
      <c r="B64" s="316" t="str">
        <f>IFERROR(IF(J64="","",_xlfn.CONCAT("2024",_xlfn.CONCAT(IF(LEN(ドッグキャリー!$K$2)=1,0,""),ドッグキャリー!$K$2,_xlfn.CONCAT(IF(LEN(ドッグキャリー!$N$2)=1,0,""),ドッグキャリー!$N$2)))),"")</f>
        <v/>
      </c>
      <c r="C64" s="320"/>
      <c r="D64" s="320"/>
      <c r="E64" s="320"/>
      <c r="F64" s="321"/>
      <c r="G64" s="321"/>
      <c r="H64" s="321"/>
      <c r="I64" s="322" t="str">
        <f>IFERROR(IF(スキンタイト!N19=0,"",スキンタイト!E19),"")</f>
        <v/>
      </c>
      <c r="J64" s="321" t="str">
        <f>IFERROR(IF(スキンタイト!N19=0,"",スキンタイト!N19),"")</f>
        <v/>
      </c>
      <c r="K64" s="321"/>
      <c r="L64" s="321"/>
      <c r="M64" s="321"/>
      <c r="N64" s="321"/>
      <c r="O64" s="321"/>
      <c r="P64" s="321"/>
      <c r="Q64" s="321"/>
      <c r="R64" s="321"/>
      <c r="S64" s="314">
        <v>63</v>
      </c>
    </row>
    <row r="65" spans="1:19" s="85" customFormat="1" ht="15.75">
      <c r="A65" s="315" t="str">
        <f>IFERROR(IF(J65&lt;&gt;"",MAX($A$1:A64)+1,""),"")</f>
        <v/>
      </c>
      <c r="B65" s="316" t="str">
        <f>IFERROR(IF(J65="","",_xlfn.CONCAT("2024",_xlfn.CONCAT(IF(LEN(ドッグキャリー!$K$2)=1,0,""),ドッグキャリー!$K$2,_xlfn.CONCAT(IF(LEN(ドッグキャリー!$N$2)=1,0,""),ドッグキャリー!$N$2)))),"")</f>
        <v/>
      </c>
      <c r="C65" s="320"/>
      <c r="D65" s="320"/>
      <c r="E65" s="320"/>
      <c r="F65" s="321"/>
      <c r="G65" s="321"/>
      <c r="H65" s="321"/>
      <c r="I65" s="322" t="str">
        <f>IFERROR(IF(スキンタイト!N20=0,"",スキンタイト!E20),"")</f>
        <v/>
      </c>
      <c r="J65" s="321" t="str">
        <f>IFERROR(IF(スキンタイト!N20=0,"",スキンタイト!N20),"")</f>
        <v/>
      </c>
      <c r="K65" s="321"/>
      <c r="L65" s="321"/>
      <c r="M65" s="321"/>
      <c r="N65" s="321"/>
      <c r="O65" s="321"/>
      <c r="P65" s="321"/>
      <c r="Q65" s="321"/>
      <c r="R65" s="321"/>
      <c r="S65" s="314">
        <v>64</v>
      </c>
    </row>
    <row r="66" spans="1:19" s="85" customFormat="1" ht="15.75">
      <c r="A66" s="315" t="str">
        <f>IFERROR(IF(J66&lt;&gt;"",MAX($A$1:A65)+1,""),"")</f>
        <v/>
      </c>
      <c r="B66" s="316" t="str">
        <f>IFERROR(IF(J66="","",_xlfn.CONCAT("2024",_xlfn.CONCAT(IF(LEN(ドッグキャリー!$K$2)=1,0,""),ドッグキャリー!$K$2,_xlfn.CONCAT(IF(LEN(ドッグキャリー!$N$2)=1,0,""),ドッグキャリー!$N$2)))),"")</f>
        <v/>
      </c>
      <c r="C66" s="320"/>
      <c r="D66" s="320"/>
      <c r="E66" s="320"/>
      <c r="F66" s="321"/>
      <c r="G66" s="321"/>
      <c r="H66" s="321"/>
      <c r="I66" s="322" t="str">
        <f>IFERROR(IF(スキンタイト!N21=0,"",スキンタイト!E21),"")</f>
        <v/>
      </c>
      <c r="J66" s="321" t="str">
        <f>IFERROR(IF(スキンタイト!N21=0,"",スキンタイト!N21),"")</f>
        <v/>
      </c>
      <c r="K66" s="321"/>
      <c r="L66" s="321"/>
      <c r="M66" s="321"/>
      <c r="N66" s="321"/>
      <c r="O66" s="321"/>
      <c r="P66" s="321"/>
      <c r="Q66" s="321"/>
      <c r="R66" s="321"/>
      <c r="S66" s="314">
        <v>65</v>
      </c>
    </row>
    <row r="67" spans="1:19" s="85" customFormat="1" ht="15.75">
      <c r="A67" s="315" t="str">
        <f>IFERROR(IF(J67&lt;&gt;"",MAX($A$1:A66)+1,""),"")</f>
        <v/>
      </c>
      <c r="B67" s="316" t="str">
        <f>IFERROR(IF(J67="","",_xlfn.CONCAT("2024",_xlfn.CONCAT(IF(LEN(ドッグキャリー!$K$2)=1,0,""),ドッグキャリー!$K$2,_xlfn.CONCAT(IF(LEN(ドッグキャリー!$N$2)=1,0,""),ドッグキャリー!$N$2)))),"")</f>
        <v/>
      </c>
      <c r="C67" s="320"/>
      <c r="D67" s="320"/>
      <c r="E67" s="320"/>
      <c r="F67" s="321"/>
      <c r="G67" s="321"/>
      <c r="H67" s="321"/>
      <c r="I67" s="322" t="str">
        <f>IFERROR(IF(スキンタイト!N22=0,"",スキンタイト!E22),"")</f>
        <v/>
      </c>
      <c r="J67" s="321" t="str">
        <f>IFERROR(IF(スキンタイト!N22=0,"",スキンタイト!N22),"")</f>
        <v/>
      </c>
      <c r="K67" s="321"/>
      <c r="L67" s="321"/>
      <c r="M67" s="321"/>
      <c r="N67" s="321"/>
      <c r="O67" s="321"/>
      <c r="P67" s="321"/>
      <c r="Q67" s="321"/>
      <c r="R67" s="321"/>
      <c r="S67" s="314">
        <v>66</v>
      </c>
    </row>
    <row r="68" spans="1:19" s="85" customFormat="1" ht="15.75">
      <c r="A68" s="315" t="str">
        <f>IFERROR(IF(J68&lt;&gt;"",MAX($A$1:A67)+1,""),"")</f>
        <v/>
      </c>
      <c r="B68" s="316" t="str">
        <f>IFERROR(IF(J68="","",_xlfn.CONCAT("2024",_xlfn.CONCAT(IF(LEN(ドッグキャリー!$K$2)=1,0,""),ドッグキャリー!$K$2,_xlfn.CONCAT(IF(LEN(ドッグキャリー!$N$2)=1,0,""),ドッグキャリー!$N$2)))),"")</f>
        <v/>
      </c>
      <c r="C68" s="320"/>
      <c r="D68" s="320"/>
      <c r="E68" s="320"/>
      <c r="F68" s="321"/>
      <c r="G68" s="321"/>
      <c r="H68" s="321"/>
      <c r="I68" s="322" t="str">
        <f>IFERROR(IF(スキンタイト!N23=0,"",スキンタイト!E23),"")</f>
        <v/>
      </c>
      <c r="J68" s="321" t="str">
        <f>IFERROR(IF(スキンタイト!N23=0,"",スキンタイト!N23),"")</f>
        <v/>
      </c>
      <c r="K68" s="321"/>
      <c r="L68" s="321"/>
      <c r="M68" s="321"/>
      <c r="N68" s="321"/>
      <c r="O68" s="321"/>
      <c r="P68" s="321"/>
      <c r="Q68" s="321"/>
      <c r="R68" s="321"/>
      <c r="S68" s="314">
        <v>67</v>
      </c>
    </row>
    <row r="69" spans="1:19" s="85" customFormat="1" ht="15.75">
      <c r="A69" s="315" t="str">
        <f>IFERROR(IF(J69&lt;&gt;"",MAX($A$1:A68)+1,""),"")</f>
        <v/>
      </c>
      <c r="B69" s="316" t="str">
        <f>IFERROR(IF(J69="","",_xlfn.CONCAT("2024",_xlfn.CONCAT(IF(LEN(ドッグキャリー!$K$2)=1,0,""),ドッグキャリー!$K$2,_xlfn.CONCAT(IF(LEN(ドッグキャリー!$N$2)=1,0,""),ドッグキャリー!$N$2)))),"")</f>
        <v/>
      </c>
      <c r="C69" s="320"/>
      <c r="D69" s="320"/>
      <c r="E69" s="320"/>
      <c r="F69" s="321"/>
      <c r="G69" s="321"/>
      <c r="H69" s="321"/>
      <c r="I69" s="322" t="str">
        <f>IFERROR(IF(スキンタイト!N24=0,"",スキンタイト!E24),"")</f>
        <v/>
      </c>
      <c r="J69" s="321" t="str">
        <f>IFERROR(IF(スキンタイト!N24=0,"",スキンタイト!N24),"")</f>
        <v/>
      </c>
      <c r="K69" s="321"/>
      <c r="L69" s="321"/>
      <c r="M69" s="321"/>
      <c r="N69" s="321"/>
      <c r="O69" s="321"/>
      <c r="P69" s="321"/>
      <c r="Q69" s="321"/>
      <c r="R69" s="321"/>
      <c r="S69" s="314">
        <v>68</v>
      </c>
    </row>
    <row r="70" spans="1:19" s="85" customFormat="1" ht="15.75">
      <c r="A70" s="315" t="str">
        <f>IFERROR(IF(J70&lt;&gt;"",MAX($A$1:A69)+1,""),"")</f>
        <v/>
      </c>
      <c r="B70" s="316" t="str">
        <f>IFERROR(IF(J70="","",_xlfn.CONCAT("2024",_xlfn.CONCAT(IF(LEN(ドッグキャリー!$K$2)=1,0,""),ドッグキャリー!$K$2,_xlfn.CONCAT(IF(LEN(ドッグキャリー!$N$2)=1,0,""),ドッグキャリー!$N$2)))),"")</f>
        <v/>
      </c>
      <c r="C70" s="320"/>
      <c r="D70" s="320"/>
      <c r="E70" s="320"/>
      <c r="F70" s="321"/>
      <c r="G70" s="321"/>
      <c r="H70" s="321"/>
      <c r="I70" s="322" t="str">
        <f>IFERROR(IF(スキンタイト!N25=0,"",スキンタイト!E25),"")</f>
        <v/>
      </c>
      <c r="J70" s="321" t="str">
        <f>IFERROR(IF(スキンタイト!N25=0,"",スキンタイト!N25),"")</f>
        <v/>
      </c>
      <c r="K70" s="321"/>
      <c r="L70" s="321"/>
      <c r="M70" s="321"/>
      <c r="N70" s="321"/>
      <c r="O70" s="321"/>
      <c r="P70" s="321"/>
      <c r="Q70" s="321"/>
      <c r="R70" s="321"/>
      <c r="S70" s="314">
        <v>69</v>
      </c>
    </row>
    <row r="71" spans="1:19" s="85" customFormat="1" ht="15.75">
      <c r="A71" s="315" t="str">
        <f>IFERROR(IF(J71&lt;&gt;"",MAX($A$1:A70)+1,""),"")</f>
        <v/>
      </c>
      <c r="B71" s="316" t="str">
        <f>IFERROR(IF(J71="","",_xlfn.CONCAT("2024",_xlfn.CONCAT(IF(LEN(ドッグキャリー!$K$2)=1,0,""),ドッグキャリー!$K$2,_xlfn.CONCAT(IF(LEN(ドッグキャリー!$N$2)=1,0,""),ドッグキャリー!$N$2)))),"")</f>
        <v/>
      </c>
      <c r="C71" s="320"/>
      <c r="D71" s="320"/>
      <c r="E71" s="320"/>
      <c r="F71" s="321"/>
      <c r="G71" s="321"/>
      <c r="H71" s="321"/>
      <c r="I71" s="322" t="str">
        <f>IFERROR(IF(スキンタイト!N26=0,"",スキンタイト!E26),"")</f>
        <v/>
      </c>
      <c r="J71" s="321" t="str">
        <f>IFERROR(IF(スキンタイト!N26=0,"",スキンタイト!N26),"")</f>
        <v/>
      </c>
      <c r="K71" s="321"/>
      <c r="L71" s="321"/>
      <c r="M71" s="321"/>
      <c r="N71" s="321"/>
      <c r="O71" s="321"/>
      <c r="P71" s="321"/>
      <c r="Q71" s="321"/>
      <c r="R71" s="321"/>
      <c r="S71" s="314">
        <v>70</v>
      </c>
    </row>
    <row r="72" spans="1:19" s="85" customFormat="1" ht="15.75">
      <c r="A72" s="315" t="str">
        <f>IFERROR(IF(J72&lt;&gt;"",MAX($A$1:A71)+1,""),"")</f>
        <v/>
      </c>
      <c r="B72" s="316" t="str">
        <f>IFERROR(IF(J72="","",_xlfn.CONCAT("2024",_xlfn.CONCAT(IF(LEN(ドッグキャリー!$K$2)=1,0,""),ドッグキャリー!$K$2,_xlfn.CONCAT(IF(LEN(ドッグキャリー!$N$2)=1,0,""),ドッグキャリー!$N$2)))),"")</f>
        <v/>
      </c>
      <c r="C72" s="320"/>
      <c r="D72" s="320"/>
      <c r="E72" s="320"/>
      <c r="F72" s="321"/>
      <c r="G72" s="321"/>
      <c r="H72" s="321"/>
      <c r="I72" s="322" t="str">
        <f>IFERROR(IF(スキンタイト!N27=0,"",スキンタイト!E27),"")</f>
        <v/>
      </c>
      <c r="J72" s="321" t="str">
        <f>IFERROR(IF(スキンタイト!N27=0,"",スキンタイト!N27),"")</f>
        <v/>
      </c>
      <c r="K72" s="321"/>
      <c r="L72" s="321"/>
      <c r="M72" s="321"/>
      <c r="N72" s="321"/>
      <c r="O72" s="321"/>
      <c r="P72" s="321"/>
      <c r="Q72" s="321"/>
      <c r="R72" s="321"/>
      <c r="S72" s="314">
        <v>71</v>
      </c>
    </row>
    <row r="73" spans="1:19" s="85" customFormat="1" ht="15.75">
      <c r="A73" s="315" t="str">
        <f>IFERROR(IF(J73&lt;&gt;"",MAX($A$1:A72)+1,""),"")</f>
        <v/>
      </c>
      <c r="B73" s="316" t="str">
        <f>IFERROR(IF(J73="","",_xlfn.CONCAT("2024",_xlfn.CONCAT(IF(LEN(ドッグキャリー!$K$2)=1,0,""),ドッグキャリー!$K$2,_xlfn.CONCAT(IF(LEN(ドッグキャリー!$N$2)=1,0,""),ドッグキャリー!$N$2)))),"")</f>
        <v/>
      </c>
      <c r="C73" s="320"/>
      <c r="D73" s="320"/>
      <c r="E73" s="320"/>
      <c r="F73" s="321"/>
      <c r="G73" s="321"/>
      <c r="H73" s="321"/>
      <c r="I73" s="322" t="str">
        <f>IFERROR(IF(スキンタイト!N28=0,"",スキンタイト!E28),"")</f>
        <v/>
      </c>
      <c r="J73" s="321" t="str">
        <f>IFERROR(IF(スキンタイト!N28=0,"",スキンタイト!N28),"")</f>
        <v/>
      </c>
      <c r="K73" s="321"/>
      <c r="L73" s="321"/>
      <c r="M73" s="321"/>
      <c r="N73" s="321"/>
      <c r="O73" s="321"/>
      <c r="P73" s="321"/>
      <c r="Q73" s="321"/>
      <c r="R73" s="321"/>
      <c r="S73" s="314">
        <v>72</v>
      </c>
    </row>
    <row r="74" spans="1:19" s="85" customFormat="1" ht="15.75">
      <c r="A74" s="315" t="str">
        <f>IFERROR(IF(J74&lt;&gt;"",MAX($A$1:A73)+1,""),"")</f>
        <v/>
      </c>
      <c r="B74" s="316" t="str">
        <f>IFERROR(IF(J74="","",_xlfn.CONCAT("2024",_xlfn.CONCAT(IF(LEN(ドッグキャリー!$K$2)=1,0,""),ドッグキャリー!$K$2,_xlfn.CONCAT(IF(LEN(ドッグキャリー!$N$2)=1,0,""),ドッグキャリー!$N$2)))),"")</f>
        <v/>
      </c>
      <c r="C74" s="320"/>
      <c r="D74" s="320"/>
      <c r="E74" s="320"/>
      <c r="F74" s="321"/>
      <c r="G74" s="321"/>
      <c r="H74" s="321"/>
      <c r="I74" s="322" t="str">
        <f>IFERROR(IF(スキンタイト!N29=0,"",スキンタイト!E29),"")</f>
        <v/>
      </c>
      <c r="J74" s="321" t="str">
        <f>IFERROR(IF(スキンタイト!N29=0,"",スキンタイト!N29),"")</f>
        <v/>
      </c>
      <c r="K74" s="321"/>
      <c r="L74" s="321"/>
      <c r="M74" s="321"/>
      <c r="N74" s="321"/>
      <c r="O74" s="321"/>
      <c r="P74" s="321"/>
      <c r="Q74" s="321"/>
      <c r="R74" s="321"/>
      <c r="S74" s="314">
        <v>73</v>
      </c>
    </row>
    <row r="75" spans="1:19" s="85" customFormat="1" ht="15.75">
      <c r="A75" s="315" t="str">
        <f>IFERROR(IF(J75&lt;&gt;"",MAX($A$1:A74)+1,""),"")</f>
        <v/>
      </c>
      <c r="B75" s="316" t="str">
        <f>IFERROR(IF(J75="","",_xlfn.CONCAT("2024",_xlfn.CONCAT(IF(LEN(ドッグキャリー!$K$2)=1,0,""),ドッグキャリー!$K$2,_xlfn.CONCAT(IF(LEN(ドッグキャリー!$N$2)=1,0,""),ドッグキャリー!$N$2)))),"")</f>
        <v/>
      </c>
      <c r="C75" s="320"/>
      <c r="D75" s="320"/>
      <c r="E75" s="320"/>
      <c r="F75" s="321"/>
      <c r="G75" s="321"/>
      <c r="H75" s="321"/>
      <c r="I75" s="322" t="str">
        <f>IFERROR(IF(スキンタイト!N30=0,"",スキンタイト!E30),"")</f>
        <v/>
      </c>
      <c r="J75" s="321" t="str">
        <f>IFERROR(IF(スキンタイト!N30=0,"",スキンタイト!N30),"")</f>
        <v/>
      </c>
      <c r="K75" s="321"/>
      <c r="L75" s="321"/>
      <c r="M75" s="321"/>
      <c r="N75" s="321"/>
      <c r="O75" s="321"/>
      <c r="P75" s="321"/>
      <c r="Q75" s="321"/>
      <c r="R75" s="321"/>
      <c r="S75" s="314">
        <v>74</v>
      </c>
    </row>
    <row r="76" spans="1:19" s="85" customFormat="1" ht="15.75">
      <c r="A76" s="315" t="str">
        <f>IFERROR(IF(J76&lt;&gt;"",MAX($A$1:A75)+1,""),"")</f>
        <v/>
      </c>
      <c r="B76" s="316" t="str">
        <f>IFERROR(IF(J76="","",_xlfn.CONCAT("2024",_xlfn.CONCAT(IF(LEN(ドッグキャリー!$K$2)=1,0,""),ドッグキャリー!$K$2,_xlfn.CONCAT(IF(LEN(ドッグキャリー!$N$2)=1,0,""),ドッグキャリー!$N$2)))),"")</f>
        <v/>
      </c>
      <c r="C76" s="320"/>
      <c r="D76" s="320"/>
      <c r="E76" s="320"/>
      <c r="F76" s="321"/>
      <c r="G76" s="321"/>
      <c r="H76" s="321"/>
      <c r="I76" s="322" t="str">
        <f>IFERROR(IF(スキンタイト!N31=0,"",スキンタイト!E31),"")</f>
        <v/>
      </c>
      <c r="J76" s="321" t="str">
        <f>IFERROR(IF(スキンタイト!N31=0,"",スキンタイト!N31),"")</f>
        <v/>
      </c>
      <c r="K76" s="321"/>
      <c r="L76" s="321"/>
      <c r="M76" s="321"/>
      <c r="N76" s="321"/>
      <c r="O76" s="321"/>
      <c r="P76" s="321"/>
      <c r="Q76" s="321"/>
      <c r="R76" s="321"/>
      <c r="S76" s="314">
        <v>75</v>
      </c>
    </row>
    <row r="77" spans="1:19" s="85" customFormat="1" ht="15.75">
      <c r="A77" s="315" t="str">
        <f>IFERROR(IF(J77&lt;&gt;"",MAX($A$1:A76)+1,""),"")</f>
        <v/>
      </c>
      <c r="B77" s="316" t="str">
        <f>IFERROR(IF(J77="","",_xlfn.CONCAT("2024",_xlfn.CONCAT(IF(LEN(ドッグキャリー!$K$2)=1,0,""),ドッグキャリー!$K$2,_xlfn.CONCAT(IF(LEN(ドッグキャリー!$N$2)=1,0,""),ドッグキャリー!$N$2)))),"")</f>
        <v/>
      </c>
      <c r="C77" s="320"/>
      <c r="D77" s="320"/>
      <c r="E77" s="320"/>
      <c r="F77" s="321"/>
      <c r="G77" s="321"/>
      <c r="H77" s="321"/>
      <c r="I77" s="322" t="str">
        <f>IFERROR(IF(スキンタイト!N32=0,"",スキンタイト!E32),"")</f>
        <v/>
      </c>
      <c r="J77" s="321" t="str">
        <f>IFERROR(IF(スキンタイト!N32=0,"",スキンタイト!N32),"")</f>
        <v/>
      </c>
      <c r="K77" s="321"/>
      <c r="L77" s="321"/>
      <c r="M77" s="321"/>
      <c r="N77" s="321"/>
      <c r="O77" s="321"/>
      <c r="P77" s="321"/>
      <c r="Q77" s="321"/>
      <c r="R77" s="321"/>
      <c r="S77" s="314">
        <v>76</v>
      </c>
    </row>
    <row r="78" spans="1:19" s="85" customFormat="1" ht="15.75">
      <c r="A78" s="315" t="str">
        <f>IFERROR(IF(J78&lt;&gt;"",MAX($A$1:A77)+1,""),"")</f>
        <v/>
      </c>
      <c r="B78" s="316" t="str">
        <f>IFERROR(IF(J78="","",_xlfn.CONCAT("2024",_xlfn.CONCAT(IF(LEN(ドッグキャリー!$K$2)=1,0,""),ドッグキャリー!$K$2,_xlfn.CONCAT(IF(LEN(ドッグキャリー!$N$2)=1,0,""),ドッグキャリー!$N$2)))),"")</f>
        <v/>
      </c>
      <c r="C78" s="320"/>
      <c r="D78" s="320"/>
      <c r="E78" s="320"/>
      <c r="F78" s="321"/>
      <c r="G78" s="321"/>
      <c r="H78" s="321"/>
      <c r="I78" s="322" t="str">
        <f>IFERROR(IF(スキンタイト!N33=0,"",スキンタイト!E33),"")</f>
        <v/>
      </c>
      <c r="J78" s="321" t="str">
        <f>IFERROR(IF(スキンタイト!N33=0,"",スキンタイト!N33),"")</f>
        <v/>
      </c>
      <c r="K78" s="321"/>
      <c r="L78" s="321"/>
      <c r="M78" s="321"/>
      <c r="N78" s="321"/>
      <c r="O78" s="321"/>
      <c r="P78" s="321"/>
      <c r="Q78" s="321"/>
      <c r="R78" s="321"/>
      <c r="S78" s="314">
        <v>77</v>
      </c>
    </row>
    <row r="79" spans="1:19" s="85" customFormat="1" ht="15.75">
      <c r="A79" s="315" t="str">
        <f>IFERROR(IF(J79&lt;&gt;"",MAX($A$1:A78)+1,""),"")</f>
        <v/>
      </c>
      <c r="B79" s="316" t="str">
        <f>IFERROR(IF(J79="","",_xlfn.CONCAT("2024",_xlfn.CONCAT(IF(LEN(ドッグキャリー!$K$2)=1,0,""),ドッグキャリー!$K$2,_xlfn.CONCAT(IF(LEN(ドッグキャリー!$N$2)=1,0,""),ドッグキャリー!$N$2)))),"")</f>
        <v/>
      </c>
      <c r="C79" s="320"/>
      <c r="D79" s="320"/>
      <c r="E79" s="320"/>
      <c r="F79" s="321"/>
      <c r="G79" s="321"/>
      <c r="H79" s="321"/>
      <c r="I79" s="322" t="str">
        <f>IFERROR(IF(スキンタイト!N34=0,"",スキンタイト!E34),"")</f>
        <v/>
      </c>
      <c r="J79" s="321" t="str">
        <f>IFERROR(IF(スキンタイト!N34=0,"",スキンタイト!N34),"")</f>
        <v/>
      </c>
      <c r="K79" s="321"/>
      <c r="L79" s="321"/>
      <c r="M79" s="321"/>
      <c r="N79" s="321"/>
      <c r="O79" s="321"/>
      <c r="P79" s="321"/>
      <c r="Q79" s="321"/>
      <c r="R79" s="321"/>
      <c r="S79" s="314">
        <v>78</v>
      </c>
    </row>
    <row r="80" spans="1:19" s="85" customFormat="1" ht="15.75">
      <c r="A80" s="315" t="str">
        <f>IFERROR(IF(J80&lt;&gt;"",MAX($A$1:A79)+1,""),"")</f>
        <v/>
      </c>
      <c r="B80" s="316" t="str">
        <f>IFERROR(IF(J80="","",_xlfn.CONCAT("2024",_xlfn.CONCAT(IF(LEN(ドッグキャリー!$K$2)=1,0,""),ドッグキャリー!$K$2,_xlfn.CONCAT(IF(LEN(ドッグキャリー!$N$2)=1,0,""),ドッグキャリー!$N$2)))),"")</f>
        <v/>
      </c>
      <c r="C80" s="320"/>
      <c r="D80" s="320"/>
      <c r="E80" s="320"/>
      <c r="F80" s="321"/>
      <c r="G80" s="321"/>
      <c r="H80" s="321"/>
      <c r="I80" s="322" t="str">
        <f>IFERROR(IF(スキンタイト!N35=0,"",スキンタイト!E35),"")</f>
        <v/>
      </c>
      <c r="J80" s="321" t="str">
        <f>IFERROR(IF(スキンタイト!N35=0,"",スキンタイト!N35),"")</f>
        <v/>
      </c>
      <c r="K80" s="321"/>
      <c r="L80" s="321"/>
      <c r="M80" s="321"/>
      <c r="N80" s="321"/>
      <c r="O80" s="321"/>
      <c r="P80" s="321"/>
      <c r="Q80" s="321"/>
      <c r="R80" s="321"/>
      <c r="S80" s="314">
        <v>79</v>
      </c>
    </row>
    <row r="81" spans="1:19" s="85" customFormat="1" ht="15.75">
      <c r="A81" s="315" t="str">
        <f>IFERROR(IF(J81&lt;&gt;"",MAX($A$1:A80)+1,""),"")</f>
        <v/>
      </c>
      <c r="B81" s="316" t="str">
        <f>IFERROR(IF(J81="","",_xlfn.CONCAT("2024",_xlfn.CONCAT(IF(LEN(ドッグキャリー!$K$2)=1,0,""),ドッグキャリー!$K$2,_xlfn.CONCAT(IF(LEN(ドッグキャリー!$N$2)=1,0,""),ドッグキャリー!$N$2)))),"")</f>
        <v/>
      </c>
      <c r="C81" s="320"/>
      <c r="D81" s="320"/>
      <c r="E81" s="320"/>
      <c r="F81" s="321"/>
      <c r="G81" s="321"/>
      <c r="H81" s="321"/>
      <c r="I81" s="322" t="str">
        <f>IFERROR(IF(スキンタイト!N36=0,"",スキンタイト!E36),"")</f>
        <v/>
      </c>
      <c r="J81" s="321" t="str">
        <f>IFERROR(IF(スキンタイト!N36=0,"",スキンタイト!N36),"")</f>
        <v/>
      </c>
      <c r="K81" s="321"/>
      <c r="L81" s="321"/>
      <c r="M81" s="321"/>
      <c r="N81" s="321"/>
      <c r="O81" s="321"/>
      <c r="P81" s="321"/>
      <c r="Q81" s="321"/>
      <c r="R81" s="321"/>
      <c r="S81" s="314">
        <v>80</v>
      </c>
    </row>
    <row r="82" spans="1:19" s="85" customFormat="1" ht="15.75">
      <c r="A82" s="315" t="str">
        <f>IFERROR(IF(J82&lt;&gt;"",MAX($A$1:A81)+1,""),"")</f>
        <v/>
      </c>
      <c r="B82" s="316" t="str">
        <f>IFERROR(IF(J82="","",_xlfn.CONCAT("2024",_xlfn.CONCAT(IF(LEN(ドッグキャリー!$K$2)=1,0,""),ドッグキャリー!$K$2,_xlfn.CONCAT(IF(LEN(ドッグキャリー!$N$2)=1,0,""),ドッグキャリー!$N$2)))),"")</f>
        <v/>
      </c>
      <c r="C82" s="320"/>
      <c r="D82" s="320"/>
      <c r="E82" s="320"/>
      <c r="F82" s="321"/>
      <c r="G82" s="321"/>
      <c r="H82" s="321"/>
      <c r="I82" s="322" t="str">
        <f>IFERROR(IF(スキンタイト!N37=0,"",スキンタイト!E37),"")</f>
        <v/>
      </c>
      <c r="J82" s="321" t="str">
        <f>IFERROR(IF(スキンタイト!N37=0,"",スキンタイト!N37),"")</f>
        <v/>
      </c>
      <c r="K82" s="321"/>
      <c r="L82" s="321"/>
      <c r="M82" s="321"/>
      <c r="N82" s="321"/>
      <c r="O82" s="321"/>
      <c r="P82" s="321"/>
      <c r="Q82" s="321"/>
      <c r="R82" s="321"/>
      <c r="S82" s="314">
        <v>81</v>
      </c>
    </row>
    <row r="83" spans="1:19" s="85" customFormat="1" ht="15.75">
      <c r="A83" s="315" t="str">
        <f>IFERROR(IF(J83&lt;&gt;"",MAX($A$1:A82)+1,""),"")</f>
        <v/>
      </c>
      <c r="B83" s="316" t="str">
        <f>IFERROR(IF(J83="","",_xlfn.CONCAT("2024",_xlfn.CONCAT(IF(LEN(ドッグキャリー!$K$2)=1,0,""),ドッグキャリー!$K$2,_xlfn.CONCAT(IF(LEN(ドッグキャリー!$N$2)=1,0,""),ドッグキャリー!$N$2)))),"")</f>
        <v/>
      </c>
      <c r="C83" s="320"/>
      <c r="D83" s="320"/>
      <c r="E83" s="320"/>
      <c r="F83" s="321"/>
      <c r="G83" s="321"/>
      <c r="H83" s="321"/>
      <c r="I83" s="322" t="str">
        <f>IFERROR(IF(スキンタイト!N38=0,"",スキンタイト!E38),"")</f>
        <v/>
      </c>
      <c r="J83" s="321" t="str">
        <f>IFERROR(IF(スキンタイト!N38=0,"",スキンタイト!N38),"")</f>
        <v/>
      </c>
      <c r="K83" s="321"/>
      <c r="L83" s="321"/>
      <c r="M83" s="321"/>
      <c r="N83" s="321"/>
      <c r="O83" s="321"/>
      <c r="P83" s="321"/>
      <c r="Q83" s="321"/>
      <c r="R83" s="321"/>
      <c r="S83" s="314">
        <v>82</v>
      </c>
    </row>
    <row r="84" spans="1:19" s="85" customFormat="1" ht="15.75">
      <c r="A84" s="315" t="str">
        <f>IFERROR(IF(J84&lt;&gt;"",MAX($A$1:A83)+1,""),"")</f>
        <v/>
      </c>
      <c r="B84" s="316" t="str">
        <f>IFERROR(IF(J84="","",_xlfn.CONCAT("2024",_xlfn.CONCAT(IF(LEN(ドッグキャリー!$K$2)=1,0,""),ドッグキャリー!$K$2,_xlfn.CONCAT(IF(LEN(ドッグキャリー!$N$2)=1,0,""),ドッグキャリー!$N$2)))),"")</f>
        <v/>
      </c>
      <c r="C84" s="320"/>
      <c r="D84" s="320"/>
      <c r="E84" s="320"/>
      <c r="F84" s="321"/>
      <c r="G84" s="321"/>
      <c r="H84" s="321"/>
      <c r="I84" s="322" t="str">
        <f>IFERROR(IF(スキンタイト!N39=0,"",スキンタイト!E39),"")</f>
        <v/>
      </c>
      <c r="J84" s="321" t="str">
        <f>IFERROR(IF(スキンタイト!N39=0,"",スキンタイト!N39),"")</f>
        <v/>
      </c>
      <c r="K84" s="321"/>
      <c r="L84" s="321"/>
      <c r="M84" s="321"/>
      <c r="N84" s="321"/>
      <c r="O84" s="321"/>
      <c r="P84" s="321"/>
      <c r="Q84" s="321"/>
      <c r="R84" s="321"/>
      <c r="S84" s="314">
        <v>83</v>
      </c>
    </row>
    <row r="85" spans="1:19" s="85" customFormat="1" ht="15.75">
      <c r="A85" s="315" t="str">
        <f>IFERROR(IF(J85&lt;&gt;"",MAX($A$1:A84)+1,""),"")</f>
        <v/>
      </c>
      <c r="B85" s="316" t="str">
        <f>IFERROR(IF(J85="","",_xlfn.CONCAT("2024",_xlfn.CONCAT(IF(LEN(ドッグキャリー!$K$2)=1,0,""),ドッグキャリー!$K$2,_xlfn.CONCAT(IF(LEN(ドッグキャリー!$N$2)=1,0,""),ドッグキャリー!$N$2)))),"")</f>
        <v/>
      </c>
      <c r="C85" s="320"/>
      <c r="D85" s="320"/>
      <c r="E85" s="320"/>
      <c r="F85" s="321"/>
      <c r="G85" s="321"/>
      <c r="H85" s="321"/>
      <c r="I85" s="322" t="str">
        <f>IFERROR(IF(スキンタイト!N40=0,"",スキンタイト!E40),"")</f>
        <v/>
      </c>
      <c r="J85" s="321" t="str">
        <f>IFERROR(IF(スキンタイト!N40=0,"",スキンタイト!N40),"")</f>
        <v/>
      </c>
      <c r="K85" s="321"/>
      <c r="L85" s="321"/>
      <c r="M85" s="321"/>
      <c r="N85" s="321"/>
      <c r="O85" s="321"/>
      <c r="P85" s="321"/>
      <c r="Q85" s="321"/>
      <c r="R85" s="321"/>
      <c r="S85" s="314">
        <v>84</v>
      </c>
    </row>
    <row r="86" spans="1:19" s="85" customFormat="1" ht="15.75">
      <c r="A86" s="315" t="str">
        <f>IFERROR(IF(J86&lt;&gt;"",MAX($A$1:A85)+1,""),"")</f>
        <v/>
      </c>
      <c r="B86" s="316" t="str">
        <f>IFERROR(IF(J86="","",_xlfn.CONCAT("2024",_xlfn.CONCAT(IF(LEN(ドッグキャリー!$K$2)=1,0,""),ドッグキャリー!$K$2,_xlfn.CONCAT(IF(LEN(ドッグキャリー!$N$2)=1,0,""),ドッグキャリー!$N$2)))),"")</f>
        <v/>
      </c>
      <c r="C86" s="320"/>
      <c r="D86" s="320"/>
      <c r="E86" s="320"/>
      <c r="F86" s="321"/>
      <c r="G86" s="321"/>
      <c r="H86" s="321"/>
      <c r="I86" s="322" t="str">
        <f>IFERROR(IF(スキンタイト!N41=0,"",スキンタイト!E41),"")</f>
        <v/>
      </c>
      <c r="J86" s="321" t="str">
        <f>IFERROR(IF(スキンタイト!N41=0,"",スキンタイト!N41),"")</f>
        <v/>
      </c>
      <c r="K86" s="321"/>
      <c r="L86" s="321"/>
      <c r="M86" s="321"/>
      <c r="N86" s="321"/>
      <c r="O86" s="321"/>
      <c r="P86" s="321"/>
      <c r="Q86" s="321"/>
      <c r="R86" s="321"/>
      <c r="S86" s="314">
        <v>85</v>
      </c>
    </row>
    <row r="87" spans="1:19" s="85" customFormat="1" ht="15.75">
      <c r="A87" s="315" t="str">
        <f>IFERROR(IF(J87&lt;&gt;"",MAX($A$1:A86)+1,""),"")</f>
        <v/>
      </c>
      <c r="B87" s="316" t="str">
        <f>IFERROR(IF(J87="","",_xlfn.CONCAT("2024",_xlfn.CONCAT(IF(LEN(ドッグキャリー!$K$2)=1,0,""),ドッグキャリー!$K$2,_xlfn.CONCAT(IF(LEN(ドッグキャリー!$N$2)=1,0,""),ドッグキャリー!$N$2)))),"")</f>
        <v/>
      </c>
      <c r="C87" s="320"/>
      <c r="D87" s="320"/>
      <c r="E87" s="320"/>
      <c r="F87" s="321"/>
      <c r="G87" s="321"/>
      <c r="H87" s="321"/>
      <c r="I87" s="322" t="str">
        <f>IFERROR(IF(スキンタイト!N42=0,"",スキンタイト!E42),"")</f>
        <v/>
      </c>
      <c r="J87" s="321" t="str">
        <f>IFERROR(IF(スキンタイト!N42=0,"",スキンタイト!N42),"")</f>
        <v/>
      </c>
      <c r="K87" s="321"/>
      <c r="L87" s="321"/>
      <c r="M87" s="321"/>
      <c r="N87" s="321"/>
      <c r="O87" s="321"/>
      <c r="P87" s="321"/>
      <c r="Q87" s="321"/>
      <c r="R87" s="321"/>
      <c r="S87" s="314">
        <v>86</v>
      </c>
    </row>
    <row r="88" spans="1:19" s="85" customFormat="1" ht="15.75">
      <c r="A88" s="315" t="str">
        <f>IFERROR(IF(J88&lt;&gt;"",MAX($A$1:A87)+1,""),"")</f>
        <v/>
      </c>
      <c r="B88" s="316" t="str">
        <f>IFERROR(IF(J88="","",_xlfn.CONCAT("2024",_xlfn.CONCAT(IF(LEN(ドッグキャリー!$K$2)=1,0,""),ドッグキャリー!$K$2,_xlfn.CONCAT(IF(LEN(ドッグキャリー!$N$2)=1,0,""),ドッグキャリー!$N$2)))),"")</f>
        <v/>
      </c>
      <c r="C88" s="320"/>
      <c r="D88" s="320"/>
      <c r="E88" s="320"/>
      <c r="F88" s="321"/>
      <c r="G88" s="321"/>
      <c r="H88" s="321"/>
      <c r="I88" s="322" t="str">
        <f>IFERROR(IF(スキンタイト!N43=0,"",スキンタイト!E43),"")</f>
        <v/>
      </c>
      <c r="J88" s="321" t="str">
        <f>IFERROR(IF(スキンタイト!N43=0,"",スキンタイト!N43),"")</f>
        <v/>
      </c>
      <c r="K88" s="321"/>
      <c r="L88" s="321"/>
      <c r="M88" s="321"/>
      <c r="N88" s="321"/>
      <c r="O88" s="321"/>
      <c r="P88" s="321"/>
      <c r="Q88" s="321"/>
      <c r="R88" s="321"/>
      <c r="S88" s="314">
        <v>87</v>
      </c>
    </row>
    <row r="89" spans="1:19" s="85" customFormat="1" ht="15.75">
      <c r="A89" s="315" t="str">
        <f>IFERROR(IF(J89&lt;&gt;"",MAX($A$1:A88)+1,""),"")</f>
        <v/>
      </c>
      <c r="B89" s="316" t="str">
        <f>IFERROR(IF(J89="","",_xlfn.CONCAT("2024",_xlfn.CONCAT(IF(LEN(ドッグキャリー!$K$2)=1,0,""),ドッグキャリー!$K$2,_xlfn.CONCAT(IF(LEN(ドッグキャリー!$N$2)=1,0,""),ドッグキャリー!$N$2)))),"")</f>
        <v/>
      </c>
      <c r="C89" s="320"/>
      <c r="D89" s="320"/>
      <c r="E89" s="320"/>
      <c r="F89" s="321"/>
      <c r="G89" s="321"/>
      <c r="H89" s="321"/>
      <c r="I89" s="322" t="str">
        <f>IFERROR(IF(スキンタイト!N44=0,"",スキンタイト!E44),"")</f>
        <v/>
      </c>
      <c r="J89" s="321" t="str">
        <f>IFERROR(IF(スキンタイト!N44=0,"",スキンタイト!N44),"")</f>
        <v/>
      </c>
      <c r="K89" s="321"/>
      <c r="L89" s="321"/>
      <c r="M89" s="321"/>
      <c r="N89" s="321"/>
      <c r="O89" s="321"/>
      <c r="P89" s="321"/>
      <c r="Q89" s="321"/>
      <c r="R89" s="321"/>
      <c r="S89" s="314">
        <v>88</v>
      </c>
    </row>
    <row r="90" spans="1:19" s="85" customFormat="1" ht="15.75">
      <c r="A90" s="315" t="str">
        <f>IFERROR(IF(J90&lt;&gt;"",MAX($A$1:A89)+1,""),"")</f>
        <v/>
      </c>
      <c r="B90" s="316" t="str">
        <f>IFERROR(IF(J90="","",_xlfn.CONCAT("2024",_xlfn.CONCAT(IF(LEN(ドッグキャリー!$K$2)=1,0,""),ドッグキャリー!$K$2,_xlfn.CONCAT(IF(LEN(ドッグキャリー!$N$2)=1,0,""),ドッグキャリー!$N$2)))),"")</f>
        <v/>
      </c>
      <c r="C90" s="320"/>
      <c r="D90" s="320"/>
      <c r="E90" s="320"/>
      <c r="F90" s="321"/>
      <c r="G90" s="321"/>
      <c r="H90" s="321"/>
      <c r="I90" s="322" t="str">
        <f>IFERROR(IF(スキンタイト!N45=0,"",スキンタイト!E45),"")</f>
        <v/>
      </c>
      <c r="J90" s="321" t="str">
        <f>IFERROR(IF(スキンタイト!N45=0,"",スキンタイト!N45),"")</f>
        <v/>
      </c>
      <c r="K90" s="321"/>
      <c r="L90" s="321"/>
      <c r="M90" s="321"/>
      <c r="N90" s="321"/>
      <c r="O90" s="321"/>
      <c r="P90" s="321"/>
      <c r="Q90" s="321"/>
      <c r="R90" s="321"/>
      <c r="S90" s="314">
        <v>89</v>
      </c>
    </row>
    <row r="91" spans="1:19" s="85" customFormat="1" ht="15.75">
      <c r="A91" s="315" t="str">
        <f>IFERROR(IF(J91&lt;&gt;"",MAX($A$1:A90)+1,""),"")</f>
        <v/>
      </c>
      <c r="B91" s="316" t="str">
        <f>IFERROR(IF(J91="","",_xlfn.CONCAT("2024",_xlfn.CONCAT(IF(LEN(ドッグキャリー!$K$2)=1,0,""),ドッグキャリー!$K$2,_xlfn.CONCAT(IF(LEN(ドッグキャリー!$N$2)=1,0,""),ドッグキャリー!$N$2)))),"")</f>
        <v/>
      </c>
      <c r="C91" s="320"/>
      <c r="D91" s="320"/>
      <c r="E91" s="320"/>
      <c r="F91" s="321"/>
      <c r="G91" s="321"/>
      <c r="H91" s="321"/>
      <c r="I91" s="322" t="str">
        <f>IFERROR(IF(スキンタイト!N46=0,"",スキンタイト!E46),"")</f>
        <v/>
      </c>
      <c r="J91" s="321" t="str">
        <f>IFERROR(IF(スキンタイト!N46=0,"",スキンタイト!N46),"")</f>
        <v/>
      </c>
      <c r="K91" s="321"/>
      <c r="L91" s="321"/>
      <c r="M91" s="321"/>
      <c r="N91" s="321"/>
      <c r="O91" s="321"/>
      <c r="P91" s="321"/>
      <c r="Q91" s="321"/>
      <c r="R91" s="321"/>
      <c r="S91" s="314">
        <v>90</v>
      </c>
    </row>
    <row r="92" spans="1:19" s="85" customFormat="1" ht="15.75">
      <c r="A92" s="315" t="str">
        <f>IFERROR(IF(J92&lt;&gt;"",MAX($A$1:A91)+1,""),"")</f>
        <v/>
      </c>
      <c r="B92" s="316" t="str">
        <f>IFERROR(IF(J92="","",_xlfn.CONCAT("2024",_xlfn.CONCAT(IF(LEN(ドッグキャリー!$K$2)=1,0,""),ドッグキャリー!$K$2,_xlfn.CONCAT(IF(LEN(ドッグキャリー!$N$2)=1,0,""),ドッグキャリー!$N$2)))),"")</f>
        <v/>
      </c>
      <c r="C92" s="320"/>
      <c r="D92" s="320"/>
      <c r="E92" s="320"/>
      <c r="F92" s="321"/>
      <c r="G92" s="321"/>
      <c r="H92" s="321"/>
      <c r="I92" s="322" t="str">
        <f>IFERROR(IF(スキンタイト!N47=0,"",スキンタイト!E47),"")</f>
        <v/>
      </c>
      <c r="J92" s="321" t="str">
        <f>IFERROR(IF(スキンタイト!N47=0,"",スキンタイト!N47),"")</f>
        <v/>
      </c>
      <c r="K92" s="321"/>
      <c r="L92" s="321"/>
      <c r="M92" s="321"/>
      <c r="N92" s="321"/>
      <c r="O92" s="321"/>
      <c r="P92" s="321"/>
      <c r="Q92" s="321"/>
      <c r="R92" s="321"/>
      <c r="S92" s="314">
        <v>91</v>
      </c>
    </row>
    <row r="93" spans="1:19" s="85" customFormat="1" ht="15.75">
      <c r="A93" s="315" t="str">
        <f>IFERROR(IF(J93&lt;&gt;"",MAX($A$1:A92)+1,""),"")</f>
        <v/>
      </c>
      <c r="B93" s="316" t="str">
        <f>IFERROR(IF(J93="","",_xlfn.CONCAT("2024",_xlfn.CONCAT(IF(LEN(ドッグキャリー!$K$2)=1,0,""),ドッグキャリー!$K$2,_xlfn.CONCAT(IF(LEN(ドッグキャリー!$N$2)=1,0,""),ドッグキャリー!$N$2)))),"")</f>
        <v/>
      </c>
      <c r="C93" s="320"/>
      <c r="D93" s="320"/>
      <c r="E93" s="320"/>
      <c r="F93" s="321"/>
      <c r="G93" s="321"/>
      <c r="H93" s="321"/>
      <c r="I93" s="322" t="str">
        <f>IFERROR(IF(スキンタイト!N48=0,"",スキンタイト!E48),"")</f>
        <v/>
      </c>
      <c r="J93" s="321" t="str">
        <f>IFERROR(IF(スキンタイト!N48=0,"",スキンタイト!N48),"")</f>
        <v/>
      </c>
      <c r="K93" s="321"/>
      <c r="L93" s="321"/>
      <c r="M93" s="321"/>
      <c r="N93" s="321"/>
      <c r="O93" s="321"/>
      <c r="P93" s="321"/>
      <c r="Q93" s="321"/>
      <c r="R93" s="321"/>
      <c r="S93" s="314">
        <v>92</v>
      </c>
    </row>
    <row r="94" spans="1:19" s="85" customFormat="1" ht="15.75">
      <c r="A94" s="315" t="str">
        <f>IFERROR(IF(J94&lt;&gt;"",MAX($A$1:A93)+1,""),"")</f>
        <v/>
      </c>
      <c r="B94" s="316" t="str">
        <f>IFERROR(IF(J94="","",_xlfn.CONCAT("2024",_xlfn.CONCAT(IF(LEN(ドッグキャリー!$K$2)=1,0,""),ドッグキャリー!$K$2,_xlfn.CONCAT(IF(LEN(ドッグキャリー!$N$2)=1,0,""),ドッグキャリー!$N$2)))),"")</f>
        <v/>
      </c>
      <c r="C94" s="320"/>
      <c r="D94" s="320"/>
      <c r="E94" s="320"/>
      <c r="F94" s="321"/>
      <c r="G94" s="321"/>
      <c r="H94" s="321"/>
      <c r="I94" s="322" t="str">
        <f>IFERROR(IF(スキンタイト!N49=0,"",スキンタイト!E49),"")</f>
        <v/>
      </c>
      <c r="J94" s="321" t="str">
        <f>IFERROR(IF(スキンタイト!N49=0,"",スキンタイト!N49),"")</f>
        <v/>
      </c>
      <c r="K94" s="321"/>
      <c r="L94" s="321"/>
      <c r="M94" s="321"/>
      <c r="N94" s="321"/>
      <c r="O94" s="321"/>
      <c r="P94" s="321"/>
      <c r="Q94" s="321"/>
      <c r="R94" s="321"/>
      <c r="S94" s="314">
        <v>93</v>
      </c>
    </row>
    <row r="95" spans="1:19" s="85" customFormat="1" ht="15.75">
      <c r="A95" s="315" t="str">
        <f>IFERROR(IF(J95&lt;&gt;"",MAX($A$1:A94)+1,""),"")</f>
        <v/>
      </c>
      <c r="B95" s="316" t="str">
        <f>IFERROR(IF(J95="","",_xlfn.CONCAT("2024",_xlfn.CONCAT(IF(LEN(ドッグキャリー!$K$2)=1,0,""),ドッグキャリー!$K$2,_xlfn.CONCAT(IF(LEN(ドッグキャリー!$N$2)=1,0,""),ドッグキャリー!$N$2)))),"")</f>
        <v/>
      </c>
      <c r="C95" s="320"/>
      <c r="D95" s="320"/>
      <c r="E95" s="320"/>
      <c r="F95" s="321"/>
      <c r="G95" s="321"/>
      <c r="H95" s="321"/>
      <c r="I95" s="322" t="str">
        <f>IFERROR(IF(スキンタイト!N50=0,"",スキンタイト!E50),"")</f>
        <v/>
      </c>
      <c r="J95" s="321" t="str">
        <f>IFERROR(IF(スキンタイト!N50=0,"",スキンタイト!N50),"")</f>
        <v/>
      </c>
      <c r="K95" s="321"/>
      <c r="L95" s="321"/>
      <c r="M95" s="321"/>
      <c r="N95" s="321"/>
      <c r="O95" s="321"/>
      <c r="P95" s="321"/>
      <c r="Q95" s="321"/>
      <c r="R95" s="321"/>
      <c r="S95" s="314">
        <v>94</v>
      </c>
    </row>
    <row r="96" spans="1:19" s="85" customFormat="1" ht="15.75">
      <c r="A96" s="315" t="str">
        <f>IFERROR(IF(J96&lt;&gt;"",MAX($A$1:A95)+1,""),"")</f>
        <v/>
      </c>
      <c r="B96" s="316" t="str">
        <f>IFERROR(IF(J96="","",_xlfn.CONCAT("2024",_xlfn.CONCAT(IF(LEN(ドッグキャリー!$K$2)=1,0,""),ドッグキャリー!$K$2,_xlfn.CONCAT(IF(LEN(ドッグキャリー!$N$2)=1,0,""),ドッグキャリー!$N$2)))),"")</f>
        <v/>
      </c>
      <c r="C96" s="320"/>
      <c r="D96" s="320"/>
      <c r="E96" s="320"/>
      <c r="F96" s="321"/>
      <c r="G96" s="321"/>
      <c r="H96" s="321"/>
      <c r="I96" s="322" t="str">
        <f>IFERROR(IF(スキンタイト!N51=0,"",スキンタイト!E51),"")</f>
        <v/>
      </c>
      <c r="J96" s="321" t="str">
        <f>IFERROR(IF(スキンタイト!N51=0,"",スキンタイト!N51),"")</f>
        <v/>
      </c>
      <c r="K96" s="321"/>
      <c r="L96" s="321"/>
      <c r="M96" s="321"/>
      <c r="N96" s="321"/>
      <c r="O96" s="321"/>
      <c r="P96" s="321"/>
      <c r="Q96" s="321"/>
      <c r="R96" s="321"/>
      <c r="S96" s="314">
        <v>95</v>
      </c>
    </row>
    <row r="97" spans="1:19" s="85" customFormat="1" ht="15.75">
      <c r="A97" s="315" t="str">
        <f>IFERROR(IF(J97&lt;&gt;"",MAX($A$1:A96)+1,""),"")</f>
        <v/>
      </c>
      <c r="B97" s="316" t="str">
        <f>IFERROR(IF(J97="","",_xlfn.CONCAT("2024",_xlfn.CONCAT(IF(LEN(ドッグキャリー!$K$2)=1,0,""),ドッグキャリー!$K$2,_xlfn.CONCAT(IF(LEN(ドッグキャリー!$N$2)=1,0,""),ドッグキャリー!$N$2)))),"")</f>
        <v/>
      </c>
      <c r="C97" s="320"/>
      <c r="D97" s="320"/>
      <c r="E97" s="320"/>
      <c r="F97" s="321"/>
      <c r="G97" s="321"/>
      <c r="H97" s="321"/>
      <c r="I97" s="322" t="str">
        <f>IFERROR(IF(スキンタイト!N52=0,"",スキンタイト!E52),"")</f>
        <v/>
      </c>
      <c r="J97" s="321" t="str">
        <f>IFERROR(IF(スキンタイト!N52=0,"",スキンタイト!N52),"")</f>
        <v/>
      </c>
      <c r="K97" s="321"/>
      <c r="L97" s="321"/>
      <c r="M97" s="321"/>
      <c r="N97" s="321"/>
      <c r="O97" s="321"/>
      <c r="P97" s="321"/>
      <c r="Q97" s="321"/>
      <c r="R97" s="321"/>
      <c r="S97" s="314">
        <v>96</v>
      </c>
    </row>
    <row r="98" spans="1:19" s="85" customFormat="1" ht="15.75">
      <c r="A98" s="315" t="str">
        <f>IFERROR(IF(J98&lt;&gt;"",MAX($A$1:A97)+1,""),"")</f>
        <v/>
      </c>
      <c r="B98" s="316" t="str">
        <f>IFERROR(IF(J98="","",_xlfn.CONCAT("2024",_xlfn.CONCAT(IF(LEN(ドッグキャリー!$K$2)=1,0,""),ドッグキャリー!$K$2,_xlfn.CONCAT(IF(LEN(ドッグキャリー!$N$2)=1,0,""),ドッグキャリー!$N$2)))),"")</f>
        <v/>
      </c>
      <c r="C98" s="320"/>
      <c r="D98" s="320"/>
      <c r="E98" s="320"/>
      <c r="F98" s="321"/>
      <c r="G98" s="321"/>
      <c r="H98" s="321"/>
      <c r="I98" s="322" t="str">
        <f>IFERROR(IF(スキンタイト!N53=0,"",スキンタイト!E53),"")</f>
        <v/>
      </c>
      <c r="J98" s="321" t="str">
        <f>IFERROR(IF(スキンタイト!N53=0,"",スキンタイト!N53),"")</f>
        <v/>
      </c>
      <c r="K98" s="321"/>
      <c r="L98" s="321"/>
      <c r="M98" s="321"/>
      <c r="N98" s="321"/>
      <c r="O98" s="321"/>
      <c r="P98" s="321"/>
      <c r="Q98" s="321"/>
      <c r="R98" s="321"/>
      <c r="S98" s="314">
        <v>97</v>
      </c>
    </row>
    <row r="99" spans="1:19" s="85" customFormat="1" ht="15.75">
      <c r="A99" s="315" t="str">
        <f>IFERROR(IF(J99&lt;&gt;"",MAX($A$1:A98)+1,""),"")</f>
        <v/>
      </c>
      <c r="B99" s="316" t="str">
        <f>IFERROR(IF(J99="","",_xlfn.CONCAT("2024",_xlfn.CONCAT(IF(LEN(ドッグキャリー!$K$2)=1,0,""),ドッグキャリー!$K$2,_xlfn.CONCAT(IF(LEN(ドッグキャリー!$N$2)=1,0,""),ドッグキャリー!$N$2)))),"")</f>
        <v/>
      </c>
      <c r="C99" s="320"/>
      <c r="D99" s="320"/>
      <c r="E99" s="320"/>
      <c r="F99" s="321"/>
      <c r="G99" s="321"/>
      <c r="H99" s="321"/>
      <c r="I99" s="322" t="str">
        <f>IFERROR(IF(スキンタイト!N54=0,"",スキンタイト!E54),"")</f>
        <v/>
      </c>
      <c r="J99" s="321" t="str">
        <f>IFERROR(IF(スキンタイト!N54=0,"",スキンタイト!N54),"")</f>
        <v/>
      </c>
      <c r="K99" s="321"/>
      <c r="L99" s="321"/>
      <c r="M99" s="321"/>
      <c r="N99" s="321"/>
      <c r="O99" s="321"/>
      <c r="P99" s="321"/>
      <c r="Q99" s="321"/>
      <c r="R99" s="321"/>
      <c r="S99" s="314">
        <v>98</v>
      </c>
    </row>
    <row r="100" spans="1:19" s="85" customFormat="1" ht="15.75">
      <c r="A100" s="315" t="str">
        <f>IFERROR(IF(J100&lt;&gt;"",MAX($A$1:A99)+1,""),"")</f>
        <v/>
      </c>
      <c r="B100" s="316" t="str">
        <f>IFERROR(IF(J100="","",_xlfn.CONCAT("2024",_xlfn.CONCAT(IF(LEN(ドッグキャリー!$K$2)=1,0,""),ドッグキャリー!$K$2,_xlfn.CONCAT(IF(LEN(ドッグキャリー!$N$2)=1,0,""),ドッグキャリー!$N$2)))),"")</f>
        <v/>
      </c>
      <c r="C100" s="320"/>
      <c r="D100" s="320"/>
      <c r="E100" s="320"/>
      <c r="F100" s="321"/>
      <c r="G100" s="321"/>
      <c r="H100" s="321"/>
      <c r="I100" s="322" t="str">
        <f>IFERROR(IF(スキンタイト!N55=0,"",スキンタイト!E55),"")</f>
        <v/>
      </c>
      <c r="J100" s="321" t="str">
        <f>IFERROR(IF(スキンタイト!N55=0,"",スキンタイト!N55),"")</f>
        <v/>
      </c>
      <c r="K100" s="321"/>
      <c r="L100" s="321"/>
      <c r="M100" s="321"/>
      <c r="N100" s="321"/>
      <c r="O100" s="321"/>
      <c r="P100" s="321"/>
      <c r="Q100" s="321"/>
      <c r="R100" s="321"/>
      <c r="S100" s="314">
        <v>99</v>
      </c>
    </row>
    <row r="101" spans="1:19" s="85" customFormat="1" ht="15.75">
      <c r="A101" s="315" t="str">
        <f>IFERROR(IF(J101&lt;&gt;"",MAX($A$1:A100)+1,""),"")</f>
        <v/>
      </c>
      <c r="B101" s="316" t="str">
        <f>IFERROR(IF(J101="","",_xlfn.CONCAT("2024",_xlfn.CONCAT(IF(LEN(ドッグキャリー!$K$2)=1,0,""),ドッグキャリー!$K$2,_xlfn.CONCAT(IF(LEN(ドッグキャリー!$N$2)=1,0,""),ドッグキャリー!$N$2)))),"")</f>
        <v/>
      </c>
      <c r="C101" s="320"/>
      <c r="D101" s="320"/>
      <c r="E101" s="320"/>
      <c r="F101" s="321"/>
      <c r="G101" s="321"/>
      <c r="H101" s="321"/>
      <c r="I101" s="322" t="str">
        <f>IFERROR(IF(スキンタイト!N56=0,"",スキンタイト!E56),"")</f>
        <v/>
      </c>
      <c r="J101" s="321" t="str">
        <f>IFERROR(IF(スキンタイト!N56=0,"",スキンタイト!N56),"")</f>
        <v/>
      </c>
      <c r="K101" s="321"/>
      <c r="L101" s="321"/>
      <c r="M101" s="321"/>
      <c r="N101" s="321"/>
      <c r="O101" s="321"/>
      <c r="P101" s="321"/>
      <c r="Q101" s="321"/>
      <c r="R101" s="321"/>
      <c r="S101" s="314">
        <v>100</v>
      </c>
    </row>
    <row r="102" spans="1:19" s="85" customFormat="1" ht="15.75">
      <c r="A102" s="315" t="str">
        <f>IFERROR(IF(J102&lt;&gt;"",MAX($A$1:A101)+1,""),"")</f>
        <v/>
      </c>
      <c r="B102" s="316" t="str">
        <f>IFERROR(IF(J102="","",_xlfn.CONCAT("2024",_xlfn.CONCAT(IF(LEN(ドッグキャリー!$K$2)=1,0,""),ドッグキャリー!$K$2,_xlfn.CONCAT(IF(LEN(ドッグキャリー!$N$2)=1,0,""),ドッグキャリー!$N$2)))),"")</f>
        <v/>
      </c>
      <c r="C102" s="320"/>
      <c r="D102" s="320"/>
      <c r="E102" s="320"/>
      <c r="F102" s="321"/>
      <c r="G102" s="321"/>
      <c r="H102" s="321"/>
      <c r="I102" s="322" t="str">
        <f>IFERROR(IF(スキンタイト!N57=0,"",スキンタイト!E57),"")</f>
        <v/>
      </c>
      <c r="J102" s="321" t="str">
        <f>IFERROR(IF(スキンタイト!N57=0,"",スキンタイト!N57),"")</f>
        <v/>
      </c>
      <c r="K102" s="321"/>
      <c r="L102" s="321"/>
      <c r="M102" s="321"/>
      <c r="N102" s="321"/>
      <c r="O102" s="321"/>
      <c r="P102" s="321"/>
      <c r="Q102" s="321"/>
      <c r="R102" s="321"/>
      <c r="S102" s="314">
        <v>101</v>
      </c>
    </row>
    <row r="103" spans="1:19" s="85" customFormat="1" ht="15.75">
      <c r="A103" s="315" t="str">
        <f>IFERROR(IF(J103&lt;&gt;"",MAX($A$1:A102)+1,""),"")</f>
        <v/>
      </c>
      <c r="B103" s="316" t="str">
        <f>IFERROR(IF(J103="","",_xlfn.CONCAT("2024",_xlfn.CONCAT(IF(LEN(ドッグキャリー!$K$2)=1,0,""),ドッグキャリー!$K$2,_xlfn.CONCAT(IF(LEN(ドッグキャリー!$N$2)=1,0,""),ドッグキャリー!$N$2)))),"")</f>
        <v/>
      </c>
      <c r="C103" s="320"/>
      <c r="D103" s="320"/>
      <c r="E103" s="320"/>
      <c r="F103" s="321"/>
      <c r="G103" s="321"/>
      <c r="H103" s="321"/>
      <c r="I103" s="322" t="str">
        <f>IFERROR(IF(スキンタイト!N58=0,"",スキンタイト!E58),"")</f>
        <v/>
      </c>
      <c r="J103" s="321" t="str">
        <f>IFERROR(IF(スキンタイト!N58=0,"",スキンタイト!N58),"")</f>
        <v/>
      </c>
      <c r="K103" s="321"/>
      <c r="L103" s="321"/>
      <c r="M103" s="321"/>
      <c r="N103" s="321"/>
      <c r="O103" s="321"/>
      <c r="P103" s="321"/>
      <c r="Q103" s="321"/>
      <c r="R103" s="321"/>
      <c r="S103" s="314">
        <v>102</v>
      </c>
    </row>
    <row r="104" spans="1:19" s="85" customFormat="1" ht="15.75">
      <c r="A104" s="315" t="str">
        <f>IFERROR(IF(J104&lt;&gt;"",MAX($A$1:A103)+1,""),"")</f>
        <v/>
      </c>
      <c r="B104" s="316" t="str">
        <f>IFERROR(IF(J104="","",_xlfn.CONCAT("2024",_xlfn.CONCAT(IF(LEN(ドッグキャリー!$K$2)=1,0,""),ドッグキャリー!$K$2,_xlfn.CONCAT(IF(LEN(ドッグキャリー!$N$2)=1,0,""),ドッグキャリー!$N$2)))),"")</f>
        <v/>
      </c>
      <c r="C104" s="320"/>
      <c r="D104" s="320"/>
      <c r="E104" s="320"/>
      <c r="F104" s="321"/>
      <c r="G104" s="321"/>
      <c r="H104" s="321"/>
      <c r="I104" s="322" t="str">
        <f>IFERROR(IF(スキンタイト!N59=0,"",スキンタイト!E59),"")</f>
        <v/>
      </c>
      <c r="J104" s="321" t="str">
        <f>IFERROR(IF(スキンタイト!N59=0,"",スキンタイト!N59),"")</f>
        <v/>
      </c>
      <c r="K104" s="321"/>
      <c r="L104" s="321"/>
      <c r="M104" s="321"/>
      <c r="N104" s="321"/>
      <c r="O104" s="321"/>
      <c r="P104" s="321"/>
      <c r="Q104" s="321"/>
      <c r="R104" s="321"/>
      <c r="S104" s="314">
        <v>103</v>
      </c>
    </row>
    <row r="105" spans="1:19" s="85" customFormat="1" ht="15.75">
      <c r="A105" s="315" t="str">
        <f>IFERROR(IF(J105&lt;&gt;"",MAX($A$1:A104)+1,""),"")</f>
        <v/>
      </c>
      <c r="B105" s="316" t="str">
        <f>IFERROR(IF(J105="","",_xlfn.CONCAT("2024",_xlfn.CONCAT(IF(LEN(ドッグキャリー!$K$2)=1,0,""),ドッグキャリー!$K$2,_xlfn.CONCAT(IF(LEN(ドッグキャリー!$N$2)=1,0,""),ドッグキャリー!$N$2)))),"")</f>
        <v/>
      </c>
      <c r="C105" s="320"/>
      <c r="D105" s="320"/>
      <c r="E105" s="320"/>
      <c r="F105" s="321"/>
      <c r="G105" s="321"/>
      <c r="H105" s="321"/>
      <c r="I105" s="322" t="str">
        <f>IFERROR(IF(スキンタイト!N60=0,"",スキンタイト!E60),"")</f>
        <v/>
      </c>
      <c r="J105" s="321" t="str">
        <f>IFERROR(IF(スキンタイト!N60=0,"",スキンタイト!N60),"")</f>
        <v/>
      </c>
      <c r="K105" s="321"/>
      <c r="L105" s="321"/>
      <c r="M105" s="321"/>
      <c r="N105" s="321"/>
      <c r="O105" s="321"/>
      <c r="P105" s="321"/>
      <c r="Q105" s="321"/>
      <c r="R105" s="321"/>
      <c r="S105" s="314">
        <v>104</v>
      </c>
    </row>
    <row r="106" spans="1:19" s="85" customFormat="1" ht="15.75">
      <c r="A106" s="315" t="str">
        <f>IFERROR(IF(J106&lt;&gt;"",MAX($A$1:A105)+1,""),"")</f>
        <v/>
      </c>
      <c r="B106" s="316" t="str">
        <f>IFERROR(IF(J106="","",_xlfn.CONCAT("2024",_xlfn.CONCAT(IF(LEN(ドッグキャリー!$K$2)=1,0,""),ドッグキャリー!$K$2,_xlfn.CONCAT(IF(LEN(ドッグキャリー!$N$2)=1,0,""),ドッグキャリー!$N$2)))),"")</f>
        <v/>
      </c>
      <c r="C106" s="320"/>
      <c r="D106" s="320"/>
      <c r="E106" s="320"/>
      <c r="F106" s="321"/>
      <c r="G106" s="321"/>
      <c r="H106" s="321"/>
      <c r="I106" s="322" t="str">
        <f>IFERROR(IF(スキンタイト!N61=0,"",スキンタイト!E61),"")</f>
        <v/>
      </c>
      <c r="J106" s="321" t="str">
        <f>IFERROR(IF(スキンタイト!N61=0,"",スキンタイト!N61),"")</f>
        <v/>
      </c>
      <c r="K106" s="321"/>
      <c r="L106" s="321"/>
      <c r="M106" s="321"/>
      <c r="N106" s="321"/>
      <c r="O106" s="321"/>
      <c r="P106" s="321"/>
      <c r="Q106" s="321"/>
      <c r="R106" s="321"/>
      <c r="S106" s="314">
        <v>105</v>
      </c>
    </row>
    <row r="107" spans="1:19" s="85" customFormat="1" ht="15.75">
      <c r="A107" s="315" t="str">
        <f>IFERROR(IF(J107&lt;&gt;"",MAX($A$1:A106)+1,""),"")</f>
        <v/>
      </c>
      <c r="B107" s="316" t="str">
        <f>IFERROR(IF(J107="","",_xlfn.CONCAT("2024",_xlfn.CONCAT(IF(LEN(ドッグキャリー!$K$2)=1,0,""),ドッグキャリー!$K$2,_xlfn.CONCAT(IF(LEN(ドッグキャリー!$N$2)=1,0,""),ドッグキャリー!$N$2)))),"")</f>
        <v/>
      </c>
      <c r="C107" s="320"/>
      <c r="D107" s="320"/>
      <c r="E107" s="320"/>
      <c r="F107" s="321"/>
      <c r="G107" s="321"/>
      <c r="H107" s="321"/>
      <c r="I107" s="322" t="str">
        <f>IFERROR(IF(スキンタイト!N62=0,"",スキンタイト!E62),"")</f>
        <v/>
      </c>
      <c r="J107" s="321" t="str">
        <f>IFERROR(IF(スキンタイト!N62=0,"",スキンタイト!N62),"")</f>
        <v/>
      </c>
      <c r="K107" s="321"/>
      <c r="L107" s="321"/>
      <c r="M107" s="321"/>
      <c r="N107" s="321"/>
      <c r="O107" s="321"/>
      <c r="P107" s="321"/>
      <c r="Q107" s="321"/>
      <c r="R107" s="321"/>
      <c r="S107" s="314">
        <v>106</v>
      </c>
    </row>
    <row r="108" spans="1:19" s="85" customFormat="1" ht="15.75">
      <c r="A108" s="315" t="str">
        <f>IFERROR(IF(J108&lt;&gt;"",MAX($A$1:A107)+1,""),"")</f>
        <v/>
      </c>
      <c r="B108" s="316" t="str">
        <f>IFERROR(IF(J108="","",_xlfn.CONCAT("2024",_xlfn.CONCAT(IF(LEN(ドッグキャリー!$K$2)=1,0,""),ドッグキャリー!$K$2,_xlfn.CONCAT(IF(LEN(ドッグキャリー!$N$2)=1,0,""),ドッグキャリー!$N$2)))),"")</f>
        <v/>
      </c>
      <c r="C108" s="320"/>
      <c r="D108" s="320"/>
      <c r="E108" s="320"/>
      <c r="F108" s="321"/>
      <c r="G108" s="321"/>
      <c r="H108" s="321"/>
      <c r="I108" s="322" t="str">
        <f>IFERROR(IF(スキンタイト!N63=0,"",スキンタイト!E63),"")</f>
        <v/>
      </c>
      <c r="J108" s="321" t="str">
        <f>IFERROR(IF(スキンタイト!N63=0,"",スキンタイト!N63),"")</f>
        <v/>
      </c>
      <c r="K108" s="321"/>
      <c r="L108" s="321"/>
      <c r="M108" s="321"/>
      <c r="N108" s="321"/>
      <c r="O108" s="321"/>
      <c r="P108" s="321"/>
      <c r="Q108" s="321"/>
      <c r="R108" s="321"/>
      <c r="S108" s="314">
        <v>107</v>
      </c>
    </row>
    <row r="109" spans="1:19" s="85" customFormat="1" ht="15.75">
      <c r="A109" s="315" t="str">
        <f>IFERROR(IF(J109&lt;&gt;"",MAX($A$1:A108)+1,""),"")</f>
        <v/>
      </c>
      <c r="B109" s="316" t="str">
        <f>IFERROR(IF(J109="","",_xlfn.CONCAT("2024",_xlfn.CONCAT(IF(LEN(ドッグキャリー!$K$2)=1,0,""),ドッグキャリー!$K$2,_xlfn.CONCAT(IF(LEN(ドッグキャリー!$N$2)=1,0,""),ドッグキャリー!$N$2)))),"")</f>
        <v/>
      </c>
      <c r="C109" s="320"/>
      <c r="D109" s="320"/>
      <c r="E109" s="320"/>
      <c r="F109" s="321"/>
      <c r="G109" s="321"/>
      <c r="H109" s="321"/>
      <c r="I109" s="322" t="str">
        <f>IFERROR(IF(スキンタイト!N64=0,"",スキンタイト!E64),"")</f>
        <v/>
      </c>
      <c r="J109" s="321" t="str">
        <f>IFERROR(IF(スキンタイト!N64=0,"",スキンタイト!N64),"")</f>
        <v/>
      </c>
      <c r="K109" s="321"/>
      <c r="L109" s="321"/>
      <c r="M109" s="321"/>
      <c r="N109" s="321"/>
      <c r="O109" s="321"/>
      <c r="P109" s="321"/>
      <c r="Q109" s="321"/>
      <c r="R109" s="321"/>
      <c r="S109" s="314">
        <v>108</v>
      </c>
    </row>
    <row r="110" spans="1:19" s="85" customFormat="1" ht="15.75">
      <c r="A110" s="315" t="str">
        <f>IFERROR(IF(J110&lt;&gt;"",MAX($A$1:A109)+1,""),"")</f>
        <v/>
      </c>
      <c r="B110" s="316" t="str">
        <f>IFERROR(IF(J110="","",_xlfn.CONCAT("2024",_xlfn.CONCAT(IF(LEN(ドッグキャリー!$K$2)=1,0,""),ドッグキャリー!$K$2,_xlfn.CONCAT(IF(LEN(ドッグキャリー!$N$2)=1,0,""),ドッグキャリー!$N$2)))),"")</f>
        <v/>
      </c>
      <c r="C110" s="320"/>
      <c r="D110" s="320"/>
      <c r="E110" s="320"/>
      <c r="F110" s="321"/>
      <c r="G110" s="321"/>
      <c r="H110" s="321"/>
      <c r="I110" s="322" t="str">
        <f>IFERROR(IF(スキンタイト!N65=0,"",スキンタイト!E65),"")</f>
        <v/>
      </c>
      <c r="J110" s="321" t="str">
        <f>IFERROR(IF(スキンタイト!N65=0,"",スキンタイト!N65),"")</f>
        <v/>
      </c>
      <c r="K110" s="321"/>
      <c r="L110" s="321"/>
      <c r="M110" s="321"/>
      <c r="N110" s="321"/>
      <c r="O110" s="321"/>
      <c r="P110" s="321"/>
      <c r="Q110" s="321"/>
      <c r="R110" s="321"/>
      <c r="S110" s="314">
        <v>109</v>
      </c>
    </row>
    <row r="111" spans="1:19" s="85" customFormat="1" ht="15.75">
      <c r="A111" s="315" t="str">
        <f>IFERROR(IF(J111&lt;&gt;"",MAX($A$1:A110)+1,""),"")</f>
        <v/>
      </c>
      <c r="B111" s="316" t="str">
        <f>IFERROR(IF(J111="","",_xlfn.CONCAT("2024",_xlfn.CONCAT(IF(LEN(ドッグキャリー!$K$2)=1,0,""),ドッグキャリー!$K$2,_xlfn.CONCAT(IF(LEN(ドッグキャリー!$N$2)=1,0,""),ドッグキャリー!$N$2)))),"")</f>
        <v/>
      </c>
      <c r="C111" s="320"/>
      <c r="D111" s="320"/>
      <c r="E111" s="320"/>
      <c r="F111" s="321"/>
      <c r="G111" s="321"/>
      <c r="H111" s="321"/>
      <c r="I111" s="322" t="str">
        <f>IFERROR(IF(スキンタイト!N66=0,"",スキンタイト!E66),"")</f>
        <v/>
      </c>
      <c r="J111" s="321" t="str">
        <f>IFERROR(IF(スキンタイト!N66=0,"",スキンタイト!N66),"")</f>
        <v/>
      </c>
      <c r="K111" s="321"/>
      <c r="L111" s="321"/>
      <c r="M111" s="321"/>
      <c r="N111" s="321"/>
      <c r="O111" s="321"/>
      <c r="P111" s="321"/>
      <c r="Q111" s="321"/>
      <c r="R111" s="321"/>
      <c r="S111" s="314">
        <v>110</v>
      </c>
    </row>
    <row r="112" spans="1:19" s="85" customFormat="1" ht="15.75">
      <c r="A112" s="315" t="str">
        <f>IFERROR(IF(J112&lt;&gt;"",MAX($A$1:A111)+1,""),"")</f>
        <v/>
      </c>
      <c r="B112" s="316" t="str">
        <f>IFERROR(IF(J112="","",_xlfn.CONCAT("2024",_xlfn.CONCAT(IF(LEN(ドッグキャリー!$K$2)=1,0,""),ドッグキャリー!$K$2,_xlfn.CONCAT(IF(LEN(ドッグキャリー!$N$2)=1,0,""),ドッグキャリー!$N$2)))),"")</f>
        <v/>
      </c>
      <c r="C112" s="320"/>
      <c r="D112" s="320"/>
      <c r="E112" s="320"/>
      <c r="F112" s="321"/>
      <c r="G112" s="321"/>
      <c r="H112" s="321"/>
      <c r="I112" s="322" t="str">
        <f>IFERROR(IF(スキンタイト!N67=0,"",スキンタイト!E67),"")</f>
        <v/>
      </c>
      <c r="J112" s="321" t="str">
        <f>IFERROR(IF(スキンタイト!N67=0,"",スキンタイト!N67),"")</f>
        <v/>
      </c>
      <c r="K112" s="321"/>
      <c r="L112" s="321"/>
      <c r="M112" s="321"/>
      <c r="N112" s="321"/>
      <c r="O112" s="321"/>
      <c r="P112" s="321"/>
      <c r="Q112" s="321"/>
      <c r="R112" s="321"/>
      <c r="S112" s="314">
        <v>111</v>
      </c>
    </row>
    <row r="113" spans="1:19" s="85" customFormat="1" ht="15.75">
      <c r="A113" s="315" t="str">
        <f>IFERROR(IF(J113&lt;&gt;"",MAX($A$1:A112)+1,""),"")</f>
        <v/>
      </c>
      <c r="B113" s="316" t="str">
        <f>IFERROR(IF(J113="","",_xlfn.CONCAT("2024",_xlfn.CONCAT(IF(LEN(ドッグキャリー!$K$2)=1,0,""),ドッグキャリー!$K$2,_xlfn.CONCAT(IF(LEN(ドッグキャリー!$N$2)=1,0,""),ドッグキャリー!$N$2)))),"")</f>
        <v/>
      </c>
      <c r="C113" s="320"/>
      <c r="D113" s="320"/>
      <c r="E113" s="320"/>
      <c r="F113" s="321"/>
      <c r="G113" s="321"/>
      <c r="H113" s="321"/>
      <c r="I113" s="322" t="str">
        <f>IFERROR(IF(スキンタイト!N68=0,"",スキンタイト!E68),"")</f>
        <v/>
      </c>
      <c r="J113" s="321" t="str">
        <f>IFERROR(IF(スキンタイト!N68=0,"",スキンタイト!N68),"")</f>
        <v/>
      </c>
      <c r="K113" s="321"/>
      <c r="L113" s="321"/>
      <c r="M113" s="321"/>
      <c r="N113" s="321"/>
      <c r="O113" s="321"/>
      <c r="P113" s="321"/>
      <c r="Q113" s="321"/>
      <c r="R113" s="321"/>
      <c r="S113" s="314">
        <v>112</v>
      </c>
    </row>
    <row r="114" spans="1:19" s="85" customFormat="1" ht="15.75">
      <c r="A114" s="315" t="str">
        <f>IFERROR(IF(J114&lt;&gt;"",MAX($A$1:A113)+1,""),"")</f>
        <v/>
      </c>
      <c r="B114" s="316" t="str">
        <f>IFERROR(IF(J114="","",_xlfn.CONCAT("2024",_xlfn.CONCAT(IF(LEN(ドッグキャリー!$K$2)=1,0,""),ドッグキャリー!$K$2,_xlfn.CONCAT(IF(LEN(ドッグキャリー!$N$2)=1,0,""),ドッグキャリー!$N$2)))),"")</f>
        <v/>
      </c>
      <c r="C114" s="320"/>
      <c r="D114" s="320"/>
      <c r="E114" s="320"/>
      <c r="F114" s="321"/>
      <c r="G114" s="321"/>
      <c r="H114" s="321"/>
      <c r="I114" s="322" t="str">
        <f>IFERROR(IF(スキンタイト!N69=0,"",スキンタイト!E69),"")</f>
        <v/>
      </c>
      <c r="J114" s="321" t="str">
        <f>IFERROR(IF(スキンタイト!N69=0,"",スキンタイト!N69),"")</f>
        <v/>
      </c>
      <c r="K114" s="321"/>
      <c r="L114" s="321"/>
      <c r="M114" s="321"/>
      <c r="N114" s="321"/>
      <c r="O114" s="321"/>
      <c r="P114" s="321"/>
      <c r="Q114" s="321"/>
      <c r="R114" s="321"/>
      <c r="S114" s="314">
        <v>113</v>
      </c>
    </row>
    <row r="115" spans="1:19" s="85" customFormat="1" ht="15.75">
      <c r="A115" s="315" t="str">
        <f>IFERROR(IF(J115&lt;&gt;"",MAX($A$1:A114)+1,""),"")</f>
        <v/>
      </c>
      <c r="B115" s="316" t="str">
        <f>IFERROR(IF(J115="","",_xlfn.CONCAT("2024",_xlfn.CONCAT(IF(LEN(ドッグキャリー!$K$2)=1,0,""),ドッグキャリー!$K$2,_xlfn.CONCAT(IF(LEN(ドッグキャリー!$N$2)=1,0,""),ドッグキャリー!$N$2)))),"")</f>
        <v/>
      </c>
      <c r="C115" s="320"/>
      <c r="D115" s="320"/>
      <c r="E115" s="320"/>
      <c r="F115" s="321"/>
      <c r="G115" s="321"/>
      <c r="H115" s="321"/>
      <c r="I115" s="322" t="str">
        <f>IFERROR(IF(スキンタイト!N70=0,"",スキンタイト!E70),"")</f>
        <v/>
      </c>
      <c r="J115" s="321" t="str">
        <f>IFERROR(IF(スキンタイト!N70=0,"",スキンタイト!N70),"")</f>
        <v/>
      </c>
      <c r="K115" s="321"/>
      <c r="L115" s="321"/>
      <c r="M115" s="321"/>
      <c r="N115" s="321"/>
      <c r="O115" s="321"/>
      <c r="P115" s="321"/>
      <c r="Q115" s="321"/>
      <c r="R115" s="321"/>
      <c r="S115" s="314">
        <v>114</v>
      </c>
    </row>
    <row r="116" spans="1:19" s="85" customFormat="1" ht="15.75">
      <c r="A116" s="315" t="str">
        <f>IFERROR(IF(J116&lt;&gt;"",MAX($A$1:A115)+1,""),"")</f>
        <v/>
      </c>
      <c r="B116" s="316" t="str">
        <f>IFERROR(IF(J116="","",_xlfn.CONCAT("2024",_xlfn.CONCAT(IF(LEN(ドッグキャリー!$K$2)=1,0,""),ドッグキャリー!$K$2,_xlfn.CONCAT(IF(LEN(ドッグキャリー!$N$2)=1,0,""),ドッグキャリー!$N$2)))),"")</f>
        <v/>
      </c>
      <c r="C116" s="320"/>
      <c r="D116" s="320"/>
      <c r="E116" s="320"/>
      <c r="F116" s="321"/>
      <c r="G116" s="321"/>
      <c r="H116" s="321"/>
      <c r="I116" s="322" t="str">
        <f>IFERROR(IF(スキンタイト!N71=0,"",スキンタイト!E71),"")</f>
        <v/>
      </c>
      <c r="J116" s="321" t="str">
        <f>IFERROR(IF(スキンタイト!N71=0,"",スキンタイト!N71),"")</f>
        <v/>
      </c>
      <c r="K116" s="321"/>
      <c r="L116" s="321"/>
      <c r="M116" s="321"/>
      <c r="N116" s="321"/>
      <c r="O116" s="321"/>
      <c r="P116" s="321"/>
      <c r="Q116" s="321"/>
      <c r="R116" s="321"/>
      <c r="S116" s="314">
        <v>115</v>
      </c>
    </row>
    <row r="117" spans="1:19" s="85" customFormat="1" ht="15.75">
      <c r="A117" s="315" t="str">
        <f>IFERROR(IF(J117&lt;&gt;"",MAX($A$1:A116)+1,""),"")</f>
        <v/>
      </c>
      <c r="B117" s="316" t="str">
        <f>IFERROR(IF(J117="","",_xlfn.CONCAT("2024",_xlfn.CONCAT(IF(LEN(ドッグキャリー!$K$2)=1,0,""),ドッグキャリー!$K$2,_xlfn.CONCAT(IF(LEN(ドッグキャリー!$N$2)=1,0,""),ドッグキャリー!$N$2)))),"")</f>
        <v/>
      </c>
      <c r="C117" s="320"/>
      <c r="D117" s="320"/>
      <c r="E117" s="320"/>
      <c r="F117" s="321"/>
      <c r="G117" s="321"/>
      <c r="H117" s="321"/>
      <c r="I117" s="322" t="str">
        <f>IFERROR(IF(スキンタイト!N72=0,"",スキンタイト!E72),"")</f>
        <v/>
      </c>
      <c r="J117" s="321" t="str">
        <f>IFERROR(IF(スキンタイト!N72=0,"",スキンタイト!N72),"")</f>
        <v/>
      </c>
      <c r="K117" s="321"/>
      <c r="L117" s="321"/>
      <c r="M117" s="321"/>
      <c r="N117" s="321"/>
      <c r="O117" s="321"/>
      <c r="P117" s="321"/>
      <c r="Q117" s="321"/>
      <c r="R117" s="321"/>
      <c r="S117" s="314">
        <v>116</v>
      </c>
    </row>
    <row r="118" spans="1:19" s="85" customFormat="1" ht="15.75">
      <c r="A118" s="315" t="str">
        <f>IFERROR(IF(J118&lt;&gt;"",MAX($A$1:A117)+1,""),"")</f>
        <v/>
      </c>
      <c r="B118" s="316" t="str">
        <f>IFERROR(IF(J118="","",_xlfn.CONCAT("2024",_xlfn.CONCAT(IF(LEN(ドッグキャリー!$K$2)=1,0,""),ドッグキャリー!$K$2,_xlfn.CONCAT(IF(LEN(ドッグキャリー!$N$2)=1,0,""),ドッグキャリー!$N$2)))),"")</f>
        <v/>
      </c>
      <c r="C118" s="320"/>
      <c r="D118" s="320"/>
      <c r="E118" s="320"/>
      <c r="F118" s="321"/>
      <c r="G118" s="321"/>
      <c r="H118" s="321"/>
      <c r="I118" s="322" t="str">
        <f>IFERROR(IF(スキンタイト!N73=0,"",スキンタイト!E73),"")</f>
        <v/>
      </c>
      <c r="J118" s="321" t="str">
        <f>IFERROR(IF(スキンタイト!N73=0,"",スキンタイト!N73),"")</f>
        <v/>
      </c>
      <c r="K118" s="321"/>
      <c r="L118" s="321"/>
      <c r="M118" s="321"/>
      <c r="N118" s="321"/>
      <c r="O118" s="321"/>
      <c r="P118" s="321"/>
      <c r="Q118" s="321"/>
      <c r="R118" s="321"/>
      <c r="S118" s="314">
        <v>117</v>
      </c>
    </row>
    <row r="119" spans="1:19" s="85" customFormat="1" ht="15.75">
      <c r="A119" s="315" t="str">
        <f>IFERROR(IF(J119&lt;&gt;"",MAX($A$1:A118)+1,""),"")</f>
        <v/>
      </c>
      <c r="B119" s="316" t="str">
        <f>IFERROR(IF(J119="","",_xlfn.CONCAT("2024",_xlfn.CONCAT(IF(LEN(ドッグキャリー!$K$2)=1,0,""),ドッグキャリー!$K$2,_xlfn.CONCAT(IF(LEN(ドッグキャリー!$N$2)=1,0,""),ドッグキャリー!$N$2)))),"")</f>
        <v/>
      </c>
      <c r="C119" s="320"/>
      <c r="D119" s="320"/>
      <c r="E119" s="320"/>
      <c r="F119" s="321"/>
      <c r="G119" s="321"/>
      <c r="H119" s="321"/>
      <c r="I119" s="322" t="str">
        <f>IFERROR(IF(スキンタイト!N74=0,"",スキンタイト!E74),"")</f>
        <v/>
      </c>
      <c r="J119" s="321" t="str">
        <f>IFERROR(IF(スキンタイト!N74=0,"",スキンタイト!N74),"")</f>
        <v/>
      </c>
      <c r="K119" s="321"/>
      <c r="L119" s="321"/>
      <c r="M119" s="321"/>
      <c r="N119" s="321"/>
      <c r="O119" s="321"/>
      <c r="P119" s="321"/>
      <c r="Q119" s="321"/>
      <c r="R119" s="321"/>
      <c r="S119" s="314">
        <v>118</v>
      </c>
    </row>
    <row r="120" spans="1:19" s="85" customFormat="1" ht="15.75">
      <c r="A120" s="315" t="str">
        <f>IFERROR(IF(J120&lt;&gt;"",MAX($A$1:A119)+1,""),"")</f>
        <v/>
      </c>
      <c r="B120" s="316" t="str">
        <f>IFERROR(IF(J120="","",_xlfn.CONCAT("2024",_xlfn.CONCAT(IF(LEN(ドッグキャリー!$K$2)=1,0,""),ドッグキャリー!$K$2,_xlfn.CONCAT(IF(LEN(ドッグキャリー!$N$2)=1,0,""),ドッグキャリー!$N$2)))),"")</f>
        <v/>
      </c>
      <c r="C120" s="320"/>
      <c r="D120" s="320"/>
      <c r="E120" s="320"/>
      <c r="F120" s="321"/>
      <c r="G120" s="321"/>
      <c r="H120" s="321"/>
      <c r="I120" s="322" t="str">
        <f>IFERROR(IF(スキンタイト!N75=0,"",スキンタイト!E75),"")</f>
        <v/>
      </c>
      <c r="J120" s="321" t="str">
        <f>IFERROR(IF(スキンタイト!N75=0,"",スキンタイト!N75),"")</f>
        <v/>
      </c>
      <c r="K120" s="321"/>
      <c r="L120" s="321"/>
      <c r="M120" s="321"/>
      <c r="N120" s="321"/>
      <c r="O120" s="321"/>
      <c r="P120" s="321"/>
      <c r="Q120" s="321"/>
      <c r="R120" s="321"/>
      <c r="S120" s="314">
        <v>119</v>
      </c>
    </row>
    <row r="121" spans="1:19" s="85" customFormat="1" ht="15.75">
      <c r="A121" s="315" t="str">
        <f>IFERROR(IF(J121&lt;&gt;"",MAX($A$1:A120)+1,""),"")</f>
        <v/>
      </c>
      <c r="B121" s="316" t="str">
        <f>IFERROR(IF(J121="","",_xlfn.CONCAT("2024",_xlfn.CONCAT(IF(LEN(ドッグキャリー!$K$2)=1,0,""),ドッグキャリー!$K$2,_xlfn.CONCAT(IF(LEN(ドッグキャリー!$N$2)=1,0,""),ドッグキャリー!$N$2)))),"")</f>
        <v/>
      </c>
      <c r="C121" s="320"/>
      <c r="D121" s="320"/>
      <c r="E121" s="320"/>
      <c r="F121" s="321"/>
      <c r="G121" s="321"/>
      <c r="H121" s="321"/>
      <c r="I121" s="322" t="str">
        <f>IFERROR(IF(スキンタイト!N76=0,"",スキンタイト!E76),"")</f>
        <v/>
      </c>
      <c r="J121" s="321" t="str">
        <f>IFERROR(IF(スキンタイト!N76=0,"",スキンタイト!N76),"")</f>
        <v/>
      </c>
      <c r="K121" s="321"/>
      <c r="L121" s="321"/>
      <c r="M121" s="321"/>
      <c r="N121" s="321"/>
      <c r="O121" s="321"/>
      <c r="P121" s="321"/>
      <c r="Q121" s="321"/>
      <c r="R121" s="321"/>
      <c r="S121" s="314">
        <v>120</v>
      </c>
    </row>
    <row r="122" spans="1:19" s="85" customFormat="1" ht="15.75">
      <c r="A122" s="315" t="str">
        <f>IFERROR(IF(J122&lt;&gt;"",MAX($A$1:A121)+1,""),"")</f>
        <v/>
      </c>
      <c r="B122" s="316" t="str">
        <f>IFERROR(IF(J122="","",_xlfn.CONCAT("2024",_xlfn.CONCAT(IF(LEN(ドッグキャリー!$K$2)=1,0,""),ドッグキャリー!$K$2,_xlfn.CONCAT(IF(LEN(ドッグキャリー!$N$2)=1,0,""),ドッグキャリー!$N$2)))),"")</f>
        <v/>
      </c>
      <c r="C122" s="320"/>
      <c r="D122" s="320"/>
      <c r="E122" s="320"/>
      <c r="F122" s="321"/>
      <c r="G122" s="321"/>
      <c r="H122" s="321"/>
      <c r="I122" s="322" t="str">
        <f>IFERROR(IF(スキンタイト!N77=0,"",スキンタイト!E77),"")</f>
        <v/>
      </c>
      <c r="J122" s="321" t="str">
        <f>IFERROR(IF(スキンタイト!N77=0,"",スキンタイト!N77),"")</f>
        <v/>
      </c>
      <c r="K122" s="321"/>
      <c r="L122" s="321"/>
      <c r="M122" s="321"/>
      <c r="N122" s="321"/>
      <c r="O122" s="321"/>
      <c r="P122" s="321"/>
      <c r="Q122" s="321"/>
      <c r="R122" s="321"/>
      <c r="S122" s="314">
        <v>121</v>
      </c>
    </row>
    <row r="123" spans="1:19" s="85" customFormat="1" ht="15.75">
      <c r="A123" s="315" t="str">
        <f>IFERROR(IF(J123&lt;&gt;"",MAX($A$1:A122)+1,""),"")</f>
        <v/>
      </c>
      <c r="B123" s="316" t="str">
        <f>IFERROR(IF(J123="","",_xlfn.CONCAT("2024",_xlfn.CONCAT(IF(LEN(ドッグキャリー!$K$2)=1,0,""),ドッグキャリー!$K$2,_xlfn.CONCAT(IF(LEN(ドッグキャリー!$N$2)=1,0,""),ドッグキャリー!$N$2)))),"")</f>
        <v/>
      </c>
      <c r="C123" s="320"/>
      <c r="D123" s="320"/>
      <c r="E123" s="320"/>
      <c r="F123" s="321"/>
      <c r="G123" s="321"/>
      <c r="H123" s="321"/>
      <c r="I123" s="322" t="str">
        <f>IFERROR(IF(スキンタイト!N78=0,"",スキンタイト!E78),"")</f>
        <v/>
      </c>
      <c r="J123" s="321" t="str">
        <f>IFERROR(IF(スキンタイト!N78=0,"",スキンタイト!N78),"")</f>
        <v/>
      </c>
      <c r="K123" s="321"/>
      <c r="L123" s="321"/>
      <c r="M123" s="321"/>
      <c r="N123" s="321"/>
      <c r="O123" s="321"/>
      <c r="P123" s="321"/>
      <c r="Q123" s="321"/>
      <c r="R123" s="321"/>
      <c r="S123" s="314">
        <v>122</v>
      </c>
    </row>
    <row r="124" spans="1:19" s="85" customFormat="1" ht="15.75">
      <c r="A124" s="315" t="str">
        <f>IFERROR(IF(J124&lt;&gt;"",MAX($A$1:A123)+1,""),"")</f>
        <v/>
      </c>
      <c r="B124" s="316" t="str">
        <f>IFERROR(IF(J124="","",_xlfn.CONCAT("2024",_xlfn.CONCAT(IF(LEN(ドッグキャリー!$K$2)=1,0,""),ドッグキャリー!$K$2,_xlfn.CONCAT(IF(LEN(ドッグキャリー!$N$2)=1,0,""),ドッグキャリー!$N$2)))),"")</f>
        <v/>
      </c>
      <c r="C124" s="320"/>
      <c r="D124" s="320"/>
      <c r="E124" s="320"/>
      <c r="F124" s="321"/>
      <c r="G124" s="321"/>
      <c r="H124" s="321"/>
      <c r="I124" s="322" t="str">
        <f>IFERROR(IF(スキンタイト!N79=0,"",スキンタイト!E79),"")</f>
        <v/>
      </c>
      <c r="J124" s="321" t="str">
        <f>IFERROR(IF(スキンタイト!N79=0,"",スキンタイト!N79),"")</f>
        <v/>
      </c>
      <c r="K124" s="321"/>
      <c r="L124" s="321"/>
      <c r="M124" s="321"/>
      <c r="N124" s="321"/>
      <c r="O124" s="321"/>
      <c r="P124" s="321"/>
      <c r="Q124" s="321"/>
      <c r="R124" s="321"/>
      <c r="S124" s="314">
        <v>123</v>
      </c>
    </row>
    <row r="125" spans="1:19" s="85" customFormat="1" ht="15.75">
      <c r="A125" s="315" t="str">
        <f>IFERROR(IF(J125&lt;&gt;"",MAX($A$1:A124)+1,""),"")</f>
        <v/>
      </c>
      <c r="B125" s="316" t="str">
        <f>IFERROR(IF(J125="","",_xlfn.CONCAT("2024",_xlfn.CONCAT(IF(LEN(ドッグキャリー!$K$2)=1,0,""),ドッグキャリー!$K$2,_xlfn.CONCAT(IF(LEN(ドッグキャリー!$N$2)=1,0,""),ドッグキャリー!$N$2)))),"")</f>
        <v/>
      </c>
      <c r="C125" s="320"/>
      <c r="D125" s="320"/>
      <c r="E125" s="320"/>
      <c r="F125" s="321"/>
      <c r="G125" s="321"/>
      <c r="H125" s="321"/>
      <c r="I125" s="322" t="str">
        <f>IFERROR(IF(スキンタイト!N80=0,"",スキンタイト!E80),"")</f>
        <v/>
      </c>
      <c r="J125" s="321" t="str">
        <f>IFERROR(IF(スキンタイト!N80=0,"",スキンタイト!N80),"")</f>
        <v/>
      </c>
      <c r="K125" s="321"/>
      <c r="L125" s="321"/>
      <c r="M125" s="321"/>
      <c r="N125" s="321"/>
      <c r="O125" s="321"/>
      <c r="P125" s="321"/>
      <c r="Q125" s="321"/>
      <c r="R125" s="321"/>
      <c r="S125" s="314">
        <v>124</v>
      </c>
    </row>
    <row r="126" spans="1:19" s="85" customFormat="1" ht="15.75">
      <c r="A126" s="315" t="str">
        <f>IFERROR(IF(J126&lt;&gt;"",MAX($A$1:A125)+1,""),"")</f>
        <v/>
      </c>
      <c r="B126" s="316" t="str">
        <f>IFERROR(IF(J126="","",_xlfn.CONCAT("2024",_xlfn.CONCAT(IF(LEN(ドッグキャリー!$K$2)=1,0,""),ドッグキャリー!$K$2,_xlfn.CONCAT(IF(LEN(ドッグキャリー!$N$2)=1,0,""),ドッグキャリー!$N$2)))),"")</f>
        <v/>
      </c>
      <c r="C126" s="320"/>
      <c r="D126" s="320"/>
      <c r="E126" s="320"/>
      <c r="F126" s="321"/>
      <c r="G126" s="321"/>
      <c r="H126" s="321"/>
      <c r="I126" s="322" t="str">
        <f>IFERROR(IF(スキンタイト!N81=0,"",スキンタイト!E81),"")</f>
        <v/>
      </c>
      <c r="J126" s="321" t="str">
        <f>IFERROR(IF(スキンタイト!N81=0,"",スキンタイト!N81),"")</f>
        <v/>
      </c>
      <c r="K126" s="321"/>
      <c r="L126" s="321"/>
      <c r="M126" s="321"/>
      <c r="N126" s="321"/>
      <c r="O126" s="321"/>
      <c r="P126" s="321"/>
      <c r="Q126" s="321"/>
      <c r="R126" s="321"/>
      <c r="S126" s="314">
        <v>125</v>
      </c>
    </row>
    <row r="127" spans="1:19" s="85" customFormat="1" ht="15.75">
      <c r="A127" s="315" t="str">
        <f>IFERROR(IF(J127&lt;&gt;"",MAX($A$1:A126)+1,""),"")</f>
        <v/>
      </c>
      <c r="B127" s="316" t="str">
        <f>IFERROR(IF(J127="","",_xlfn.CONCAT("2024",_xlfn.CONCAT(IF(LEN(ドッグキャリー!$K$2)=1,0,""),ドッグキャリー!$K$2,_xlfn.CONCAT(IF(LEN(ドッグキャリー!$N$2)=1,0,""),ドッグキャリー!$N$2)))),"")</f>
        <v/>
      </c>
      <c r="C127" s="320"/>
      <c r="D127" s="320"/>
      <c r="E127" s="320"/>
      <c r="F127" s="321"/>
      <c r="G127" s="321"/>
      <c r="H127" s="321"/>
      <c r="I127" s="322" t="str">
        <f>IFERROR(IF(スキンタイト!N82=0,"",スキンタイト!E82),"")</f>
        <v/>
      </c>
      <c r="J127" s="321" t="str">
        <f>IFERROR(IF(スキンタイト!N82=0,"",スキンタイト!N82),"")</f>
        <v/>
      </c>
      <c r="K127" s="321"/>
      <c r="L127" s="321"/>
      <c r="M127" s="321"/>
      <c r="N127" s="321"/>
      <c r="O127" s="321"/>
      <c r="P127" s="321"/>
      <c r="Q127" s="321"/>
      <c r="R127" s="321"/>
      <c r="S127" s="314">
        <v>126</v>
      </c>
    </row>
    <row r="128" spans="1:19" s="85" customFormat="1" ht="15.75">
      <c r="A128" s="315" t="str">
        <f>IFERROR(IF(J128&lt;&gt;"",MAX($A$1:A127)+1,""),"")</f>
        <v/>
      </c>
      <c r="B128" s="316" t="str">
        <f>IFERROR(IF(J128="","",_xlfn.CONCAT("2024",_xlfn.CONCAT(IF(LEN(ドッグキャリー!$K$2)=1,0,""),ドッグキャリー!$K$2,_xlfn.CONCAT(IF(LEN(ドッグキャリー!$N$2)=1,0,""),ドッグキャリー!$N$2)))),"")</f>
        <v/>
      </c>
      <c r="C128" s="320"/>
      <c r="D128" s="320"/>
      <c r="E128" s="320"/>
      <c r="F128" s="321"/>
      <c r="G128" s="321"/>
      <c r="H128" s="321"/>
      <c r="I128" s="322" t="str">
        <f>IFERROR(IF(スキンタイト!N83=0,"",スキンタイト!E83),"")</f>
        <v/>
      </c>
      <c r="J128" s="321" t="str">
        <f>IFERROR(IF(スキンタイト!N83=0,"",スキンタイト!N83),"")</f>
        <v/>
      </c>
      <c r="K128" s="321"/>
      <c r="L128" s="321"/>
      <c r="M128" s="321"/>
      <c r="N128" s="321"/>
      <c r="O128" s="321"/>
      <c r="P128" s="321"/>
      <c r="Q128" s="321"/>
      <c r="R128" s="321"/>
      <c r="S128" s="314">
        <v>127</v>
      </c>
    </row>
    <row r="129" spans="1:19" s="85" customFormat="1" ht="15.75">
      <c r="A129" s="315" t="str">
        <f>IFERROR(IF(J129&lt;&gt;"",MAX($A$1:A128)+1,""),"")</f>
        <v/>
      </c>
      <c r="B129" s="316" t="str">
        <f>IFERROR(IF(J129="","",_xlfn.CONCAT("2024",_xlfn.CONCAT(IF(LEN(ドッグキャリー!$K$2)=1,0,""),ドッグキャリー!$K$2,_xlfn.CONCAT(IF(LEN(ドッグキャリー!$N$2)=1,0,""),ドッグキャリー!$N$2)))),"")</f>
        <v/>
      </c>
      <c r="C129" s="320"/>
      <c r="D129" s="320"/>
      <c r="E129" s="320"/>
      <c r="F129" s="321"/>
      <c r="G129" s="321"/>
      <c r="H129" s="321"/>
      <c r="I129" s="322" t="str">
        <f>IFERROR(IF(スキンタイト!N84=0,"",スキンタイト!E84),"")</f>
        <v/>
      </c>
      <c r="J129" s="321" t="str">
        <f>IFERROR(IF(スキンタイト!N84=0,"",スキンタイト!N84),"")</f>
        <v/>
      </c>
      <c r="K129" s="321"/>
      <c r="L129" s="321"/>
      <c r="M129" s="321"/>
      <c r="N129" s="321"/>
      <c r="O129" s="321"/>
      <c r="P129" s="321"/>
      <c r="Q129" s="321"/>
      <c r="R129" s="321"/>
      <c r="S129" s="314">
        <v>128</v>
      </c>
    </row>
    <row r="130" spans="1:19" s="85" customFormat="1" ht="15.75">
      <c r="A130" s="315" t="str">
        <f>IFERROR(IF(J130&lt;&gt;"",MAX($A$1:A129)+1,""),"")</f>
        <v/>
      </c>
      <c r="B130" s="316" t="str">
        <f>IFERROR(IF(J130="","",_xlfn.CONCAT("2024",_xlfn.CONCAT(IF(LEN(ドッグキャリー!$K$2)=1,0,""),ドッグキャリー!$K$2,_xlfn.CONCAT(IF(LEN(ドッグキャリー!$N$2)=1,0,""),ドッグキャリー!$N$2)))),"")</f>
        <v/>
      </c>
      <c r="C130" s="320"/>
      <c r="D130" s="320"/>
      <c r="E130" s="320"/>
      <c r="F130" s="321"/>
      <c r="G130" s="321"/>
      <c r="H130" s="321"/>
      <c r="I130" s="322" t="str">
        <f>IFERROR(IF(スキンタイト!N85=0,"",スキンタイト!E85),"")</f>
        <v/>
      </c>
      <c r="J130" s="321" t="str">
        <f>IFERROR(IF(スキンタイト!N85=0,"",スキンタイト!N85),"")</f>
        <v/>
      </c>
      <c r="K130" s="321"/>
      <c r="L130" s="321"/>
      <c r="M130" s="321"/>
      <c r="N130" s="321"/>
      <c r="O130" s="321"/>
      <c r="P130" s="321"/>
      <c r="Q130" s="321"/>
      <c r="R130" s="321"/>
      <c r="S130" s="314">
        <v>129</v>
      </c>
    </row>
    <row r="131" spans="1:19" s="85" customFormat="1" ht="15.75">
      <c r="A131" s="315" t="str">
        <f>IFERROR(IF(J131&lt;&gt;"",MAX($A$1:A130)+1,""),"")</f>
        <v/>
      </c>
      <c r="B131" s="316" t="str">
        <f>IFERROR(IF(J131="","",_xlfn.CONCAT("2024",_xlfn.CONCAT(IF(LEN(ドッグキャリー!$K$2)=1,0,""),ドッグキャリー!$K$2,_xlfn.CONCAT(IF(LEN(ドッグキャリー!$N$2)=1,0,""),ドッグキャリー!$N$2)))),"")</f>
        <v/>
      </c>
      <c r="C131" s="320"/>
      <c r="D131" s="320"/>
      <c r="E131" s="320"/>
      <c r="F131" s="321"/>
      <c r="G131" s="321"/>
      <c r="H131" s="321"/>
      <c r="I131" s="322" t="str">
        <f>IFERROR(IF(スキンタイト!N86=0,"",スキンタイト!E86),"")</f>
        <v/>
      </c>
      <c r="J131" s="321" t="str">
        <f>IFERROR(IF(スキンタイト!N86=0,"",スキンタイト!N86),"")</f>
        <v/>
      </c>
      <c r="K131" s="321"/>
      <c r="L131" s="321"/>
      <c r="M131" s="321"/>
      <c r="N131" s="321"/>
      <c r="O131" s="321"/>
      <c r="P131" s="321"/>
      <c r="Q131" s="321"/>
      <c r="R131" s="321"/>
      <c r="S131" s="314">
        <v>130</v>
      </c>
    </row>
    <row r="132" spans="1:19" s="85" customFormat="1" ht="15.75">
      <c r="A132" s="315" t="str">
        <f>IFERROR(IF(J132&lt;&gt;"",MAX($A$1:A131)+1,""),"")</f>
        <v/>
      </c>
      <c r="B132" s="316" t="str">
        <f>IFERROR(IF(J132="","",_xlfn.CONCAT("2024",_xlfn.CONCAT(IF(LEN(ドッグキャリー!$K$2)=1,0,""),ドッグキャリー!$K$2,_xlfn.CONCAT(IF(LEN(ドッグキャリー!$N$2)=1,0,""),ドッグキャリー!$N$2)))),"")</f>
        <v/>
      </c>
      <c r="C132" s="320"/>
      <c r="D132" s="320"/>
      <c r="E132" s="320"/>
      <c r="F132" s="321"/>
      <c r="G132" s="321"/>
      <c r="H132" s="321"/>
      <c r="I132" s="322" t="str">
        <f>IFERROR(IF(スキンタイト!N87=0,"",スキンタイト!E87),"")</f>
        <v/>
      </c>
      <c r="J132" s="321" t="str">
        <f>IFERROR(IF(スキンタイト!N87=0,"",スキンタイト!N87),"")</f>
        <v/>
      </c>
      <c r="K132" s="321"/>
      <c r="L132" s="321"/>
      <c r="M132" s="321"/>
      <c r="N132" s="321"/>
      <c r="O132" s="321"/>
      <c r="P132" s="321"/>
      <c r="Q132" s="321"/>
      <c r="R132" s="321"/>
      <c r="S132" s="314">
        <v>131</v>
      </c>
    </row>
    <row r="133" spans="1:19" s="85" customFormat="1" ht="15.75">
      <c r="A133" s="315" t="str">
        <f>IFERROR(IF(J133&lt;&gt;"",MAX($A$1:A132)+1,""),"")</f>
        <v/>
      </c>
      <c r="B133" s="316" t="str">
        <f>IFERROR(IF(J133="","",_xlfn.CONCAT("2024",_xlfn.CONCAT(IF(LEN(ドッグキャリー!$K$2)=1,0,""),ドッグキャリー!$K$2,_xlfn.CONCAT(IF(LEN(ドッグキャリー!$N$2)=1,0,""),ドッグキャリー!$N$2)))),"")</f>
        <v/>
      </c>
      <c r="C133" s="320"/>
      <c r="D133" s="320"/>
      <c r="E133" s="320"/>
      <c r="F133" s="321"/>
      <c r="G133" s="321"/>
      <c r="H133" s="321"/>
      <c r="I133" s="322" t="str">
        <f>IFERROR(IF(スキンタイト!N88=0,"",スキンタイト!E88),"")</f>
        <v/>
      </c>
      <c r="J133" s="321" t="str">
        <f>IFERROR(IF(スキンタイト!N88=0,"",スキンタイト!N88),"")</f>
        <v/>
      </c>
      <c r="K133" s="321"/>
      <c r="L133" s="321"/>
      <c r="M133" s="321"/>
      <c r="N133" s="321"/>
      <c r="O133" s="321"/>
      <c r="P133" s="321"/>
      <c r="Q133" s="321"/>
      <c r="R133" s="321"/>
      <c r="S133" s="314">
        <v>132</v>
      </c>
    </row>
    <row r="134" spans="1:19" s="85" customFormat="1" ht="15.75">
      <c r="A134" s="315" t="str">
        <f>IFERROR(IF(J134&lt;&gt;"",MAX($A$1:A133)+1,""),"")</f>
        <v/>
      </c>
      <c r="B134" s="316" t="str">
        <f>IFERROR(IF(J134="","",_xlfn.CONCAT("2024",_xlfn.CONCAT(IF(LEN(ドッグキャリー!$K$2)=1,0,""),ドッグキャリー!$K$2,_xlfn.CONCAT(IF(LEN(ドッグキャリー!$N$2)=1,0,""),ドッグキャリー!$N$2)))),"")</f>
        <v/>
      </c>
      <c r="C134" s="320"/>
      <c r="D134" s="320"/>
      <c r="E134" s="320"/>
      <c r="F134" s="321"/>
      <c r="G134" s="321"/>
      <c r="H134" s="321"/>
      <c r="I134" s="322" t="str">
        <f>IFERROR(IF(スキンタイト!N89=0,"",スキンタイト!E89),"")</f>
        <v/>
      </c>
      <c r="J134" s="321" t="str">
        <f>IFERROR(IF(スキンタイト!N89=0,"",スキンタイト!N89),"")</f>
        <v/>
      </c>
      <c r="K134" s="321"/>
      <c r="L134" s="321"/>
      <c r="M134" s="321"/>
      <c r="N134" s="321"/>
      <c r="O134" s="321"/>
      <c r="P134" s="321"/>
      <c r="Q134" s="321"/>
      <c r="R134" s="321"/>
      <c r="S134" s="314">
        <v>133</v>
      </c>
    </row>
    <row r="135" spans="1:19" s="85" customFormat="1" ht="15.75">
      <c r="A135" s="315" t="str">
        <f>IFERROR(IF(J135&lt;&gt;"",MAX($A$1:A134)+1,""),"")</f>
        <v/>
      </c>
      <c r="B135" s="316" t="str">
        <f>IFERROR(IF(J135="","",_xlfn.CONCAT("2024",_xlfn.CONCAT(IF(LEN(ドッグキャリー!$K$2)=1,0,""),ドッグキャリー!$K$2,_xlfn.CONCAT(IF(LEN(ドッグキャリー!$N$2)=1,0,""),ドッグキャリー!$N$2)))),"")</f>
        <v/>
      </c>
      <c r="C135" s="320"/>
      <c r="D135" s="320"/>
      <c r="E135" s="320"/>
      <c r="F135" s="321"/>
      <c r="G135" s="321"/>
      <c r="H135" s="321"/>
      <c r="I135" s="322" t="str">
        <f>IFERROR(IF(スキンタイト!N90=0,"",スキンタイト!E90),"")</f>
        <v/>
      </c>
      <c r="J135" s="321" t="str">
        <f>IFERROR(IF(スキンタイト!N90=0,"",スキンタイト!N90),"")</f>
        <v/>
      </c>
      <c r="K135" s="321"/>
      <c r="L135" s="321"/>
      <c r="M135" s="321"/>
      <c r="N135" s="321"/>
      <c r="O135" s="321"/>
      <c r="P135" s="321"/>
      <c r="Q135" s="321"/>
      <c r="R135" s="321"/>
      <c r="S135" s="314">
        <v>134</v>
      </c>
    </row>
    <row r="136" spans="1:19" s="85" customFormat="1" ht="15.75">
      <c r="A136" s="315" t="str">
        <f>IFERROR(IF(J136&lt;&gt;"",MAX($A$1:A135)+1,""),"")</f>
        <v/>
      </c>
      <c r="B136" s="316" t="str">
        <f>IFERROR(IF(J136="","",_xlfn.CONCAT("2024",_xlfn.CONCAT(IF(LEN(ドッグキャリー!$K$2)=1,0,""),ドッグキャリー!$K$2,_xlfn.CONCAT(IF(LEN(ドッグキャリー!$N$2)=1,0,""),ドッグキャリー!$N$2)))),"")</f>
        <v/>
      </c>
      <c r="C136" s="320"/>
      <c r="D136" s="320"/>
      <c r="E136" s="320"/>
      <c r="F136" s="321"/>
      <c r="G136" s="321"/>
      <c r="H136" s="321"/>
      <c r="I136" s="322" t="str">
        <f>IFERROR(IF(スキンタイト!N91=0,"",スキンタイト!E91),"")</f>
        <v/>
      </c>
      <c r="J136" s="321" t="str">
        <f>IFERROR(IF(スキンタイト!N91=0,"",スキンタイト!N91),"")</f>
        <v/>
      </c>
      <c r="K136" s="321"/>
      <c r="L136" s="321"/>
      <c r="M136" s="321"/>
      <c r="N136" s="321"/>
      <c r="O136" s="321"/>
      <c r="P136" s="321"/>
      <c r="Q136" s="321"/>
      <c r="R136" s="321"/>
      <c r="S136" s="314">
        <v>135</v>
      </c>
    </row>
    <row r="137" spans="1:19" s="85" customFormat="1" ht="15.75">
      <c r="A137" s="315" t="str">
        <f>IFERROR(IF(J137&lt;&gt;"",MAX($A$1:A136)+1,""),"")</f>
        <v/>
      </c>
      <c r="B137" s="316" t="str">
        <f>IFERROR(IF(J137="","",_xlfn.CONCAT("2024",_xlfn.CONCAT(IF(LEN(ドッグキャリー!$K$2)=1,0,""),ドッグキャリー!$K$2,_xlfn.CONCAT(IF(LEN(ドッグキャリー!$N$2)=1,0,""),ドッグキャリー!$N$2)))),"")</f>
        <v/>
      </c>
      <c r="C137" s="320"/>
      <c r="D137" s="320"/>
      <c r="E137" s="320"/>
      <c r="F137" s="321"/>
      <c r="G137" s="321"/>
      <c r="H137" s="321"/>
      <c r="I137" s="322" t="str">
        <f>IFERROR(IF(スキンタイト!N92=0,"",スキンタイト!E92),"")</f>
        <v/>
      </c>
      <c r="J137" s="321" t="str">
        <f>IFERROR(IF(スキンタイト!N92=0,"",スキンタイト!N92),"")</f>
        <v/>
      </c>
      <c r="K137" s="321"/>
      <c r="L137" s="321"/>
      <c r="M137" s="321"/>
      <c r="N137" s="321"/>
      <c r="O137" s="321"/>
      <c r="P137" s="321"/>
      <c r="Q137" s="321"/>
      <c r="R137" s="321"/>
      <c r="S137" s="314">
        <v>136</v>
      </c>
    </row>
    <row r="138" spans="1:19" s="85" customFormat="1" ht="15.75">
      <c r="A138" s="315" t="str">
        <f>IFERROR(IF(J138&lt;&gt;"",MAX($A$1:A137)+1,""),"")</f>
        <v/>
      </c>
      <c r="B138" s="316" t="str">
        <f>IFERROR(IF(J138="","",_xlfn.CONCAT("2024",_xlfn.CONCAT(IF(LEN(ドッグキャリー!$K$2)=1,0,""),ドッグキャリー!$K$2,_xlfn.CONCAT(IF(LEN(ドッグキャリー!$N$2)=1,0,""),ドッグキャリー!$N$2)))),"")</f>
        <v/>
      </c>
      <c r="C138" s="320"/>
      <c r="D138" s="320"/>
      <c r="E138" s="320"/>
      <c r="F138" s="321"/>
      <c r="G138" s="321"/>
      <c r="H138" s="321"/>
      <c r="I138" s="322" t="str">
        <f>IFERROR(IF(スキンタイト!N93=0,"",スキンタイト!E93),"")</f>
        <v/>
      </c>
      <c r="J138" s="321" t="str">
        <f>IFERROR(IF(スキンタイト!N93=0,"",スキンタイト!N93),"")</f>
        <v/>
      </c>
      <c r="K138" s="321"/>
      <c r="L138" s="321"/>
      <c r="M138" s="321"/>
      <c r="N138" s="321"/>
      <c r="O138" s="321"/>
      <c r="P138" s="321"/>
      <c r="Q138" s="321"/>
      <c r="R138" s="321"/>
      <c r="S138" s="314">
        <v>137</v>
      </c>
    </row>
    <row r="139" spans="1:19" s="85" customFormat="1" ht="15.75">
      <c r="A139" s="315" t="str">
        <f>IFERROR(IF(J139&lt;&gt;"",MAX($A$1:A138)+1,""),"")</f>
        <v/>
      </c>
      <c r="B139" s="316" t="str">
        <f>IFERROR(IF(J139="","",_xlfn.CONCAT("2024",_xlfn.CONCAT(IF(LEN(ドッグキャリー!$K$2)=1,0,""),ドッグキャリー!$K$2,_xlfn.CONCAT(IF(LEN(ドッグキャリー!$N$2)=1,0,""),ドッグキャリー!$N$2)))),"")</f>
        <v/>
      </c>
      <c r="C139" s="320"/>
      <c r="D139" s="320"/>
      <c r="E139" s="320"/>
      <c r="F139" s="321"/>
      <c r="G139" s="321"/>
      <c r="H139" s="321"/>
      <c r="I139" s="322" t="str">
        <f>IFERROR(IF(スキンタイト!N94=0,"",スキンタイト!E94),"")</f>
        <v/>
      </c>
      <c r="J139" s="321" t="str">
        <f>IFERROR(IF(スキンタイト!N94=0,"",スキンタイト!N94),"")</f>
        <v/>
      </c>
      <c r="K139" s="321"/>
      <c r="L139" s="321"/>
      <c r="M139" s="321"/>
      <c r="N139" s="321"/>
      <c r="O139" s="321"/>
      <c r="P139" s="321"/>
      <c r="Q139" s="321"/>
      <c r="R139" s="321"/>
      <c r="S139" s="314">
        <v>138</v>
      </c>
    </row>
    <row r="140" spans="1:19" s="85" customFormat="1" ht="15.75">
      <c r="A140" s="315" t="str">
        <f>IFERROR(IF(J140&lt;&gt;"",MAX($A$1:A139)+1,""),"")</f>
        <v/>
      </c>
      <c r="B140" s="316" t="str">
        <f>IFERROR(IF(J140="","",_xlfn.CONCAT("2024",_xlfn.CONCAT(IF(LEN(ドッグキャリー!$K$2)=1,0,""),ドッグキャリー!$K$2,_xlfn.CONCAT(IF(LEN(ドッグキャリー!$N$2)=1,0,""),ドッグキャリー!$N$2)))),"")</f>
        <v/>
      </c>
      <c r="C140" s="320"/>
      <c r="D140" s="320"/>
      <c r="E140" s="320"/>
      <c r="F140" s="321"/>
      <c r="G140" s="321"/>
      <c r="H140" s="321"/>
      <c r="I140" s="322" t="str">
        <f>IFERROR(IF(スキンタイト!N95=0,"",スキンタイト!E95),"")</f>
        <v/>
      </c>
      <c r="J140" s="321" t="str">
        <f>IFERROR(IF(スキンタイト!N95=0,"",スキンタイト!N95),"")</f>
        <v/>
      </c>
      <c r="K140" s="321"/>
      <c r="L140" s="321"/>
      <c r="M140" s="321"/>
      <c r="N140" s="321"/>
      <c r="O140" s="321"/>
      <c r="P140" s="321"/>
      <c r="Q140" s="321"/>
      <c r="R140" s="321"/>
      <c r="S140" s="314">
        <v>139</v>
      </c>
    </row>
    <row r="141" spans="1:19" s="85" customFormat="1" ht="15.75">
      <c r="A141" s="315" t="str">
        <f>IFERROR(IF(J141&lt;&gt;"",MAX($A$1:A140)+1,""),"")</f>
        <v/>
      </c>
      <c r="B141" s="316" t="str">
        <f>IFERROR(IF(J141="","",_xlfn.CONCAT("2024",_xlfn.CONCAT(IF(LEN(ドッグキャリー!$K$2)=1,0,""),ドッグキャリー!$K$2,_xlfn.CONCAT(IF(LEN(ドッグキャリー!$N$2)=1,0,""),ドッグキャリー!$N$2)))),"")</f>
        <v/>
      </c>
      <c r="C141" s="320"/>
      <c r="D141" s="320"/>
      <c r="E141" s="320"/>
      <c r="F141" s="321"/>
      <c r="G141" s="321"/>
      <c r="H141" s="321"/>
      <c r="I141" s="322" t="str">
        <f>IFERROR(IF(スキンタイト!N96=0,"",スキンタイト!E96),"")</f>
        <v/>
      </c>
      <c r="J141" s="321" t="str">
        <f>IFERROR(IF(スキンタイト!N96=0,"",スキンタイト!N96),"")</f>
        <v/>
      </c>
      <c r="K141" s="321"/>
      <c r="L141" s="321"/>
      <c r="M141" s="321"/>
      <c r="N141" s="321"/>
      <c r="O141" s="321"/>
      <c r="P141" s="321"/>
      <c r="Q141" s="321"/>
      <c r="R141" s="321"/>
      <c r="S141" s="314">
        <v>140</v>
      </c>
    </row>
    <row r="142" spans="1:19" s="85" customFormat="1" ht="15.75">
      <c r="A142" s="315" t="str">
        <f>IFERROR(IF(J142&lt;&gt;"",MAX($A$1:A141)+1,""),"")</f>
        <v/>
      </c>
      <c r="B142" s="316" t="str">
        <f>IFERROR(IF(J142="","",_xlfn.CONCAT("2024",_xlfn.CONCAT(IF(LEN(ドッグキャリー!$K$2)=1,0,""),ドッグキャリー!$K$2,_xlfn.CONCAT(IF(LEN(ドッグキャリー!$N$2)=1,0,""),ドッグキャリー!$N$2)))),"")</f>
        <v/>
      </c>
      <c r="C142" s="320"/>
      <c r="D142" s="320"/>
      <c r="E142" s="320"/>
      <c r="F142" s="321"/>
      <c r="G142" s="321"/>
      <c r="H142" s="321"/>
      <c r="I142" s="322" t="str">
        <f>IFERROR(IF(スキンタイト!N97=0,"",スキンタイト!E97),"")</f>
        <v/>
      </c>
      <c r="J142" s="321" t="str">
        <f>IFERROR(IF(スキンタイト!N97=0,"",スキンタイト!N97),"")</f>
        <v/>
      </c>
      <c r="K142" s="321"/>
      <c r="L142" s="321"/>
      <c r="M142" s="321"/>
      <c r="N142" s="321"/>
      <c r="O142" s="321"/>
      <c r="P142" s="321"/>
      <c r="Q142" s="321"/>
      <c r="R142" s="321"/>
      <c r="S142" s="314">
        <v>141</v>
      </c>
    </row>
    <row r="143" spans="1:19" s="85" customFormat="1" ht="15.75">
      <c r="A143" s="315" t="str">
        <f>IFERROR(IF(J143&lt;&gt;"",MAX($A$1:A142)+1,""),"")</f>
        <v/>
      </c>
      <c r="B143" s="316" t="str">
        <f>IFERROR(IF(J143="","",_xlfn.CONCAT("2024",_xlfn.CONCAT(IF(LEN(ドッグキャリー!$K$2)=1,0,""),ドッグキャリー!$K$2,_xlfn.CONCAT(IF(LEN(ドッグキャリー!$N$2)=1,0,""),ドッグキャリー!$N$2)))),"")</f>
        <v/>
      </c>
      <c r="C143" s="320"/>
      <c r="D143" s="320"/>
      <c r="E143" s="320"/>
      <c r="F143" s="321"/>
      <c r="G143" s="321"/>
      <c r="H143" s="321"/>
      <c r="I143" s="322" t="str">
        <f>IFERROR(IF(スキンタイト!N98=0,"",スキンタイト!E98),"")</f>
        <v/>
      </c>
      <c r="J143" s="321" t="str">
        <f>IFERROR(IF(スキンタイト!N98=0,"",スキンタイト!N98),"")</f>
        <v/>
      </c>
      <c r="K143" s="321"/>
      <c r="L143" s="321"/>
      <c r="M143" s="321"/>
      <c r="N143" s="321"/>
      <c r="O143" s="321"/>
      <c r="P143" s="321"/>
      <c r="Q143" s="321"/>
      <c r="R143" s="321"/>
      <c r="S143" s="314">
        <v>142</v>
      </c>
    </row>
    <row r="144" spans="1:19" s="85" customFormat="1" ht="15.75">
      <c r="A144" s="315" t="str">
        <f>IFERROR(IF(J144&lt;&gt;"",MAX($A$1:A143)+1,""),"")</f>
        <v/>
      </c>
      <c r="B144" s="316" t="str">
        <f>IFERROR(IF(J144="","",_xlfn.CONCAT("2024",_xlfn.CONCAT(IF(LEN(ドッグキャリー!$K$2)=1,0,""),ドッグキャリー!$K$2,_xlfn.CONCAT(IF(LEN(ドッグキャリー!$N$2)=1,0,""),ドッグキャリー!$N$2)))),"")</f>
        <v/>
      </c>
      <c r="C144" s="320"/>
      <c r="D144" s="320"/>
      <c r="E144" s="320"/>
      <c r="F144" s="321"/>
      <c r="G144" s="321"/>
      <c r="H144" s="321"/>
      <c r="I144" s="322" t="str">
        <f>IFERROR(IF(スキンタイト!N99=0,"",スキンタイト!E99),"")</f>
        <v/>
      </c>
      <c r="J144" s="321" t="str">
        <f>IFERROR(IF(スキンタイト!N99=0,"",スキンタイト!N99),"")</f>
        <v/>
      </c>
      <c r="K144" s="321"/>
      <c r="L144" s="321"/>
      <c r="M144" s="321"/>
      <c r="N144" s="321"/>
      <c r="O144" s="321"/>
      <c r="P144" s="321"/>
      <c r="Q144" s="321"/>
      <c r="R144" s="321"/>
      <c r="S144" s="314">
        <v>143</v>
      </c>
    </row>
    <row r="145" spans="1:19" s="85" customFormat="1" ht="15.75">
      <c r="A145" s="315" t="str">
        <f>IFERROR(IF(J145&lt;&gt;"",MAX($A$1:A144)+1,""),"")</f>
        <v/>
      </c>
      <c r="B145" s="316" t="str">
        <f>IFERROR(IF(J145="","",_xlfn.CONCAT("2024",_xlfn.CONCAT(IF(LEN(ドッグキャリー!$K$2)=1,0,""),ドッグキャリー!$K$2,_xlfn.CONCAT(IF(LEN(ドッグキャリー!$N$2)=1,0,""),ドッグキャリー!$N$2)))),"")</f>
        <v/>
      </c>
      <c r="C145" s="320"/>
      <c r="D145" s="320"/>
      <c r="E145" s="320"/>
      <c r="F145" s="321"/>
      <c r="G145" s="321"/>
      <c r="H145" s="321"/>
      <c r="I145" s="322" t="str">
        <f>IFERROR(IF(スキンタイト!N100=0,"",スキンタイト!E100),"")</f>
        <v/>
      </c>
      <c r="J145" s="321" t="str">
        <f>IFERROR(IF(スキンタイト!N100=0,"",スキンタイト!N100),"")</f>
        <v/>
      </c>
      <c r="K145" s="321"/>
      <c r="L145" s="321"/>
      <c r="M145" s="321"/>
      <c r="N145" s="321"/>
      <c r="O145" s="321"/>
      <c r="P145" s="321"/>
      <c r="Q145" s="321"/>
      <c r="R145" s="321"/>
      <c r="S145" s="314">
        <v>144</v>
      </c>
    </row>
    <row r="146" spans="1:19" s="85" customFormat="1" ht="15.75">
      <c r="A146" s="315" t="str">
        <f>IFERROR(IF(J146&lt;&gt;"",MAX($A$1:A145)+1,""),"")</f>
        <v/>
      </c>
      <c r="B146" s="316" t="str">
        <f>IFERROR(IF(J146="","",_xlfn.CONCAT("2024",_xlfn.CONCAT(IF(LEN(ドッグキャリー!$K$2)=1,0,""),ドッグキャリー!$K$2,_xlfn.CONCAT(IF(LEN(ドッグキャリー!$N$2)=1,0,""),ドッグキャリー!$N$2)))),"")</f>
        <v/>
      </c>
      <c r="C146" s="320"/>
      <c r="D146" s="320"/>
      <c r="E146" s="320"/>
      <c r="F146" s="321"/>
      <c r="G146" s="321"/>
      <c r="H146" s="321"/>
      <c r="I146" s="322" t="str">
        <f>IFERROR(IF(スキンタイト!N101=0,"",スキンタイト!E101),"")</f>
        <v/>
      </c>
      <c r="J146" s="321" t="str">
        <f>IFERROR(IF(スキンタイト!N101=0,"",スキンタイト!N101),"")</f>
        <v/>
      </c>
      <c r="K146" s="321"/>
      <c r="L146" s="321"/>
      <c r="M146" s="321"/>
      <c r="N146" s="321"/>
      <c r="O146" s="321"/>
      <c r="P146" s="321"/>
      <c r="Q146" s="321"/>
      <c r="R146" s="321"/>
      <c r="S146" s="314">
        <v>145</v>
      </c>
    </row>
    <row r="147" spans="1:19" s="85" customFormat="1" ht="15.75">
      <c r="A147" s="315" t="str">
        <f>IFERROR(IF(J147&lt;&gt;"",MAX($A$1:A146)+1,""),"")</f>
        <v/>
      </c>
      <c r="B147" s="316" t="str">
        <f>IFERROR(IF(J147="","",_xlfn.CONCAT("2024",_xlfn.CONCAT(IF(LEN(ドッグキャリー!$K$2)=1,0,""),ドッグキャリー!$K$2,_xlfn.CONCAT(IF(LEN(ドッグキャリー!$N$2)=1,0,""),ドッグキャリー!$N$2)))),"")</f>
        <v/>
      </c>
      <c r="C147" s="320"/>
      <c r="D147" s="320"/>
      <c r="E147" s="320"/>
      <c r="F147" s="321"/>
      <c r="G147" s="321"/>
      <c r="H147" s="321"/>
      <c r="I147" s="322" t="str">
        <f>IFERROR(IF(スキンタイト!N102=0,"",スキンタイト!E102),"")</f>
        <v/>
      </c>
      <c r="J147" s="321" t="str">
        <f>IFERROR(IF(スキンタイト!N102=0,"",スキンタイト!N102),"")</f>
        <v/>
      </c>
      <c r="K147" s="321"/>
      <c r="L147" s="321"/>
      <c r="M147" s="321"/>
      <c r="N147" s="321"/>
      <c r="O147" s="321"/>
      <c r="P147" s="321"/>
      <c r="Q147" s="321"/>
      <c r="R147" s="321"/>
      <c r="S147" s="314">
        <v>146</v>
      </c>
    </row>
    <row r="148" spans="1:19" s="85" customFormat="1" ht="15.75">
      <c r="A148" s="315" t="str">
        <f>IFERROR(IF(J148&lt;&gt;"",MAX($A$1:A147)+1,""),"")</f>
        <v/>
      </c>
      <c r="B148" s="316" t="str">
        <f>IFERROR(IF(J148="","",_xlfn.CONCAT("2024",_xlfn.CONCAT(IF(LEN(ドッグキャリー!$K$2)=1,0,""),ドッグキャリー!$K$2,_xlfn.CONCAT(IF(LEN(ドッグキャリー!$N$2)=1,0,""),ドッグキャリー!$N$2)))),"")</f>
        <v/>
      </c>
      <c r="C148" s="320"/>
      <c r="D148" s="320"/>
      <c r="E148" s="320"/>
      <c r="F148" s="321"/>
      <c r="G148" s="321"/>
      <c r="H148" s="321"/>
      <c r="I148" s="322" t="str">
        <f>IFERROR(IF(スキンタイト!N103=0,"",スキンタイト!E103),"")</f>
        <v/>
      </c>
      <c r="J148" s="321" t="str">
        <f>IFERROR(IF(スキンタイト!N103=0,"",スキンタイト!N103),"")</f>
        <v/>
      </c>
      <c r="K148" s="321"/>
      <c r="L148" s="321"/>
      <c r="M148" s="321"/>
      <c r="N148" s="321"/>
      <c r="O148" s="321"/>
      <c r="P148" s="321"/>
      <c r="Q148" s="321"/>
      <c r="R148" s="321"/>
      <c r="S148" s="314">
        <v>147</v>
      </c>
    </row>
    <row r="149" spans="1:19" s="85" customFormat="1" ht="15.75">
      <c r="A149" s="315" t="str">
        <f>IFERROR(IF(J149&lt;&gt;"",MAX($A$1:A148)+1,""),"")</f>
        <v/>
      </c>
      <c r="B149" s="316" t="str">
        <f>IFERROR(IF(J149="","",_xlfn.CONCAT("2024",_xlfn.CONCAT(IF(LEN(ドッグキャリー!$K$2)=1,0,""),ドッグキャリー!$K$2,_xlfn.CONCAT(IF(LEN(ドッグキャリー!$N$2)=1,0,""),ドッグキャリー!$N$2)))),"")</f>
        <v/>
      </c>
      <c r="C149" s="320"/>
      <c r="D149" s="320"/>
      <c r="E149" s="320"/>
      <c r="F149" s="321"/>
      <c r="G149" s="321"/>
      <c r="H149" s="321"/>
      <c r="I149" s="322" t="str">
        <f>IFERROR(IF(スキンタイト!N104=0,"",スキンタイト!E104),"")</f>
        <v/>
      </c>
      <c r="J149" s="321" t="str">
        <f>IFERROR(IF(スキンタイト!N104=0,"",スキンタイト!N104),"")</f>
        <v/>
      </c>
      <c r="K149" s="321"/>
      <c r="L149" s="321"/>
      <c r="M149" s="321"/>
      <c r="N149" s="321"/>
      <c r="O149" s="321"/>
      <c r="P149" s="321"/>
      <c r="Q149" s="321"/>
      <c r="R149" s="321"/>
      <c r="S149" s="314">
        <v>148</v>
      </c>
    </row>
    <row r="150" spans="1:19" s="85" customFormat="1" ht="15.75">
      <c r="A150" s="315" t="str">
        <f>IFERROR(IF(J150&lt;&gt;"",MAX($A$1:A149)+1,""),"")</f>
        <v/>
      </c>
      <c r="B150" s="316" t="str">
        <f>IFERROR(IF(J150="","",_xlfn.CONCAT("2024",_xlfn.CONCAT(IF(LEN(ドッグキャリー!$K$2)=1,0,""),ドッグキャリー!$K$2,_xlfn.CONCAT(IF(LEN(ドッグキャリー!$N$2)=1,0,""),ドッグキャリー!$N$2)))),"")</f>
        <v/>
      </c>
      <c r="C150" s="320"/>
      <c r="D150" s="320"/>
      <c r="E150" s="320"/>
      <c r="F150" s="321"/>
      <c r="G150" s="321"/>
      <c r="H150" s="321"/>
      <c r="I150" s="322" t="str">
        <f>IFERROR(IF(スキンタイト!N105=0,"",スキンタイト!E105),"")</f>
        <v/>
      </c>
      <c r="J150" s="321" t="str">
        <f>IFERROR(IF(スキンタイト!N105=0,"",スキンタイト!N105),"")</f>
        <v/>
      </c>
      <c r="K150" s="321"/>
      <c r="L150" s="321"/>
      <c r="M150" s="321"/>
      <c r="N150" s="321"/>
      <c r="O150" s="321"/>
      <c r="P150" s="321"/>
      <c r="Q150" s="321"/>
      <c r="R150" s="321"/>
      <c r="S150" s="314">
        <v>149</v>
      </c>
    </row>
    <row r="151" spans="1:19" s="85" customFormat="1" ht="15.75">
      <c r="A151" s="315" t="str">
        <f>IFERROR(IF(J151&lt;&gt;"",MAX($A$1:A150)+1,""),"")</f>
        <v/>
      </c>
      <c r="B151" s="316" t="str">
        <f>IFERROR(IF(J151="","",_xlfn.CONCAT("2024",_xlfn.CONCAT(IF(LEN(ドッグキャリー!$K$2)=1,0,""),ドッグキャリー!$K$2,_xlfn.CONCAT(IF(LEN(ドッグキャリー!$N$2)=1,0,""),ドッグキャリー!$N$2)))),"")</f>
        <v/>
      </c>
      <c r="C151" s="320"/>
      <c r="D151" s="320"/>
      <c r="E151" s="320"/>
      <c r="F151" s="321"/>
      <c r="G151" s="321"/>
      <c r="H151" s="321"/>
      <c r="I151" s="322" t="str">
        <f>IFERROR(IF(スキンタイト!N106=0,"",スキンタイト!E106),"")</f>
        <v/>
      </c>
      <c r="J151" s="321" t="str">
        <f>IFERROR(IF(スキンタイト!N106=0,"",スキンタイト!N106),"")</f>
        <v/>
      </c>
      <c r="K151" s="321"/>
      <c r="L151" s="321"/>
      <c r="M151" s="321"/>
      <c r="N151" s="321"/>
      <c r="O151" s="321"/>
      <c r="P151" s="321"/>
      <c r="Q151" s="321"/>
      <c r="R151" s="321"/>
      <c r="S151" s="314">
        <v>150</v>
      </c>
    </row>
    <row r="152" spans="1:19" s="85" customFormat="1" ht="15.75">
      <c r="A152" s="315" t="str">
        <f>IFERROR(IF(J152&lt;&gt;"",MAX($A$1:A151)+1,""),"")</f>
        <v/>
      </c>
      <c r="B152" s="316" t="str">
        <f>IFERROR(IF(J152="","",_xlfn.CONCAT("2024",_xlfn.CONCAT(IF(LEN(ドッグキャリー!$K$2)=1,0,""),ドッグキャリー!$K$2,_xlfn.CONCAT(IF(LEN(ドッグキャリー!$N$2)=1,0,""),ドッグキャリー!$N$2)))),"")</f>
        <v/>
      </c>
      <c r="C152" s="320"/>
      <c r="D152" s="320"/>
      <c r="E152" s="320"/>
      <c r="F152" s="321"/>
      <c r="G152" s="321"/>
      <c r="H152" s="321"/>
      <c r="I152" s="322" t="str">
        <f>IFERROR(IF(スキンタイト!N107=0,"",スキンタイト!E107),"")</f>
        <v/>
      </c>
      <c r="J152" s="321" t="str">
        <f>IFERROR(IF(スキンタイト!N107=0,"",スキンタイト!N107),"")</f>
        <v/>
      </c>
      <c r="K152" s="321"/>
      <c r="L152" s="321"/>
      <c r="M152" s="321"/>
      <c r="N152" s="321"/>
      <c r="O152" s="321"/>
      <c r="P152" s="321"/>
      <c r="Q152" s="321"/>
      <c r="R152" s="321"/>
      <c r="S152" s="314">
        <v>151</v>
      </c>
    </row>
    <row r="153" spans="1:19" s="85" customFormat="1" ht="15.75">
      <c r="A153" s="315" t="str">
        <f>IFERROR(IF(J153&lt;&gt;"",MAX($A$1:A152)+1,""),"")</f>
        <v/>
      </c>
      <c r="B153" s="316" t="str">
        <f>IFERROR(IF(J153="","",_xlfn.CONCAT("2024",_xlfn.CONCAT(IF(LEN(ドッグキャリー!$K$2)=1,0,""),ドッグキャリー!$K$2,_xlfn.CONCAT(IF(LEN(ドッグキャリー!$N$2)=1,0,""),ドッグキャリー!$N$2)))),"")</f>
        <v/>
      </c>
      <c r="C153" s="320"/>
      <c r="D153" s="320"/>
      <c r="E153" s="320"/>
      <c r="F153" s="321"/>
      <c r="G153" s="321"/>
      <c r="H153" s="321"/>
      <c r="I153" s="322" t="str">
        <f>IFERROR(IF(スキンタイト!N108=0,"",スキンタイト!E108),"")</f>
        <v/>
      </c>
      <c r="J153" s="321" t="str">
        <f>IFERROR(IF(スキンタイト!N108=0,"",スキンタイト!N108),"")</f>
        <v/>
      </c>
      <c r="K153" s="321"/>
      <c r="L153" s="321"/>
      <c r="M153" s="321"/>
      <c r="N153" s="321"/>
      <c r="O153" s="321"/>
      <c r="P153" s="321"/>
      <c r="Q153" s="321"/>
      <c r="R153" s="321"/>
      <c r="S153" s="314">
        <v>152</v>
      </c>
    </row>
    <row r="154" spans="1:19" s="85" customFormat="1" ht="15.75">
      <c r="A154" s="315" t="str">
        <f>IFERROR(IF(J154&lt;&gt;"",MAX($A$1:A153)+1,""),"")</f>
        <v/>
      </c>
      <c r="B154" s="316" t="str">
        <f>IFERROR(IF(J154="","",_xlfn.CONCAT("2024",_xlfn.CONCAT(IF(LEN(ドッグキャリー!$K$2)=1,0,""),ドッグキャリー!$K$2,_xlfn.CONCAT(IF(LEN(ドッグキャリー!$N$2)=1,0,""),ドッグキャリー!$N$2)))),"")</f>
        <v/>
      </c>
      <c r="C154" s="320"/>
      <c r="D154" s="320"/>
      <c r="E154" s="320"/>
      <c r="F154" s="321"/>
      <c r="G154" s="321"/>
      <c r="H154" s="321"/>
      <c r="I154" s="322" t="str">
        <f>IFERROR(IF(スキンタイト!N109=0,"",スキンタイト!E109),"")</f>
        <v/>
      </c>
      <c r="J154" s="321" t="str">
        <f>IFERROR(IF(スキンタイト!N109=0,"",スキンタイト!N109),"")</f>
        <v/>
      </c>
      <c r="K154" s="321"/>
      <c r="L154" s="321"/>
      <c r="M154" s="321"/>
      <c r="N154" s="321"/>
      <c r="O154" s="321"/>
      <c r="P154" s="321"/>
      <c r="Q154" s="321"/>
      <c r="R154" s="321"/>
      <c r="S154" s="314">
        <v>153</v>
      </c>
    </row>
    <row r="155" spans="1:19" s="85" customFormat="1" ht="15.75">
      <c r="A155" s="315" t="str">
        <f>IFERROR(IF(J155&lt;&gt;"",MAX($A$1:A154)+1,""),"")</f>
        <v/>
      </c>
      <c r="B155" s="316" t="str">
        <f>IFERROR(IF(J155="","",_xlfn.CONCAT("2024",_xlfn.CONCAT(IF(LEN(ドッグキャリー!$K$2)=1,0,""),ドッグキャリー!$K$2,_xlfn.CONCAT(IF(LEN(ドッグキャリー!$N$2)=1,0,""),ドッグキャリー!$N$2)))),"")</f>
        <v/>
      </c>
      <c r="C155" s="320"/>
      <c r="D155" s="320"/>
      <c r="E155" s="320"/>
      <c r="F155" s="321"/>
      <c r="G155" s="321"/>
      <c r="H155" s="321"/>
      <c r="I155" s="322" t="str">
        <f>IFERROR(IF(スキンタイト!N110=0,"",スキンタイト!E110),"")</f>
        <v/>
      </c>
      <c r="J155" s="321" t="str">
        <f>IFERROR(IF(スキンタイト!N110=0,"",スキンタイト!N110),"")</f>
        <v/>
      </c>
      <c r="K155" s="321"/>
      <c r="L155" s="321"/>
      <c r="M155" s="321"/>
      <c r="N155" s="321"/>
      <c r="O155" s="321"/>
      <c r="P155" s="321"/>
      <c r="Q155" s="321"/>
      <c r="R155" s="321"/>
      <c r="S155" s="314">
        <v>154</v>
      </c>
    </row>
    <row r="156" spans="1:19" s="85" customFormat="1" ht="15.75">
      <c r="A156" s="315" t="str">
        <f>IFERROR(IF(J156&lt;&gt;"",MAX($A$1:A155)+1,""),"")</f>
        <v/>
      </c>
      <c r="B156" s="316" t="str">
        <f>IFERROR(IF(J156="","",_xlfn.CONCAT("2024",_xlfn.CONCAT(IF(LEN(ドッグキャリー!$K$2)=1,0,""),ドッグキャリー!$K$2,_xlfn.CONCAT(IF(LEN(ドッグキャリー!$N$2)=1,0,""),ドッグキャリー!$N$2)))),"")</f>
        <v/>
      </c>
      <c r="C156" s="320"/>
      <c r="D156" s="320"/>
      <c r="E156" s="320"/>
      <c r="F156" s="321"/>
      <c r="G156" s="321"/>
      <c r="H156" s="321"/>
      <c r="I156" s="322" t="str">
        <f>IFERROR(IF(スキンタイト!N111=0,"",スキンタイト!E111),"")</f>
        <v/>
      </c>
      <c r="J156" s="321" t="str">
        <f>IFERROR(IF(スキンタイト!N111=0,"",スキンタイト!N111),"")</f>
        <v/>
      </c>
      <c r="K156" s="321"/>
      <c r="L156" s="321"/>
      <c r="M156" s="321"/>
      <c r="N156" s="321"/>
      <c r="O156" s="321"/>
      <c r="P156" s="321"/>
      <c r="Q156" s="321"/>
      <c r="R156" s="321"/>
      <c r="S156" s="314">
        <v>155</v>
      </c>
    </row>
    <row r="157" spans="1:19" s="85" customFormat="1" ht="15.75">
      <c r="A157" s="315" t="str">
        <f>IFERROR(IF(J157&lt;&gt;"",MAX($A$1:A156)+1,""),"")</f>
        <v/>
      </c>
      <c r="B157" s="316" t="str">
        <f>IFERROR(IF(J157="","",_xlfn.CONCAT("2024",_xlfn.CONCAT(IF(LEN(ドッグキャリー!$K$2)=1,0,""),ドッグキャリー!$K$2,_xlfn.CONCAT(IF(LEN(ドッグキャリー!$N$2)=1,0,""),ドッグキャリー!$N$2)))),"")</f>
        <v/>
      </c>
      <c r="C157" s="320"/>
      <c r="D157" s="320"/>
      <c r="E157" s="320"/>
      <c r="F157" s="321"/>
      <c r="G157" s="321"/>
      <c r="H157" s="321"/>
      <c r="I157" s="322" t="str">
        <f>IFERROR(IF(スキンタイト!N112=0,"",スキンタイト!E112),"")</f>
        <v/>
      </c>
      <c r="J157" s="321" t="str">
        <f>IFERROR(IF(スキンタイト!N112=0,"",スキンタイト!N112),"")</f>
        <v/>
      </c>
      <c r="K157" s="321"/>
      <c r="L157" s="321"/>
      <c r="M157" s="321"/>
      <c r="N157" s="321"/>
      <c r="O157" s="321"/>
      <c r="P157" s="321"/>
      <c r="Q157" s="321"/>
      <c r="R157" s="321"/>
      <c r="S157" s="314">
        <v>156</v>
      </c>
    </row>
    <row r="158" spans="1:19" s="85" customFormat="1" ht="15.75">
      <c r="A158" s="315" t="str">
        <f>IFERROR(IF(J158&lt;&gt;"",MAX($A$1:A157)+1,""),"")</f>
        <v/>
      </c>
      <c r="B158" s="316" t="str">
        <f>IFERROR(IF(J158="","",_xlfn.CONCAT("2024",_xlfn.CONCAT(IF(LEN(ドッグキャリー!$K$2)=1,0,""),ドッグキャリー!$K$2,_xlfn.CONCAT(IF(LEN(ドッグキャリー!$N$2)=1,0,""),ドッグキャリー!$N$2)))),"")</f>
        <v/>
      </c>
      <c r="C158" s="320"/>
      <c r="D158" s="320"/>
      <c r="E158" s="320"/>
      <c r="F158" s="321"/>
      <c r="G158" s="321"/>
      <c r="H158" s="321"/>
      <c r="I158" s="322" t="str">
        <f>IFERROR(IF(スキンタイト!N113=0,"",スキンタイト!E113),"")</f>
        <v/>
      </c>
      <c r="J158" s="321" t="str">
        <f>IFERROR(IF(スキンタイト!N113=0,"",スキンタイト!N113),"")</f>
        <v/>
      </c>
      <c r="K158" s="321"/>
      <c r="L158" s="321"/>
      <c r="M158" s="321"/>
      <c r="N158" s="321"/>
      <c r="O158" s="321"/>
      <c r="P158" s="321"/>
      <c r="Q158" s="321"/>
      <c r="R158" s="321"/>
      <c r="S158" s="314">
        <v>157</v>
      </c>
    </row>
    <row r="159" spans="1:19" s="85" customFormat="1" ht="15.75">
      <c r="A159" s="315" t="str">
        <f>IFERROR(IF(J159&lt;&gt;"",MAX($A$1:A158)+1,""),"")</f>
        <v/>
      </c>
      <c r="B159" s="316" t="str">
        <f>IFERROR(IF(J159="","",_xlfn.CONCAT("2024",_xlfn.CONCAT(IF(LEN(ドッグキャリー!$K$2)=1,0,""),ドッグキャリー!$K$2,_xlfn.CONCAT(IF(LEN(ドッグキャリー!$N$2)=1,0,""),ドッグキャリー!$N$2)))),"")</f>
        <v/>
      </c>
      <c r="C159" s="320"/>
      <c r="D159" s="320"/>
      <c r="E159" s="320"/>
      <c r="F159" s="321"/>
      <c r="G159" s="321"/>
      <c r="H159" s="321"/>
      <c r="I159" s="322" t="str">
        <f>IFERROR(IF(スキンタイト!N114=0,"",スキンタイト!E114),"")</f>
        <v/>
      </c>
      <c r="J159" s="321" t="str">
        <f>IFERROR(IF(スキンタイト!N114=0,"",スキンタイト!N114),"")</f>
        <v/>
      </c>
      <c r="K159" s="321"/>
      <c r="L159" s="321"/>
      <c r="M159" s="321"/>
      <c r="N159" s="321"/>
      <c r="O159" s="321"/>
      <c r="P159" s="321"/>
      <c r="Q159" s="321"/>
      <c r="R159" s="321"/>
      <c r="S159" s="314">
        <v>158</v>
      </c>
    </row>
    <row r="160" spans="1:19" s="85" customFormat="1" ht="15.75">
      <c r="A160" s="315" t="str">
        <f>IFERROR(IF(J160&lt;&gt;"",MAX($A$1:A159)+1,""),"")</f>
        <v/>
      </c>
      <c r="B160" s="316" t="str">
        <f>IFERROR(IF(J160="","",_xlfn.CONCAT("2024",_xlfn.CONCAT(IF(LEN(ドッグキャリー!$K$2)=1,0,""),ドッグキャリー!$K$2,_xlfn.CONCAT(IF(LEN(ドッグキャリー!$N$2)=1,0,""),ドッグキャリー!$N$2)))),"")</f>
        <v/>
      </c>
      <c r="C160" s="320"/>
      <c r="D160" s="320"/>
      <c r="E160" s="320"/>
      <c r="F160" s="321"/>
      <c r="G160" s="321"/>
      <c r="H160" s="321"/>
      <c r="I160" s="322" t="str">
        <f>IFERROR(IF(スキンタイト!N115=0,"",スキンタイト!E115),"")</f>
        <v/>
      </c>
      <c r="J160" s="321" t="str">
        <f>IFERROR(IF(スキンタイト!N115=0,"",スキンタイト!N115),"")</f>
        <v/>
      </c>
      <c r="K160" s="321"/>
      <c r="L160" s="321"/>
      <c r="M160" s="321"/>
      <c r="N160" s="321"/>
      <c r="O160" s="321"/>
      <c r="P160" s="321"/>
      <c r="Q160" s="321"/>
      <c r="R160" s="321"/>
      <c r="S160" s="314">
        <v>159</v>
      </c>
    </row>
    <row r="161" spans="1:19" s="85" customFormat="1" ht="15.75">
      <c r="A161" s="315" t="str">
        <f>IFERROR(IF(J161&lt;&gt;"",MAX($A$1:A160)+1,""),"")</f>
        <v/>
      </c>
      <c r="B161" s="316" t="str">
        <f>IFERROR(IF(J161="","",_xlfn.CONCAT("2024",_xlfn.CONCAT(IF(LEN(ドッグキャリー!$K$2)=1,0,""),ドッグキャリー!$K$2,_xlfn.CONCAT(IF(LEN(ドッグキャリー!$N$2)=1,0,""),ドッグキャリー!$N$2)))),"")</f>
        <v/>
      </c>
      <c r="C161" s="320"/>
      <c r="D161" s="320"/>
      <c r="E161" s="320"/>
      <c r="F161" s="321"/>
      <c r="G161" s="321"/>
      <c r="H161" s="321"/>
      <c r="I161" s="322" t="str">
        <f>IFERROR(IF(スキンタイト!N116=0,"",スキンタイト!E116),"")</f>
        <v/>
      </c>
      <c r="J161" s="321" t="str">
        <f>IFERROR(IF(スキンタイト!N116=0,"",スキンタイト!N116),"")</f>
        <v/>
      </c>
      <c r="K161" s="321"/>
      <c r="L161" s="321"/>
      <c r="M161" s="321"/>
      <c r="N161" s="321"/>
      <c r="O161" s="321"/>
      <c r="P161" s="321"/>
      <c r="Q161" s="321"/>
      <c r="R161" s="321"/>
      <c r="S161" s="314">
        <v>160</v>
      </c>
    </row>
    <row r="162" spans="1:19" s="85" customFormat="1" ht="15.75">
      <c r="A162" s="315" t="str">
        <f>IFERROR(IF(J162&lt;&gt;"",MAX($A$1:A161)+1,""),"")</f>
        <v/>
      </c>
      <c r="B162" s="316" t="str">
        <f>IFERROR(IF(J162="","",_xlfn.CONCAT("2024",_xlfn.CONCAT(IF(LEN(ドッグキャリー!$K$2)=1,0,""),ドッグキャリー!$K$2,_xlfn.CONCAT(IF(LEN(ドッグキャリー!$N$2)=1,0,""),ドッグキャリー!$N$2)))),"")</f>
        <v/>
      </c>
      <c r="C162" s="320"/>
      <c r="D162" s="320"/>
      <c r="E162" s="320"/>
      <c r="F162" s="321"/>
      <c r="G162" s="321"/>
      <c r="H162" s="321"/>
      <c r="I162" s="322" t="str">
        <f>IFERROR(IF(スキンタイト!N117=0,"",スキンタイト!E117),"")</f>
        <v/>
      </c>
      <c r="J162" s="321" t="str">
        <f>IFERROR(IF(スキンタイト!N117=0,"",スキンタイト!N117),"")</f>
        <v/>
      </c>
      <c r="K162" s="321"/>
      <c r="L162" s="321"/>
      <c r="M162" s="321"/>
      <c r="N162" s="321"/>
      <c r="O162" s="321"/>
      <c r="P162" s="321"/>
      <c r="Q162" s="321"/>
      <c r="R162" s="321"/>
      <c r="S162" s="314">
        <v>161</v>
      </c>
    </row>
    <row r="163" spans="1:19" s="85" customFormat="1" ht="15.75">
      <c r="A163" s="315" t="str">
        <f>IFERROR(IF(J163&lt;&gt;"",MAX($A$1:A162)+1,""),"")</f>
        <v/>
      </c>
      <c r="B163" s="316" t="str">
        <f>IFERROR(IF(J163="","",_xlfn.CONCAT("2024",_xlfn.CONCAT(IF(LEN(ドッグキャリー!$K$2)=1,0,""),ドッグキャリー!$K$2,_xlfn.CONCAT(IF(LEN(ドッグキャリー!$N$2)=1,0,""),ドッグキャリー!$N$2)))),"")</f>
        <v/>
      </c>
      <c r="C163" s="320"/>
      <c r="D163" s="320"/>
      <c r="E163" s="320"/>
      <c r="F163" s="321"/>
      <c r="G163" s="321"/>
      <c r="H163" s="321"/>
      <c r="I163" s="322" t="str">
        <f>IFERROR(IF(スキンタイト!N118=0,"",スキンタイト!E118),"")</f>
        <v/>
      </c>
      <c r="J163" s="321" t="str">
        <f>IFERROR(IF(スキンタイト!N118=0,"",スキンタイト!N118),"")</f>
        <v/>
      </c>
      <c r="K163" s="321"/>
      <c r="L163" s="321"/>
      <c r="M163" s="321"/>
      <c r="N163" s="321"/>
      <c r="O163" s="321"/>
      <c r="P163" s="321"/>
      <c r="Q163" s="321"/>
      <c r="R163" s="321"/>
      <c r="S163" s="314">
        <v>162</v>
      </c>
    </row>
    <row r="164" spans="1:19" s="85" customFormat="1" ht="15.75">
      <c r="A164" s="315" t="str">
        <f>IFERROR(IF(J164&lt;&gt;"",MAX($A$1:A163)+1,""),"")</f>
        <v/>
      </c>
      <c r="B164" s="316" t="str">
        <f>IFERROR(IF(J164="","",_xlfn.CONCAT("2024",_xlfn.CONCAT(IF(LEN(ドッグキャリー!$K$2)=1,0,""),ドッグキャリー!$K$2,_xlfn.CONCAT(IF(LEN(ドッグキャリー!$N$2)=1,0,""),ドッグキャリー!$N$2)))),"")</f>
        <v/>
      </c>
      <c r="C164" s="320"/>
      <c r="D164" s="320"/>
      <c r="E164" s="320"/>
      <c r="F164" s="321"/>
      <c r="G164" s="321"/>
      <c r="H164" s="321"/>
      <c r="I164" s="322" t="str">
        <f>IFERROR(IF(スキンタイト!N119=0,"",スキンタイト!E119),"")</f>
        <v/>
      </c>
      <c r="J164" s="321" t="str">
        <f>IFERROR(IF(スキンタイト!N119=0,"",スキンタイト!N119),"")</f>
        <v/>
      </c>
      <c r="K164" s="321"/>
      <c r="L164" s="321"/>
      <c r="M164" s="321"/>
      <c r="N164" s="321"/>
      <c r="O164" s="321"/>
      <c r="P164" s="321"/>
      <c r="Q164" s="321"/>
      <c r="R164" s="321"/>
      <c r="S164" s="314">
        <v>163</v>
      </c>
    </row>
    <row r="165" spans="1:19" s="85" customFormat="1" ht="15.75">
      <c r="A165" s="315" t="str">
        <f>IFERROR(IF(J165&lt;&gt;"",MAX($A$1:A164)+1,""),"")</f>
        <v/>
      </c>
      <c r="B165" s="316" t="str">
        <f>IFERROR(IF(J165="","",_xlfn.CONCAT("2024",_xlfn.CONCAT(IF(LEN(ドッグキャリー!$K$2)=1,0,""),ドッグキャリー!$K$2,_xlfn.CONCAT(IF(LEN(ドッグキャリー!$N$2)=1,0,""),ドッグキャリー!$N$2)))),"")</f>
        <v/>
      </c>
      <c r="C165" s="320"/>
      <c r="D165" s="320"/>
      <c r="E165" s="320"/>
      <c r="F165" s="321"/>
      <c r="G165" s="321"/>
      <c r="H165" s="321"/>
      <c r="I165" s="322" t="str">
        <f>IFERROR(IF(スキンタイト!N120=0,"",スキンタイト!E120),"")</f>
        <v/>
      </c>
      <c r="J165" s="321" t="str">
        <f>IFERROR(IF(スキンタイト!N120=0,"",スキンタイト!N120),"")</f>
        <v/>
      </c>
      <c r="K165" s="321"/>
      <c r="L165" s="321"/>
      <c r="M165" s="321"/>
      <c r="N165" s="321"/>
      <c r="O165" s="321"/>
      <c r="P165" s="321"/>
      <c r="Q165" s="321"/>
      <c r="R165" s="321"/>
      <c r="S165" s="314">
        <v>164</v>
      </c>
    </row>
    <row r="166" spans="1:19" s="85" customFormat="1" ht="15.75">
      <c r="A166" s="315" t="str">
        <f>IFERROR(IF(J166&lt;&gt;"",MAX($A$1:A165)+1,""),"")</f>
        <v/>
      </c>
      <c r="B166" s="316" t="str">
        <f>IFERROR(IF(J166="","",_xlfn.CONCAT("2024",_xlfn.CONCAT(IF(LEN(ドッグキャリー!$K$2)=1,0,""),ドッグキャリー!$K$2,_xlfn.CONCAT(IF(LEN(ドッグキャリー!$N$2)=1,0,""),ドッグキャリー!$N$2)))),"")</f>
        <v/>
      </c>
      <c r="C166" s="320"/>
      <c r="D166" s="320"/>
      <c r="E166" s="320"/>
      <c r="F166" s="321"/>
      <c r="G166" s="321"/>
      <c r="H166" s="321"/>
      <c r="I166" s="322" t="str">
        <f>IFERROR(IF(スキンタイト!N121=0,"",スキンタイト!E121),"")</f>
        <v/>
      </c>
      <c r="J166" s="321" t="str">
        <f>IFERROR(IF(スキンタイト!N121=0,"",スキンタイト!N121),"")</f>
        <v/>
      </c>
      <c r="K166" s="321"/>
      <c r="L166" s="321"/>
      <c r="M166" s="321"/>
      <c r="N166" s="321"/>
      <c r="O166" s="321"/>
      <c r="P166" s="321"/>
      <c r="Q166" s="321"/>
      <c r="R166" s="321"/>
      <c r="S166" s="314">
        <v>165</v>
      </c>
    </row>
    <row r="167" spans="1:19" s="85" customFormat="1" ht="15.75">
      <c r="A167" s="315" t="str">
        <f>IFERROR(IF(J167&lt;&gt;"",MAX($A$1:A166)+1,""),"")</f>
        <v/>
      </c>
      <c r="B167" s="316" t="str">
        <f>IFERROR(IF(J167="","",_xlfn.CONCAT("2024",_xlfn.CONCAT(IF(LEN(ドッグキャリー!$K$2)=1,0,""),ドッグキャリー!$K$2,_xlfn.CONCAT(IF(LEN(ドッグキャリー!$N$2)=1,0,""),ドッグキャリー!$N$2)))),"")</f>
        <v/>
      </c>
      <c r="C167" s="320"/>
      <c r="D167" s="320"/>
      <c r="E167" s="320"/>
      <c r="F167" s="321"/>
      <c r="G167" s="321"/>
      <c r="H167" s="321"/>
      <c r="I167" s="322" t="str">
        <f>IFERROR(IF(スキンタイト!N122=0,"",スキンタイト!E122),"")</f>
        <v/>
      </c>
      <c r="J167" s="321" t="str">
        <f>IFERROR(IF(スキンタイト!N122=0,"",スキンタイト!N122),"")</f>
        <v/>
      </c>
      <c r="K167" s="321"/>
      <c r="L167" s="321"/>
      <c r="M167" s="321"/>
      <c r="N167" s="321"/>
      <c r="O167" s="321"/>
      <c r="P167" s="321"/>
      <c r="Q167" s="321"/>
      <c r="R167" s="321"/>
      <c r="S167" s="314">
        <v>166</v>
      </c>
    </row>
    <row r="168" spans="1:19" s="85" customFormat="1" ht="15.75">
      <c r="A168" s="315" t="str">
        <f>IFERROR(IF(J168&lt;&gt;"",MAX($A$1:A167)+1,""),"")</f>
        <v/>
      </c>
      <c r="B168" s="316" t="str">
        <f>IFERROR(IF(J168="","",_xlfn.CONCAT("2024",_xlfn.CONCAT(IF(LEN(ドッグキャリー!$K$2)=1,0,""),ドッグキャリー!$K$2,_xlfn.CONCAT(IF(LEN(ドッグキャリー!$N$2)=1,0,""),ドッグキャリー!$N$2)))),"")</f>
        <v/>
      </c>
      <c r="C168" s="320"/>
      <c r="D168" s="320"/>
      <c r="E168" s="320"/>
      <c r="F168" s="321"/>
      <c r="G168" s="321"/>
      <c r="H168" s="321"/>
      <c r="I168" s="322" t="str">
        <f>IFERROR(IF(スキンタイト!N123=0,"",スキンタイト!E123),"")</f>
        <v/>
      </c>
      <c r="J168" s="321" t="str">
        <f>IFERROR(IF(スキンタイト!N123=0,"",スキンタイト!N123),"")</f>
        <v/>
      </c>
      <c r="K168" s="321"/>
      <c r="L168" s="321"/>
      <c r="M168" s="321"/>
      <c r="N168" s="321"/>
      <c r="O168" s="321"/>
      <c r="P168" s="321"/>
      <c r="Q168" s="321"/>
      <c r="R168" s="321"/>
      <c r="S168" s="314">
        <v>167</v>
      </c>
    </row>
    <row r="169" spans="1:19" s="85" customFormat="1" ht="15.75">
      <c r="A169" s="315" t="str">
        <f>IFERROR(IF(J169&lt;&gt;"",MAX($A$1:A168)+1,""),"")</f>
        <v/>
      </c>
      <c r="B169" s="316" t="str">
        <f>IFERROR(IF(J169="","",_xlfn.CONCAT("2024",_xlfn.CONCAT(IF(LEN(ドッグキャリー!$K$2)=1,0,""),ドッグキャリー!$K$2,_xlfn.CONCAT(IF(LEN(ドッグキャリー!$N$2)=1,0,""),ドッグキャリー!$N$2)))),"")</f>
        <v/>
      </c>
      <c r="C169" s="320"/>
      <c r="D169" s="320"/>
      <c r="E169" s="320"/>
      <c r="F169" s="321"/>
      <c r="G169" s="321"/>
      <c r="H169" s="321"/>
      <c r="I169" s="322" t="str">
        <f>IFERROR(IF(スキンタイト!N124=0,"",スキンタイト!E124),"")</f>
        <v/>
      </c>
      <c r="J169" s="321" t="str">
        <f>IFERROR(IF(スキンタイト!N124=0,"",スキンタイト!N124),"")</f>
        <v/>
      </c>
      <c r="K169" s="321"/>
      <c r="L169" s="321"/>
      <c r="M169" s="321"/>
      <c r="N169" s="321"/>
      <c r="O169" s="321"/>
      <c r="P169" s="321"/>
      <c r="Q169" s="321"/>
      <c r="R169" s="321"/>
      <c r="S169" s="314">
        <v>168</v>
      </c>
    </row>
    <row r="170" spans="1:19" s="85" customFormat="1" ht="15.75">
      <c r="A170" s="315" t="str">
        <f>IFERROR(IF(J170&lt;&gt;"",MAX($A$1:A169)+1,""),"")</f>
        <v/>
      </c>
      <c r="B170" s="316" t="str">
        <f>IFERROR(IF(J170="","",_xlfn.CONCAT("2024",_xlfn.CONCAT(IF(LEN(ドッグキャリー!$K$2)=1,0,""),ドッグキャリー!$K$2,_xlfn.CONCAT(IF(LEN(ドッグキャリー!$N$2)=1,0,""),ドッグキャリー!$N$2)))),"")</f>
        <v/>
      </c>
      <c r="C170" s="320"/>
      <c r="D170" s="320"/>
      <c r="E170" s="320"/>
      <c r="F170" s="321"/>
      <c r="G170" s="321"/>
      <c r="H170" s="321"/>
      <c r="I170" s="322" t="str">
        <f>IFERROR(IF(スキンタイト!N125=0,"",スキンタイト!E125),"")</f>
        <v/>
      </c>
      <c r="J170" s="321" t="str">
        <f>IFERROR(IF(スキンタイト!N125=0,"",スキンタイト!N125),"")</f>
        <v/>
      </c>
      <c r="K170" s="321"/>
      <c r="L170" s="321"/>
      <c r="M170" s="321"/>
      <c r="N170" s="321"/>
      <c r="O170" s="321"/>
      <c r="P170" s="321"/>
      <c r="Q170" s="321"/>
      <c r="R170" s="321"/>
      <c r="S170" s="314">
        <v>169</v>
      </c>
    </row>
    <row r="171" spans="1:19" s="85" customFormat="1" ht="15.75">
      <c r="A171" s="315" t="str">
        <f>IFERROR(IF(J171&lt;&gt;"",MAX($A$1:A170)+1,""),"")</f>
        <v/>
      </c>
      <c r="B171" s="316" t="str">
        <f>IFERROR(IF(J171="","",_xlfn.CONCAT("2024",_xlfn.CONCAT(IF(LEN(ドッグキャリー!$K$2)=1,0,""),ドッグキャリー!$K$2,_xlfn.CONCAT(IF(LEN(ドッグキャリー!$N$2)=1,0,""),ドッグキャリー!$N$2)))),"")</f>
        <v/>
      </c>
      <c r="C171" s="320"/>
      <c r="D171" s="320"/>
      <c r="E171" s="320"/>
      <c r="F171" s="321"/>
      <c r="G171" s="321"/>
      <c r="H171" s="321"/>
      <c r="I171" s="322" t="str">
        <f>IFERROR(IF(スキンタイト!N126=0,"",スキンタイト!E126),"")</f>
        <v/>
      </c>
      <c r="J171" s="321" t="str">
        <f>IFERROR(IF(スキンタイト!N126=0,"",スキンタイト!N126),"")</f>
        <v/>
      </c>
      <c r="K171" s="321"/>
      <c r="L171" s="321"/>
      <c r="M171" s="321"/>
      <c r="N171" s="321"/>
      <c r="O171" s="321"/>
      <c r="P171" s="321"/>
      <c r="Q171" s="321"/>
      <c r="R171" s="321"/>
      <c r="S171" s="314">
        <v>170</v>
      </c>
    </row>
    <row r="172" spans="1:19" s="85" customFormat="1" ht="15.75">
      <c r="A172" s="315" t="str">
        <f>IFERROR(IF(J172&lt;&gt;"",MAX($A$1:A171)+1,""),"")</f>
        <v/>
      </c>
      <c r="B172" s="316" t="str">
        <f>IFERROR(IF(J172="","",_xlfn.CONCAT("2024",_xlfn.CONCAT(IF(LEN(ドッグキャリー!$K$2)=1,0,""),ドッグキャリー!$K$2,_xlfn.CONCAT(IF(LEN(ドッグキャリー!$N$2)=1,0,""),ドッグキャリー!$N$2)))),"")</f>
        <v/>
      </c>
      <c r="C172" s="320"/>
      <c r="D172" s="320"/>
      <c r="E172" s="320"/>
      <c r="F172" s="321"/>
      <c r="G172" s="321"/>
      <c r="H172" s="321"/>
      <c r="I172" s="322" t="str">
        <f>IFERROR(IF(スキンタイト!N127=0,"",スキンタイト!E127),"")</f>
        <v/>
      </c>
      <c r="J172" s="321" t="str">
        <f>IFERROR(IF(スキンタイト!N127=0,"",スキンタイト!N127),"")</f>
        <v/>
      </c>
      <c r="K172" s="321"/>
      <c r="L172" s="321"/>
      <c r="M172" s="321"/>
      <c r="N172" s="321"/>
      <c r="O172" s="321"/>
      <c r="P172" s="321"/>
      <c r="Q172" s="321"/>
      <c r="R172" s="321"/>
      <c r="S172" s="314">
        <v>171</v>
      </c>
    </row>
    <row r="173" spans="1:19" s="85" customFormat="1" ht="15.75">
      <c r="A173" s="315" t="str">
        <f>IFERROR(IF(J173&lt;&gt;"",MAX($A$1:A172)+1,""),"")</f>
        <v/>
      </c>
      <c r="B173" s="316" t="str">
        <f>IFERROR(IF(J173="","",_xlfn.CONCAT("2024",_xlfn.CONCAT(IF(LEN(ドッグキャリー!$K$2)=1,0,""),ドッグキャリー!$K$2,_xlfn.CONCAT(IF(LEN(ドッグキャリー!$N$2)=1,0,""),ドッグキャリー!$N$2)))),"")</f>
        <v/>
      </c>
      <c r="C173" s="320"/>
      <c r="D173" s="320"/>
      <c r="E173" s="320"/>
      <c r="F173" s="321"/>
      <c r="G173" s="321"/>
      <c r="H173" s="321"/>
      <c r="I173" s="322" t="str">
        <f>IFERROR(IF(スキンタイト!N128=0,"",スキンタイト!E128),"")</f>
        <v/>
      </c>
      <c r="J173" s="321" t="str">
        <f>IFERROR(IF(スキンタイト!N128=0,"",スキンタイト!N128),"")</f>
        <v/>
      </c>
      <c r="K173" s="321"/>
      <c r="L173" s="321"/>
      <c r="M173" s="321"/>
      <c r="N173" s="321"/>
      <c r="O173" s="321"/>
      <c r="P173" s="321"/>
      <c r="Q173" s="321"/>
      <c r="R173" s="321"/>
      <c r="S173" s="314">
        <v>172</v>
      </c>
    </row>
    <row r="174" spans="1:19" s="85" customFormat="1" ht="15.75">
      <c r="A174" s="315" t="str">
        <f>IFERROR(IF(J174&lt;&gt;"",MAX($A$1:A173)+1,""),"")</f>
        <v/>
      </c>
      <c r="B174" s="316" t="str">
        <f>IFERROR(IF(J174="","",_xlfn.CONCAT("2024",_xlfn.CONCAT(IF(LEN(ドッグキャリー!$K$2)=1,0,""),ドッグキャリー!$K$2,_xlfn.CONCAT(IF(LEN(ドッグキャリー!$N$2)=1,0,""),ドッグキャリー!$N$2)))),"")</f>
        <v/>
      </c>
      <c r="C174" s="320"/>
      <c r="D174" s="320"/>
      <c r="E174" s="320"/>
      <c r="F174" s="321"/>
      <c r="G174" s="321"/>
      <c r="H174" s="321"/>
      <c r="I174" s="322" t="str">
        <f>IFERROR(IF(スキンタイト!N129=0,"",スキンタイト!E129),"")</f>
        <v/>
      </c>
      <c r="J174" s="321" t="str">
        <f>IFERROR(IF(スキンタイト!N129=0,"",スキンタイト!N129),"")</f>
        <v/>
      </c>
      <c r="K174" s="321"/>
      <c r="L174" s="321"/>
      <c r="M174" s="321"/>
      <c r="N174" s="321"/>
      <c r="O174" s="321"/>
      <c r="P174" s="321"/>
      <c r="Q174" s="321"/>
      <c r="R174" s="321"/>
      <c r="S174" s="314">
        <v>173</v>
      </c>
    </row>
    <row r="175" spans="1:19" s="85" customFormat="1" ht="15.75">
      <c r="A175" s="315" t="str">
        <f>IFERROR(IF(J175&lt;&gt;"",MAX($A$1:A174)+1,""),"")</f>
        <v/>
      </c>
      <c r="B175" s="316" t="str">
        <f>IFERROR(IF(J175="","",_xlfn.CONCAT("2024",_xlfn.CONCAT(IF(LEN(ドッグキャリー!$K$2)=1,0,""),ドッグキャリー!$K$2,_xlfn.CONCAT(IF(LEN(ドッグキャリー!$N$2)=1,0,""),ドッグキャリー!$N$2)))),"")</f>
        <v/>
      </c>
      <c r="C175" s="320"/>
      <c r="D175" s="320"/>
      <c r="E175" s="320"/>
      <c r="F175" s="321"/>
      <c r="G175" s="321"/>
      <c r="H175" s="321"/>
      <c r="I175" s="322" t="str">
        <f>IFERROR(IF(スキンタイト!N130=0,"",スキンタイト!E130),"")</f>
        <v/>
      </c>
      <c r="J175" s="321" t="str">
        <f>IFERROR(IF(スキンタイト!N130=0,"",スキンタイト!N130),"")</f>
        <v/>
      </c>
      <c r="K175" s="321"/>
      <c r="L175" s="321"/>
      <c r="M175" s="321"/>
      <c r="N175" s="321"/>
      <c r="O175" s="321"/>
      <c r="P175" s="321"/>
      <c r="Q175" s="321"/>
      <c r="R175" s="321"/>
      <c r="S175" s="314">
        <v>174</v>
      </c>
    </row>
    <row r="176" spans="1:19" s="85" customFormat="1" ht="15.75">
      <c r="A176" s="315" t="str">
        <f>IFERROR(IF(J176&lt;&gt;"",MAX($A$1:A175)+1,""),"")</f>
        <v/>
      </c>
      <c r="B176" s="316" t="str">
        <f>IFERROR(IF(J176="","",_xlfn.CONCAT("2024",_xlfn.CONCAT(IF(LEN(ドッグキャリー!$K$2)=1,0,""),ドッグキャリー!$K$2,_xlfn.CONCAT(IF(LEN(ドッグキャリー!$N$2)=1,0,""),ドッグキャリー!$N$2)))),"")</f>
        <v/>
      </c>
      <c r="C176" s="320"/>
      <c r="D176" s="320"/>
      <c r="E176" s="320"/>
      <c r="F176" s="321"/>
      <c r="G176" s="321"/>
      <c r="H176" s="321"/>
      <c r="I176" s="322" t="str">
        <f>IFERROR(IF(スキンタイト!N131=0,"",スキンタイト!E131),"")</f>
        <v/>
      </c>
      <c r="J176" s="321" t="str">
        <f>IFERROR(IF(スキンタイト!N131=0,"",スキンタイト!N131),"")</f>
        <v/>
      </c>
      <c r="K176" s="321"/>
      <c r="L176" s="321"/>
      <c r="M176" s="321"/>
      <c r="N176" s="321"/>
      <c r="O176" s="321"/>
      <c r="P176" s="321"/>
      <c r="Q176" s="321"/>
      <c r="R176" s="321"/>
      <c r="S176" s="314">
        <v>175</v>
      </c>
    </row>
    <row r="177" spans="1:19" s="85" customFormat="1" ht="15.75">
      <c r="A177" s="315" t="str">
        <f>IFERROR(IF(J177&lt;&gt;"",MAX($A$1:A176)+1,""),"")</f>
        <v/>
      </c>
      <c r="B177" s="316" t="str">
        <f>IFERROR(IF(J177="","",_xlfn.CONCAT("2024",_xlfn.CONCAT(IF(LEN(ドッグキャリー!$K$2)=1,0,""),ドッグキャリー!$K$2,_xlfn.CONCAT(IF(LEN(ドッグキャリー!$N$2)=1,0,""),ドッグキャリー!$N$2)))),"")</f>
        <v/>
      </c>
      <c r="C177" s="320"/>
      <c r="D177" s="320"/>
      <c r="E177" s="320"/>
      <c r="F177" s="321"/>
      <c r="G177" s="321"/>
      <c r="H177" s="321"/>
      <c r="I177" s="322" t="str">
        <f>IFERROR(IF(スキンタイト!N132=0,"",スキンタイト!E132),"")</f>
        <v/>
      </c>
      <c r="J177" s="321" t="str">
        <f>IFERROR(IF(スキンタイト!N132=0,"",スキンタイト!N132),"")</f>
        <v/>
      </c>
      <c r="K177" s="321"/>
      <c r="L177" s="321"/>
      <c r="M177" s="321"/>
      <c r="N177" s="321"/>
      <c r="O177" s="321"/>
      <c r="P177" s="321"/>
      <c r="Q177" s="321"/>
      <c r="R177" s="321"/>
      <c r="S177" s="314">
        <v>176</v>
      </c>
    </row>
    <row r="178" spans="1:19" s="85" customFormat="1" ht="15.75">
      <c r="A178" s="315" t="str">
        <f>IFERROR(IF(J178&lt;&gt;"",MAX($A$1:A177)+1,""),"")</f>
        <v/>
      </c>
      <c r="B178" s="316" t="str">
        <f>IFERROR(IF(J178="","",_xlfn.CONCAT("2024",_xlfn.CONCAT(IF(LEN(ドッグキャリー!$K$2)=1,0,""),ドッグキャリー!$K$2,_xlfn.CONCAT(IF(LEN(ドッグキャリー!$N$2)=1,0,""),ドッグキャリー!$N$2)))),"")</f>
        <v/>
      </c>
      <c r="C178" s="320"/>
      <c r="D178" s="320"/>
      <c r="E178" s="320"/>
      <c r="F178" s="321"/>
      <c r="G178" s="321"/>
      <c r="H178" s="321"/>
      <c r="I178" s="322" t="str">
        <f>IFERROR(IF(スキンタイト!N133=0,"",スキンタイト!E133),"")</f>
        <v/>
      </c>
      <c r="J178" s="321" t="str">
        <f>IFERROR(IF(スキンタイト!N133=0,"",スキンタイト!N133),"")</f>
        <v/>
      </c>
      <c r="K178" s="321"/>
      <c r="L178" s="321"/>
      <c r="M178" s="321"/>
      <c r="N178" s="321"/>
      <c r="O178" s="321"/>
      <c r="P178" s="321"/>
      <c r="Q178" s="321"/>
      <c r="R178" s="321"/>
      <c r="S178" s="314">
        <v>177</v>
      </c>
    </row>
    <row r="179" spans="1:19" s="85" customFormat="1" ht="15.75">
      <c r="A179" s="315" t="str">
        <f>IFERROR(IF(J179&lt;&gt;"",MAX($A$1:A178)+1,""),"")</f>
        <v/>
      </c>
      <c r="B179" s="316" t="str">
        <f>IFERROR(IF(J179="","",_xlfn.CONCAT("2024",_xlfn.CONCAT(IF(LEN(ドッグキャリー!$K$2)=1,0,""),ドッグキャリー!$K$2,_xlfn.CONCAT(IF(LEN(ドッグキャリー!$N$2)=1,0,""),ドッグキャリー!$N$2)))),"")</f>
        <v/>
      </c>
      <c r="C179" s="320"/>
      <c r="D179" s="320"/>
      <c r="E179" s="320"/>
      <c r="F179" s="321"/>
      <c r="G179" s="321"/>
      <c r="H179" s="321"/>
      <c r="I179" s="322" t="str">
        <f>IFERROR(IF(スキンタイト!N134=0,"",スキンタイト!E134),"")</f>
        <v/>
      </c>
      <c r="J179" s="321" t="str">
        <f>IFERROR(IF(スキンタイト!N134=0,"",スキンタイト!N134),"")</f>
        <v/>
      </c>
      <c r="K179" s="321"/>
      <c r="L179" s="321"/>
      <c r="M179" s="321"/>
      <c r="N179" s="321"/>
      <c r="O179" s="321"/>
      <c r="P179" s="321"/>
      <c r="Q179" s="321"/>
      <c r="R179" s="321"/>
      <c r="S179" s="314">
        <v>178</v>
      </c>
    </row>
    <row r="180" spans="1:19" s="85" customFormat="1" ht="15.75">
      <c r="A180" s="315" t="str">
        <f>IFERROR(IF(J180&lt;&gt;"",MAX($A$1:A179)+1,""),"")</f>
        <v/>
      </c>
      <c r="B180" s="316" t="str">
        <f>IFERROR(IF(J180="","",_xlfn.CONCAT("2024",_xlfn.CONCAT(IF(LEN(ドッグキャリー!$K$2)=1,0,""),ドッグキャリー!$K$2,_xlfn.CONCAT(IF(LEN(ドッグキャリー!$N$2)=1,0,""),ドッグキャリー!$N$2)))),"")</f>
        <v/>
      </c>
      <c r="C180" s="320"/>
      <c r="D180" s="320"/>
      <c r="E180" s="320"/>
      <c r="F180" s="321"/>
      <c r="G180" s="321"/>
      <c r="H180" s="321"/>
      <c r="I180" s="322" t="str">
        <f>IFERROR(IF(スキンタイト!N135=0,"",スキンタイト!E135),"")</f>
        <v/>
      </c>
      <c r="J180" s="321" t="str">
        <f>IFERROR(IF(スキンタイト!N135=0,"",スキンタイト!N135),"")</f>
        <v/>
      </c>
      <c r="K180" s="321"/>
      <c r="L180" s="321"/>
      <c r="M180" s="321"/>
      <c r="N180" s="321"/>
      <c r="O180" s="321"/>
      <c r="P180" s="321"/>
      <c r="Q180" s="321"/>
      <c r="R180" s="321"/>
      <c r="S180" s="314">
        <v>179</v>
      </c>
    </row>
    <row r="181" spans="1:19" s="85" customFormat="1" ht="15.75">
      <c r="A181" s="315" t="str">
        <f>IFERROR(IF(J181&lt;&gt;"",MAX($A$1:A180)+1,""),"")</f>
        <v/>
      </c>
      <c r="B181" s="316" t="str">
        <f>IFERROR(IF(J181="","",_xlfn.CONCAT("2024",_xlfn.CONCAT(IF(LEN(ドッグキャリー!$K$2)=1,0,""),ドッグキャリー!$K$2,_xlfn.CONCAT(IF(LEN(ドッグキャリー!$N$2)=1,0,""),ドッグキャリー!$N$2)))),"")</f>
        <v/>
      </c>
      <c r="C181" s="320"/>
      <c r="D181" s="320"/>
      <c r="E181" s="320"/>
      <c r="F181" s="321"/>
      <c r="G181" s="321"/>
      <c r="H181" s="321"/>
      <c r="I181" s="322" t="str">
        <f>IFERROR(IF(スキンタイト!N136=0,"",スキンタイト!E136),"")</f>
        <v/>
      </c>
      <c r="J181" s="321" t="str">
        <f>IFERROR(IF(スキンタイト!N136=0,"",スキンタイト!N136),"")</f>
        <v/>
      </c>
      <c r="K181" s="321"/>
      <c r="L181" s="321"/>
      <c r="M181" s="321"/>
      <c r="N181" s="321"/>
      <c r="O181" s="321"/>
      <c r="P181" s="321"/>
      <c r="Q181" s="321"/>
      <c r="R181" s="321"/>
      <c r="S181" s="314">
        <v>180</v>
      </c>
    </row>
    <row r="182" spans="1:19" s="85" customFormat="1" ht="15.75">
      <c r="A182" s="315" t="str">
        <f>IFERROR(IF(J182&lt;&gt;"",MAX($A$1:A181)+1,""),"")</f>
        <v/>
      </c>
      <c r="B182" s="316" t="str">
        <f>IFERROR(IF(J182="","",_xlfn.CONCAT("2024",_xlfn.CONCAT(IF(LEN(ドッグキャリー!$K$2)=1,0,""),ドッグキャリー!$K$2,_xlfn.CONCAT(IF(LEN(ドッグキャリー!$N$2)=1,0,""),ドッグキャリー!$N$2)))),"")</f>
        <v/>
      </c>
      <c r="C182" s="320"/>
      <c r="D182" s="320"/>
      <c r="E182" s="320"/>
      <c r="F182" s="321"/>
      <c r="G182" s="321"/>
      <c r="H182" s="321"/>
      <c r="I182" s="322" t="str">
        <f>IFERROR(IF(スキンタイト!N137=0,"",スキンタイト!E137),"")</f>
        <v/>
      </c>
      <c r="J182" s="321" t="str">
        <f>IFERROR(IF(スキンタイト!N137=0,"",スキンタイト!N137),"")</f>
        <v/>
      </c>
      <c r="K182" s="321"/>
      <c r="L182" s="321"/>
      <c r="M182" s="321"/>
      <c r="N182" s="321"/>
      <c r="O182" s="321"/>
      <c r="P182" s="321"/>
      <c r="Q182" s="321"/>
      <c r="R182" s="321"/>
      <c r="S182" s="314">
        <v>181</v>
      </c>
    </row>
    <row r="183" spans="1:19" s="85" customFormat="1" ht="15.75">
      <c r="A183" s="315" t="str">
        <f>IFERROR(IF(J183&lt;&gt;"",MAX($A$1:A182)+1,""),"")</f>
        <v/>
      </c>
      <c r="B183" s="316" t="str">
        <f>IFERROR(IF(J183="","",_xlfn.CONCAT("2024",_xlfn.CONCAT(IF(LEN(ドッグキャリー!$K$2)=1,0,""),ドッグキャリー!$K$2,_xlfn.CONCAT(IF(LEN(ドッグキャリー!$N$2)=1,0,""),ドッグキャリー!$N$2)))),"")</f>
        <v/>
      </c>
      <c r="C183" s="320"/>
      <c r="D183" s="320"/>
      <c r="E183" s="320"/>
      <c r="F183" s="321"/>
      <c r="G183" s="321"/>
      <c r="H183" s="321"/>
      <c r="I183" s="322" t="str">
        <f>IFERROR(IF(スキンタイト!N138=0,"",スキンタイト!E138),"")</f>
        <v/>
      </c>
      <c r="J183" s="321" t="str">
        <f>IFERROR(IF(スキンタイト!N138=0,"",スキンタイト!N138),"")</f>
        <v/>
      </c>
      <c r="K183" s="321"/>
      <c r="L183" s="321"/>
      <c r="M183" s="321"/>
      <c r="N183" s="321"/>
      <c r="O183" s="321"/>
      <c r="P183" s="321"/>
      <c r="Q183" s="321"/>
      <c r="R183" s="321"/>
      <c r="S183" s="314">
        <v>182</v>
      </c>
    </row>
    <row r="184" spans="1:19" s="85" customFormat="1" ht="15.75">
      <c r="A184" s="315" t="str">
        <f>IFERROR(IF(J184&lt;&gt;"",MAX($A$1:A183)+1,""),"")</f>
        <v/>
      </c>
      <c r="B184" s="316" t="str">
        <f>IFERROR(IF(J184="","",_xlfn.CONCAT("2024",_xlfn.CONCAT(IF(LEN(ドッグキャリー!$K$2)=1,0,""),ドッグキャリー!$K$2,_xlfn.CONCAT(IF(LEN(ドッグキャリー!$N$2)=1,0,""),ドッグキャリー!$N$2)))),"")</f>
        <v/>
      </c>
      <c r="C184" s="320"/>
      <c r="D184" s="320"/>
      <c r="E184" s="320"/>
      <c r="F184" s="321"/>
      <c r="G184" s="321"/>
      <c r="H184" s="321"/>
      <c r="I184" s="322" t="str">
        <f>IFERROR(IF(スキンタイト!N139=0,"",スキンタイト!E139),"")</f>
        <v/>
      </c>
      <c r="J184" s="321" t="str">
        <f>IFERROR(IF(スキンタイト!N139=0,"",スキンタイト!N139),"")</f>
        <v/>
      </c>
      <c r="K184" s="321"/>
      <c r="L184" s="321"/>
      <c r="M184" s="321"/>
      <c r="N184" s="321"/>
      <c r="O184" s="321"/>
      <c r="P184" s="321"/>
      <c r="Q184" s="321"/>
      <c r="R184" s="321"/>
      <c r="S184" s="314">
        <v>183</v>
      </c>
    </row>
    <row r="185" spans="1:19" s="85" customFormat="1" ht="15.75">
      <c r="A185" s="315" t="str">
        <f>IFERROR(IF(J185&lt;&gt;"",MAX($A$1:A184)+1,""),"")</f>
        <v/>
      </c>
      <c r="B185" s="316" t="str">
        <f>IFERROR(IF(J185="","",_xlfn.CONCAT("2024",_xlfn.CONCAT(IF(LEN(ドッグキャリー!$K$2)=1,0,""),ドッグキャリー!$K$2,_xlfn.CONCAT(IF(LEN(ドッグキャリー!$N$2)=1,0,""),ドッグキャリー!$N$2)))),"")</f>
        <v/>
      </c>
      <c r="C185" s="320"/>
      <c r="D185" s="320"/>
      <c r="E185" s="320"/>
      <c r="F185" s="321"/>
      <c r="G185" s="321"/>
      <c r="H185" s="321"/>
      <c r="I185" s="322" t="str">
        <f>IFERROR(IF(スキンタイト!N140=0,"",スキンタイト!E140),"")</f>
        <v/>
      </c>
      <c r="J185" s="321" t="str">
        <f>IFERROR(IF(スキンタイト!N140=0,"",スキンタイト!N140),"")</f>
        <v/>
      </c>
      <c r="K185" s="321"/>
      <c r="L185" s="321"/>
      <c r="M185" s="321"/>
      <c r="N185" s="321"/>
      <c r="O185" s="321"/>
      <c r="P185" s="321"/>
      <c r="Q185" s="321"/>
      <c r="R185" s="321"/>
      <c r="S185" s="314">
        <v>184</v>
      </c>
    </row>
    <row r="186" spans="1:19" s="85" customFormat="1" ht="15.75">
      <c r="A186" s="315" t="str">
        <f>IFERROR(IF(J186&lt;&gt;"",MAX($A$1:A185)+1,""),"")</f>
        <v/>
      </c>
      <c r="B186" s="316" t="str">
        <f>IFERROR(IF(J186="","",_xlfn.CONCAT("2024",_xlfn.CONCAT(IF(LEN(ドッグキャリー!$K$2)=1,0,""),ドッグキャリー!$K$2,_xlfn.CONCAT(IF(LEN(ドッグキャリー!$N$2)=1,0,""),ドッグキャリー!$N$2)))),"")</f>
        <v/>
      </c>
      <c r="C186" s="320"/>
      <c r="D186" s="320"/>
      <c r="E186" s="320"/>
      <c r="F186" s="321"/>
      <c r="G186" s="321"/>
      <c r="H186" s="321"/>
      <c r="I186" s="322" t="str">
        <f>IFERROR(IF(スキンタイト!N141=0,"",スキンタイト!E141),"")</f>
        <v/>
      </c>
      <c r="J186" s="321" t="str">
        <f>IFERROR(IF(スキンタイト!N141=0,"",スキンタイト!N141),"")</f>
        <v/>
      </c>
      <c r="K186" s="321"/>
      <c r="L186" s="321"/>
      <c r="M186" s="321"/>
      <c r="N186" s="321"/>
      <c r="O186" s="321"/>
      <c r="P186" s="321"/>
      <c r="Q186" s="321"/>
      <c r="R186" s="321"/>
      <c r="S186" s="314">
        <v>185</v>
      </c>
    </row>
    <row r="187" spans="1:19" s="85" customFormat="1" ht="15.75">
      <c r="A187" s="315" t="str">
        <f>IFERROR(IF(J187&lt;&gt;"",MAX($A$1:A186)+1,""),"")</f>
        <v/>
      </c>
      <c r="B187" s="316" t="str">
        <f>IFERROR(IF(J187="","",_xlfn.CONCAT("2024",_xlfn.CONCAT(IF(LEN(ドッグキャリー!$K$2)=1,0,""),ドッグキャリー!$K$2,_xlfn.CONCAT(IF(LEN(ドッグキャリー!$N$2)=1,0,""),ドッグキャリー!$N$2)))),"")</f>
        <v/>
      </c>
      <c r="C187" s="320"/>
      <c r="D187" s="320"/>
      <c r="E187" s="320"/>
      <c r="F187" s="321"/>
      <c r="G187" s="321"/>
      <c r="H187" s="321"/>
      <c r="I187" s="322" t="str">
        <f>IFERROR(IF(スキンタイト!N142=0,"",スキンタイト!E142),"")</f>
        <v/>
      </c>
      <c r="J187" s="321" t="str">
        <f>IFERROR(IF(スキンタイト!N142=0,"",スキンタイト!N142),"")</f>
        <v/>
      </c>
      <c r="K187" s="321"/>
      <c r="L187" s="321"/>
      <c r="M187" s="321"/>
      <c r="N187" s="321"/>
      <c r="O187" s="321"/>
      <c r="P187" s="321"/>
      <c r="Q187" s="321"/>
      <c r="R187" s="321"/>
      <c r="S187" s="314">
        <v>186</v>
      </c>
    </row>
    <row r="188" spans="1:19" s="85" customFormat="1" ht="15.75">
      <c r="A188" s="315" t="str">
        <f>IFERROR(IF(J188&lt;&gt;"",MAX($A$1:A187)+1,""),"")</f>
        <v/>
      </c>
      <c r="B188" s="316" t="str">
        <f>IFERROR(IF(J188="","",_xlfn.CONCAT("2024",_xlfn.CONCAT(IF(LEN(ドッグキャリー!$K$2)=1,0,""),ドッグキャリー!$K$2,_xlfn.CONCAT(IF(LEN(ドッグキャリー!$N$2)=1,0,""),ドッグキャリー!$N$2)))),"")</f>
        <v/>
      </c>
      <c r="C188" s="320"/>
      <c r="D188" s="320"/>
      <c r="E188" s="320"/>
      <c r="F188" s="321"/>
      <c r="G188" s="321"/>
      <c r="H188" s="321"/>
      <c r="I188" s="322" t="str">
        <f>IFERROR(IF(スキンタイト!N143=0,"",スキンタイト!E143),"")</f>
        <v/>
      </c>
      <c r="J188" s="321" t="str">
        <f>IFERROR(IF(スキンタイト!N143=0,"",スキンタイト!N143),"")</f>
        <v/>
      </c>
      <c r="K188" s="321"/>
      <c r="L188" s="321"/>
      <c r="M188" s="321"/>
      <c r="N188" s="321"/>
      <c r="O188" s="321"/>
      <c r="P188" s="321"/>
      <c r="Q188" s="321"/>
      <c r="R188" s="321"/>
      <c r="S188" s="314">
        <v>187</v>
      </c>
    </row>
    <row r="189" spans="1:19" s="85" customFormat="1" ht="15.75">
      <c r="A189" s="315" t="str">
        <f>IFERROR(IF(J189&lt;&gt;"",MAX($A$1:A188)+1,""),"")</f>
        <v/>
      </c>
      <c r="B189" s="316" t="str">
        <f>IFERROR(IF(J189="","",_xlfn.CONCAT("2024",_xlfn.CONCAT(IF(LEN(ドッグキャリー!$K$2)=1,0,""),ドッグキャリー!$K$2,_xlfn.CONCAT(IF(LEN(ドッグキャリー!$N$2)=1,0,""),ドッグキャリー!$N$2)))),"")</f>
        <v/>
      </c>
      <c r="C189" s="320"/>
      <c r="D189" s="320"/>
      <c r="E189" s="320"/>
      <c r="F189" s="321"/>
      <c r="G189" s="321"/>
      <c r="H189" s="321"/>
      <c r="I189" s="322" t="str">
        <f>IFERROR(IF(スキンタイト!N144=0,"",スキンタイト!E144),"")</f>
        <v/>
      </c>
      <c r="J189" s="321" t="str">
        <f>IFERROR(IF(スキンタイト!N144=0,"",スキンタイト!N144),"")</f>
        <v/>
      </c>
      <c r="K189" s="321"/>
      <c r="L189" s="321"/>
      <c r="M189" s="321"/>
      <c r="N189" s="321"/>
      <c r="O189" s="321"/>
      <c r="P189" s="321"/>
      <c r="Q189" s="321"/>
      <c r="R189" s="321"/>
      <c r="S189" s="314">
        <v>188</v>
      </c>
    </row>
    <row r="190" spans="1:19" s="85" customFormat="1" ht="15.75">
      <c r="A190" s="315" t="str">
        <f>IFERROR(IF(J190&lt;&gt;"",MAX($A$1:A189)+1,""),"")</f>
        <v/>
      </c>
      <c r="B190" s="316" t="str">
        <f>IFERROR(IF(J190="","",_xlfn.CONCAT("2024",_xlfn.CONCAT(IF(LEN(ドッグキャリー!$K$2)=1,0,""),ドッグキャリー!$K$2,_xlfn.CONCAT(IF(LEN(ドッグキャリー!$N$2)=1,0,""),ドッグキャリー!$N$2)))),"")</f>
        <v/>
      </c>
      <c r="C190" s="320"/>
      <c r="D190" s="320"/>
      <c r="E190" s="320"/>
      <c r="F190" s="321"/>
      <c r="G190" s="321"/>
      <c r="H190" s="321"/>
      <c r="I190" s="322" t="str">
        <f>IFERROR(IF(スキンタイト!N145=0,"",スキンタイト!E145),"")</f>
        <v/>
      </c>
      <c r="J190" s="321" t="str">
        <f>IFERROR(IF(スキンタイト!N145=0,"",スキンタイト!N145),"")</f>
        <v/>
      </c>
      <c r="K190" s="321"/>
      <c r="L190" s="321"/>
      <c r="M190" s="321"/>
      <c r="N190" s="321"/>
      <c r="O190" s="321"/>
      <c r="P190" s="321"/>
      <c r="Q190" s="321"/>
      <c r="R190" s="321"/>
      <c r="S190" s="314">
        <v>189</v>
      </c>
    </row>
    <row r="191" spans="1:19" s="85" customFormat="1" ht="15.75">
      <c r="A191" s="315" t="str">
        <f>IFERROR(IF(J191&lt;&gt;"",MAX($A$1:A190)+1,""),"")</f>
        <v/>
      </c>
      <c r="B191" s="316" t="str">
        <f>IFERROR(IF(J191="","",_xlfn.CONCAT("2024",_xlfn.CONCAT(IF(LEN(ドッグキャリー!$K$2)=1,0,""),ドッグキャリー!$K$2,_xlfn.CONCAT(IF(LEN(ドッグキャリー!$N$2)=1,0,""),ドッグキャリー!$N$2)))),"")</f>
        <v/>
      </c>
      <c r="C191" s="320"/>
      <c r="D191" s="320"/>
      <c r="E191" s="320"/>
      <c r="F191" s="321"/>
      <c r="G191" s="321"/>
      <c r="H191" s="321"/>
      <c r="I191" s="322" t="str">
        <f>IFERROR(IF(スキンタイト!N146=0,"",スキンタイト!E146),"")</f>
        <v/>
      </c>
      <c r="J191" s="321" t="str">
        <f>IFERROR(IF(スキンタイト!N146=0,"",スキンタイト!N146),"")</f>
        <v/>
      </c>
      <c r="K191" s="321"/>
      <c r="L191" s="321"/>
      <c r="M191" s="321"/>
      <c r="N191" s="321"/>
      <c r="O191" s="321"/>
      <c r="P191" s="321"/>
      <c r="Q191" s="321"/>
      <c r="R191" s="321"/>
      <c r="S191" s="314">
        <v>190</v>
      </c>
    </row>
    <row r="192" spans="1:19" s="85" customFormat="1" ht="15.75">
      <c r="A192" s="315" t="str">
        <f>IFERROR(IF(J192&lt;&gt;"",MAX($A$1:A191)+1,""),"")</f>
        <v/>
      </c>
      <c r="B192" s="316" t="str">
        <f>IFERROR(IF(J192="","",_xlfn.CONCAT("2024",_xlfn.CONCAT(IF(LEN(ドッグキャリー!$K$2)=1,0,""),ドッグキャリー!$K$2,_xlfn.CONCAT(IF(LEN(ドッグキャリー!$N$2)=1,0,""),ドッグキャリー!$N$2)))),"")</f>
        <v/>
      </c>
      <c r="C192" s="320"/>
      <c r="D192" s="320"/>
      <c r="E192" s="320"/>
      <c r="F192" s="321"/>
      <c r="G192" s="321"/>
      <c r="H192" s="321"/>
      <c r="I192" s="322" t="str">
        <f>IFERROR(IF(スキンタイト!N147=0,"",スキンタイト!E147),"")</f>
        <v/>
      </c>
      <c r="J192" s="321" t="str">
        <f>IFERROR(IF(スキンタイト!N147=0,"",スキンタイト!N147),"")</f>
        <v/>
      </c>
      <c r="K192" s="321"/>
      <c r="L192" s="321"/>
      <c r="M192" s="321"/>
      <c r="N192" s="321"/>
      <c r="O192" s="321"/>
      <c r="P192" s="321"/>
      <c r="Q192" s="321"/>
      <c r="R192" s="321"/>
      <c r="S192" s="314">
        <v>191</v>
      </c>
    </row>
    <row r="193" spans="1:19" s="85" customFormat="1" ht="15.75">
      <c r="A193" s="315" t="str">
        <f>IFERROR(IF(J193&lt;&gt;"",MAX($A$1:A192)+1,""),"")</f>
        <v/>
      </c>
      <c r="B193" s="316" t="str">
        <f>IFERROR(IF(J193="","",_xlfn.CONCAT("2024",_xlfn.CONCAT(IF(LEN(ドッグキャリー!$K$2)=1,0,""),ドッグキャリー!$K$2,_xlfn.CONCAT(IF(LEN(ドッグキャリー!$N$2)=1,0,""),ドッグキャリー!$N$2)))),"")</f>
        <v/>
      </c>
      <c r="C193" s="320"/>
      <c r="D193" s="320"/>
      <c r="E193" s="320"/>
      <c r="F193" s="321"/>
      <c r="G193" s="321"/>
      <c r="H193" s="321"/>
      <c r="I193" s="322" t="str">
        <f>IFERROR(IF(スキンタイト!N148=0,"",スキンタイト!E148),"")</f>
        <v/>
      </c>
      <c r="J193" s="321" t="str">
        <f>IFERROR(IF(スキンタイト!N148=0,"",スキンタイト!N148),"")</f>
        <v/>
      </c>
      <c r="K193" s="321"/>
      <c r="L193" s="321"/>
      <c r="M193" s="321"/>
      <c r="N193" s="321"/>
      <c r="O193" s="321"/>
      <c r="P193" s="321"/>
      <c r="Q193" s="321"/>
      <c r="R193" s="321"/>
      <c r="S193" s="314">
        <v>192</v>
      </c>
    </row>
    <row r="194" spans="1:19" s="85" customFormat="1" ht="15.75">
      <c r="A194" s="315" t="str">
        <f>IFERROR(IF(J194&lt;&gt;"",MAX($A$1:A193)+1,""),"")</f>
        <v/>
      </c>
      <c r="B194" s="316" t="str">
        <f>IFERROR(IF(J194="","",_xlfn.CONCAT("2024",_xlfn.CONCAT(IF(LEN(ドッグキャリー!$K$2)=1,0,""),ドッグキャリー!$K$2,_xlfn.CONCAT(IF(LEN(ドッグキャリー!$N$2)=1,0,""),ドッグキャリー!$N$2)))),"")</f>
        <v/>
      </c>
      <c r="C194" s="320"/>
      <c r="D194" s="320"/>
      <c r="E194" s="320"/>
      <c r="F194" s="321"/>
      <c r="G194" s="321"/>
      <c r="H194" s="321"/>
      <c r="I194" s="322" t="str">
        <f>IFERROR(IF(スキンタイト!N149=0,"",スキンタイト!E149),"")</f>
        <v/>
      </c>
      <c r="J194" s="321" t="str">
        <f>IFERROR(IF(スキンタイト!N149=0,"",スキンタイト!N149),"")</f>
        <v/>
      </c>
      <c r="K194" s="321"/>
      <c r="L194" s="321"/>
      <c r="M194" s="321"/>
      <c r="N194" s="321"/>
      <c r="O194" s="321"/>
      <c r="P194" s="321"/>
      <c r="Q194" s="321"/>
      <c r="R194" s="321"/>
      <c r="S194" s="314">
        <v>193</v>
      </c>
    </row>
    <row r="195" spans="1:19" s="85" customFormat="1" ht="15.75">
      <c r="A195" s="315" t="str">
        <f>IFERROR(IF(J195&lt;&gt;"",MAX($A$1:A194)+1,""),"")</f>
        <v/>
      </c>
      <c r="B195" s="316" t="str">
        <f>IFERROR(IF(J195="","",_xlfn.CONCAT("2024",_xlfn.CONCAT(IF(LEN(ドッグキャリー!$K$2)=1,0,""),ドッグキャリー!$K$2,_xlfn.CONCAT(IF(LEN(ドッグキャリー!$N$2)=1,0,""),ドッグキャリー!$N$2)))),"")</f>
        <v/>
      </c>
      <c r="C195" s="320"/>
      <c r="D195" s="320"/>
      <c r="E195" s="320"/>
      <c r="F195" s="321"/>
      <c r="G195" s="321"/>
      <c r="H195" s="321"/>
      <c r="I195" s="322" t="str">
        <f>IFERROR(IF(スキンタイト!N150=0,"",スキンタイト!E150),"")</f>
        <v/>
      </c>
      <c r="J195" s="321" t="str">
        <f>IFERROR(IF(スキンタイト!N150=0,"",スキンタイト!N150),"")</f>
        <v/>
      </c>
      <c r="K195" s="321"/>
      <c r="L195" s="321"/>
      <c r="M195" s="321"/>
      <c r="N195" s="321"/>
      <c r="O195" s="321"/>
      <c r="P195" s="321"/>
      <c r="Q195" s="321"/>
      <c r="R195" s="321"/>
      <c r="S195" s="314">
        <v>194</v>
      </c>
    </row>
    <row r="196" spans="1:19" s="85" customFormat="1" ht="15.75">
      <c r="A196" s="315" t="str">
        <f>IFERROR(IF(J196&lt;&gt;"",MAX($A$1:A195)+1,""),"")</f>
        <v/>
      </c>
      <c r="B196" s="316" t="str">
        <f>IFERROR(IF(J196="","",_xlfn.CONCAT("2024",_xlfn.CONCAT(IF(LEN(ドッグキャリー!$K$2)=1,0,""),ドッグキャリー!$K$2,_xlfn.CONCAT(IF(LEN(ドッグキャリー!$N$2)=1,0,""),ドッグキャリー!$N$2)))),"")</f>
        <v/>
      </c>
      <c r="C196" s="320"/>
      <c r="D196" s="320"/>
      <c r="E196" s="320"/>
      <c r="F196" s="321"/>
      <c r="G196" s="321"/>
      <c r="H196" s="321"/>
      <c r="I196" s="322" t="str">
        <f>IFERROR(IF(スキンタイト!N151=0,"",スキンタイト!E151),"")</f>
        <v/>
      </c>
      <c r="J196" s="321" t="str">
        <f>IFERROR(IF(スキンタイト!N151=0,"",スキンタイト!N151),"")</f>
        <v/>
      </c>
      <c r="K196" s="321"/>
      <c r="L196" s="321"/>
      <c r="M196" s="321"/>
      <c r="N196" s="321"/>
      <c r="O196" s="321"/>
      <c r="P196" s="321"/>
      <c r="Q196" s="321"/>
      <c r="R196" s="321"/>
      <c r="S196" s="314">
        <v>195</v>
      </c>
    </row>
    <row r="197" spans="1:19" s="85" customFormat="1" ht="15.75">
      <c r="A197" s="315" t="str">
        <f>IFERROR(IF(J197&lt;&gt;"",MAX($A$1:A196)+1,""),"")</f>
        <v/>
      </c>
      <c r="B197" s="316" t="str">
        <f>IFERROR(IF(J197="","",_xlfn.CONCAT("2024",_xlfn.CONCAT(IF(LEN(ドッグキャリー!$K$2)=1,0,""),ドッグキャリー!$K$2,_xlfn.CONCAT(IF(LEN(ドッグキャリー!$N$2)=1,0,""),ドッグキャリー!$N$2)))),"")</f>
        <v/>
      </c>
      <c r="C197" s="320"/>
      <c r="D197" s="320"/>
      <c r="E197" s="320"/>
      <c r="F197" s="321"/>
      <c r="G197" s="321"/>
      <c r="H197" s="321"/>
      <c r="I197" s="322" t="str">
        <f>IFERROR(IF(スキンタイト!N152=0,"",スキンタイト!E152),"")</f>
        <v/>
      </c>
      <c r="J197" s="321" t="str">
        <f>IFERROR(IF(スキンタイト!N152=0,"",スキンタイト!N152),"")</f>
        <v/>
      </c>
      <c r="K197" s="321"/>
      <c r="L197" s="321"/>
      <c r="M197" s="321"/>
      <c r="N197" s="321"/>
      <c r="O197" s="321"/>
      <c r="P197" s="321"/>
      <c r="Q197" s="321"/>
      <c r="R197" s="321"/>
      <c r="S197" s="314">
        <v>196</v>
      </c>
    </row>
    <row r="198" spans="1:19" s="85" customFormat="1" ht="15.75">
      <c r="A198" s="315" t="str">
        <f>IFERROR(IF(J198&lt;&gt;"",MAX($A$1:A197)+1,""),"")</f>
        <v/>
      </c>
      <c r="B198" s="316" t="str">
        <f>IFERROR(IF(J198="","",_xlfn.CONCAT("2024",_xlfn.CONCAT(IF(LEN(ドッグキャリー!$K$2)=1,0,""),ドッグキャリー!$K$2,_xlfn.CONCAT(IF(LEN(ドッグキャリー!$N$2)=1,0,""),ドッグキャリー!$N$2)))),"")</f>
        <v/>
      </c>
      <c r="C198" s="320"/>
      <c r="D198" s="320"/>
      <c r="E198" s="320"/>
      <c r="F198" s="321"/>
      <c r="G198" s="321"/>
      <c r="H198" s="321"/>
      <c r="I198" s="322" t="str">
        <f>IFERROR(IF(スキンタイト!N153=0,"",スキンタイト!E153),"")</f>
        <v/>
      </c>
      <c r="J198" s="321" t="str">
        <f>IFERROR(IF(スキンタイト!N153=0,"",スキンタイト!N153),"")</f>
        <v/>
      </c>
      <c r="K198" s="321"/>
      <c r="L198" s="321"/>
      <c r="M198" s="321"/>
      <c r="N198" s="321"/>
      <c r="O198" s="321"/>
      <c r="P198" s="321"/>
      <c r="Q198" s="321"/>
      <c r="R198" s="321"/>
      <c r="S198" s="314">
        <v>197</v>
      </c>
    </row>
    <row r="199" spans="1:19" s="85" customFormat="1" ht="15.75">
      <c r="A199" s="315" t="str">
        <f>IFERROR(IF(J199&lt;&gt;"",MAX($A$1:A198)+1,""),"")</f>
        <v/>
      </c>
      <c r="B199" s="316" t="str">
        <f>IFERROR(IF(J199="","",_xlfn.CONCAT("2024",_xlfn.CONCAT(IF(LEN(ドッグキャリー!$K$2)=1,0,""),ドッグキャリー!$K$2,_xlfn.CONCAT(IF(LEN(ドッグキャリー!$N$2)=1,0,""),ドッグキャリー!$N$2)))),"")</f>
        <v/>
      </c>
      <c r="C199" s="320"/>
      <c r="D199" s="320"/>
      <c r="E199" s="320"/>
      <c r="F199" s="321"/>
      <c r="G199" s="321"/>
      <c r="H199" s="321"/>
      <c r="I199" s="322" t="str">
        <f>IFERROR(IF(スキンタイト!N154=0,"",スキンタイト!E154),"")</f>
        <v/>
      </c>
      <c r="J199" s="321" t="str">
        <f>IFERROR(IF(スキンタイト!N154=0,"",スキンタイト!N154),"")</f>
        <v/>
      </c>
      <c r="K199" s="321"/>
      <c r="L199" s="321"/>
      <c r="M199" s="321"/>
      <c r="N199" s="321"/>
      <c r="O199" s="321"/>
      <c r="P199" s="321"/>
      <c r="Q199" s="321"/>
      <c r="R199" s="321"/>
      <c r="S199" s="314">
        <v>198</v>
      </c>
    </row>
    <row r="200" spans="1:19" s="85" customFormat="1" ht="15.75">
      <c r="A200" s="315" t="str">
        <f>IFERROR(IF(J200&lt;&gt;"",MAX($A$1:A199)+1,""),"")</f>
        <v/>
      </c>
      <c r="B200" s="316" t="str">
        <f>IFERROR(IF(J200="","",_xlfn.CONCAT("2024",_xlfn.CONCAT(IF(LEN(ドッグキャリー!$K$2)=1,0,""),ドッグキャリー!$K$2,_xlfn.CONCAT(IF(LEN(ドッグキャリー!$N$2)=1,0,""),ドッグキャリー!$N$2)))),"")</f>
        <v/>
      </c>
      <c r="C200" s="320"/>
      <c r="D200" s="320"/>
      <c r="E200" s="320"/>
      <c r="F200" s="321"/>
      <c r="G200" s="321"/>
      <c r="H200" s="321"/>
      <c r="I200" s="322" t="str">
        <f>IFERROR(IF(スキンタイト!N155=0,"",スキンタイト!E155),"")</f>
        <v/>
      </c>
      <c r="J200" s="321" t="str">
        <f>IFERROR(IF(スキンタイト!N155=0,"",スキンタイト!N155),"")</f>
        <v/>
      </c>
      <c r="K200" s="321"/>
      <c r="L200" s="321"/>
      <c r="M200" s="321"/>
      <c r="N200" s="321"/>
      <c r="O200" s="321"/>
      <c r="P200" s="321"/>
      <c r="Q200" s="321"/>
      <c r="R200" s="321"/>
      <c r="S200" s="314">
        <v>199</v>
      </c>
    </row>
    <row r="201" spans="1:19" s="85" customFormat="1" ht="15.75">
      <c r="A201" s="315" t="str">
        <f>IFERROR(IF(J201&lt;&gt;"",MAX($A$1:A200)+1,""),"")</f>
        <v/>
      </c>
      <c r="B201" s="316" t="str">
        <f>IFERROR(IF(J201="","",_xlfn.CONCAT("2024",_xlfn.CONCAT(IF(LEN(ドッグキャリー!$K$2)=1,0,""),ドッグキャリー!$K$2,_xlfn.CONCAT(IF(LEN(ドッグキャリー!$N$2)=1,0,""),ドッグキャリー!$N$2)))),"")</f>
        <v/>
      </c>
      <c r="C201" s="320"/>
      <c r="D201" s="320"/>
      <c r="E201" s="320"/>
      <c r="F201" s="321"/>
      <c r="G201" s="321"/>
      <c r="H201" s="321"/>
      <c r="I201" s="322" t="str">
        <f>IFERROR(IF(スキンタイト!N156=0,"",スキンタイト!E156),"")</f>
        <v/>
      </c>
      <c r="J201" s="321" t="str">
        <f>IFERROR(IF(スキンタイト!N156=0,"",スキンタイト!N156),"")</f>
        <v/>
      </c>
      <c r="K201" s="321"/>
      <c r="L201" s="321"/>
      <c r="M201" s="321"/>
      <c r="N201" s="321"/>
      <c r="O201" s="321"/>
      <c r="P201" s="321"/>
      <c r="Q201" s="321"/>
      <c r="R201" s="321"/>
      <c r="S201" s="314">
        <v>200</v>
      </c>
    </row>
    <row r="202" spans="1:19" s="85" customFormat="1" ht="15.75">
      <c r="A202" s="315" t="str">
        <f>IFERROR(IF(J202&lt;&gt;"",MAX($A$1:A201)+1,""),"")</f>
        <v/>
      </c>
      <c r="B202" s="316" t="str">
        <f>IFERROR(IF(J202="","",_xlfn.CONCAT("2024",_xlfn.CONCAT(IF(LEN(ドッグキャリー!$K$2)=1,0,""),ドッグキャリー!$K$2,_xlfn.CONCAT(IF(LEN(ドッグキャリー!$N$2)=1,0,""),ドッグキャリー!$N$2)))),"")</f>
        <v/>
      </c>
      <c r="C202" s="320"/>
      <c r="D202" s="320"/>
      <c r="E202" s="320"/>
      <c r="F202" s="321"/>
      <c r="G202" s="321"/>
      <c r="H202" s="321"/>
      <c r="I202" s="322" t="str">
        <f>IFERROR(IF(スキンタイト!N157=0,"",スキンタイト!E157),"")</f>
        <v/>
      </c>
      <c r="J202" s="321" t="str">
        <f>IFERROR(IF(スキンタイト!N157=0,"",スキンタイト!N157),"")</f>
        <v/>
      </c>
      <c r="K202" s="321"/>
      <c r="L202" s="321"/>
      <c r="M202" s="321"/>
      <c r="N202" s="321"/>
      <c r="O202" s="321"/>
      <c r="P202" s="321"/>
      <c r="Q202" s="321"/>
      <c r="R202" s="321"/>
      <c r="S202" s="314">
        <v>201</v>
      </c>
    </row>
    <row r="203" spans="1:19" s="85" customFormat="1" ht="15.75">
      <c r="A203" s="315" t="str">
        <f>IFERROR(IF(J203&lt;&gt;"",MAX($A$1:A202)+1,""),"")</f>
        <v/>
      </c>
      <c r="B203" s="316" t="str">
        <f>IFERROR(IF(J203="","",_xlfn.CONCAT("2024",_xlfn.CONCAT(IF(LEN(ドッグキャリー!$K$2)=1,0,""),ドッグキャリー!$K$2,_xlfn.CONCAT(IF(LEN(ドッグキャリー!$N$2)=1,0,""),ドッグキャリー!$N$2)))),"")</f>
        <v/>
      </c>
      <c r="C203" s="320"/>
      <c r="D203" s="320"/>
      <c r="E203" s="320"/>
      <c r="F203" s="321"/>
      <c r="G203" s="321"/>
      <c r="H203" s="321"/>
      <c r="I203" s="322" t="str">
        <f>IFERROR(IF(スキンタイト!N158=0,"",スキンタイト!E158),"")</f>
        <v/>
      </c>
      <c r="J203" s="321" t="str">
        <f>IFERROR(IF(スキンタイト!N158=0,"",スキンタイト!N158),"")</f>
        <v/>
      </c>
      <c r="K203" s="321"/>
      <c r="L203" s="321"/>
      <c r="M203" s="321"/>
      <c r="N203" s="321"/>
      <c r="O203" s="321"/>
      <c r="P203" s="321"/>
      <c r="Q203" s="321"/>
      <c r="R203" s="321"/>
      <c r="S203" s="314">
        <v>202</v>
      </c>
    </row>
    <row r="204" spans="1:19" s="85" customFormat="1" ht="15.75">
      <c r="A204" s="315" t="str">
        <f>IFERROR(IF(J204&lt;&gt;"",MAX($A$1:A203)+1,""),"")</f>
        <v/>
      </c>
      <c r="B204" s="316" t="str">
        <f>IFERROR(IF(J204="","",_xlfn.CONCAT("2024",_xlfn.CONCAT(IF(LEN(ドッグキャリー!$K$2)=1,0,""),ドッグキャリー!$K$2,_xlfn.CONCAT(IF(LEN(ドッグキャリー!$N$2)=1,0,""),ドッグキャリー!$N$2)))),"")</f>
        <v/>
      </c>
      <c r="C204" s="320"/>
      <c r="D204" s="320"/>
      <c r="E204" s="320"/>
      <c r="F204" s="321"/>
      <c r="G204" s="321"/>
      <c r="H204" s="321"/>
      <c r="I204" s="322" t="str">
        <f>IFERROR(IF(スキンタイト!N159=0,"",スキンタイト!E159),"")</f>
        <v/>
      </c>
      <c r="J204" s="321" t="str">
        <f>IFERROR(IF(スキンタイト!N159=0,"",スキンタイト!N159),"")</f>
        <v/>
      </c>
      <c r="K204" s="321"/>
      <c r="L204" s="321"/>
      <c r="M204" s="321"/>
      <c r="N204" s="321"/>
      <c r="O204" s="321"/>
      <c r="P204" s="321"/>
      <c r="Q204" s="321"/>
      <c r="R204" s="321"/>
      <c r="S204" s="314">
        <v>203</v>
      </c>
    </row>
    <row r="205" spans="1:19" s="85" customFormat="1" ht="15.75">
      <c r="A205" s="315" t="str">
        <f>IFERROR(IF(J205&lt;&gt;"",MAX($A$1:A204)+1,""),"")</f>
        <v/>
      </c>
      <c r="B205" s="316" t="str">
        <f>IFERROR(IF(J205="","",_xlfn.CONCAT("2024",_xlfn.CONCAT(IF(LEN(ドッグキャリー!$K$2)=1,0,""),ドッグキャリー!$K$2,_xlfn.CONCAT(IF(LEN(ドッグキャリー!$N$2)=1,0,""),ドッグキャリー!$N$2)))),"")</f>
        <v/>
      </c>
      <c r="C205" s="320"/>
      <c r="D205" s="320"/>
      <c r="E205" s="320"/>
      <c r="F205" s="321"/>
      <c r="G205" s="321"/>
      <c r="H205" s="321"/>
      <c r="I205" s="322" t="str">
        <f>IFERROR(IF(スキンタイト!N160=0,"",スキンタイト!E160),"")</f>
        <v/>
      </c>
      <c r="J205" s="321" t="str">
        <f>IFERROR(IF(スキンタイト!N160=0,"",スキンタイト!N160),"")</f>
        <v/>
      </c>
      <c r="K205" s="321"/>
      <c r="L205" s="321"/>
      <c r="M205" s="321"/>
      <c r="N205" s="321"/>
      <c r="O205" s="321"/>
      <c r="P205" s="321"/>
      <c r="Q205" s="321"/>
      <c r="R205" s="321"/>
      <c r="S205" s="314">
        <v>204</v>
      </c>
    </row>
    <row r="206" spans="1:19" s="85" customFormat="1" ht="15.75">
      <c r="A206" s="315" t="str">
        <f>IFERROR(IF(J206&lt;&gt;"",MAX($A$1:A205)+1,""),"")</f>
        <v/>
      </c>
      <c r="B206" s="316" t="str">
        <f>IFERROR(IF(J206="","",_xlfn.CONCAT("2024",_xlfn.CONCAT(IF(LEN(ドッグキャリー!$K$2)=1,0,""),ドッグキャリー!$K$2,_xlfn.CONCAT(IF(LEN(ドッグキャリー!$N$2)=1,0,""),ドッグキャリー!$N$2)))),"")</f>
        <v/>
      </c>
      <c r="C206" s="320"/>
      <c r="D206" s="320"/>
      <c r="E206" s="320"/>
      <c r="F206" s="321"/>
      <c r="G206" s="321"/>
      <c r="H206" s="321"/>
      <c r="I206" s="322" t="str">
        <f>IFERROR(IF(スキンタイト!N161=0,"",スキンタイト!E161),"")</f>
        <v/>
      </c>
      <c r="J206" s="321" t="str">
        <f>IFERROR(IF(スキンタイト!N161=0,"",スキンタイト!N161),"")</f>
        <v/>
      </c>
      <c r="K206" s="321"/>
      <c r="L206" s="321"/>
      <c r="M206" s="321"/>
      <c r="N206" s="321"/>
      <c r="O206" s="321"/>
      <c r="P206" s="321"/>
      <c r="Q206" s="321"/>
      <c r="R206" s="321"/>
      <c r="S206" s="314">
        <v>205</v>
      </c>
    </row>
    <row r="207" spans="1:19" s="85" customFormat="1" ht="15.75">
      <c r="A207" s="315" t="str">
        <f>IFERROR(IF(J207&lt;&gt;"",MAX($A$1:A206)+1,""),"")</f>
        <v/>
      </c>
      <c r="B207" s="316" t="str">
        <f>IFERROR(IF(J207="","",_xlfn.CONCAT("2024",_xlfn.CONCAT(IF(LEN(ドッグキャリー!$K$2)=1,0,""),ドッグキャリー!$K$2,_xlfn.CONCAT(IF(LEN(ドッグキャリー!$N$2)=1,0,""),ドッグキャリー!$N$2)))),"")</f>
        <v/>
      </c>
      <c r="C207" s="320"/>
      <c r="D207" s="320"/>
      <c r="E207" s="320"/>
      <c r="F207" s="321"/>
      <c r="G207" s="321"/>
      <c r="H207" s="321"/>
      <c r="I207" s="322" t="str">
        <f>IFERROR(IF(スキンタイト!N162=0,"",スキンタイト!E162),"")</f>
        <v/>
      </c>
      <c r="J207" s="321" t="str">
        <f>IFERROR(IF(スキンタイト!N162=0,"",スキンタイト!N162),"")</f>
        <v/>
      </c>
      <c r="K207" s="321"/>
      <c r="L207" s="321"/>
      <c r="M207" s="321"/>
      <c r="N207" s="321"/>
      <c r="O207" s="321"/>
      <c r="P207" s="321"/>
      <c r="Q207" s="321"/>
      <c r="R207" s="321"/>
      <c r="S207" s="314">
        <v>206</v>
      </c>
    </row>
    <row r="208" spans="1:19" s="85" customFormat="1" ht="15.75">
      <c r="A208" s="315" t="str">
        <f>IFERROR(IF(J208&lt;&gt;"",MAX($A$1:A207)+1,""),"")</f>
        <v/>
      </c>
      <c r="B208" s="316" t="str">
        <f>IFERROR(IF(J208="","",_xlfn.CONCAT("2024",_xlfn.CONCAT(IF(LEN(ドッグキャリー!$K$2)=1,0,""),ドッグキャリー!$K$2,_xlfn.CONCAT(IF(LEN(ドッグキャリー!$N$2)=1,0,""),ドッグキャリー!$N$2)))),"")</f>
        <v/>
      </c>
      <c r="C208" s="320"/>
      <c r="D208" s="320"/>
      <c r="E208" s="320"/>
      <c r="F208" s="321"/>
      <c r="G208" s="321"/>
      <c r="H208" s="321"/>
      <c r="I208" s="322" t="str">
        <f>IFERROR(IF(スキンタイト!N163=0,"",スキンタイト!E163),"")</f>
        <v/>
      </c>
      <c r="J208" s="321" t="str">
        <f>IFERROR(IF(スキンタイト!N163=0,"",スキンタイト!N163),"")</f>
        <v/>
      </c>
      <c r="K208" s="321"/>
      <c r="L208" s="321"/>
      <c r="M208" s="321"/>
      <c r="N208" s="321"/>
      <c r="O208" s="321"/>
      <c r="P208" s="321"/>
      <c r="Q208" s="321"/>
      <c r="R208" s="321"/>
      <c r="S208" s="314">
        <v>207</v>
      </c>
    </row>
    <row r="209" spans="1:19" s="85" customFormat="1" ht="15.75">
      <c r="A209" s="315" t="str">
        <f>IFERROR(IF(J209&lt;&gt;"",MAX($A$1:A208)+1,""),"")</f>
        <v/>
      </c>
      <c r="B209" s="316" t="str">
        <f>IFERROR(IF(J209="","",_xlfn.CONCAT("2024",_xlfn.CONCAT(IF(LEN(ドッグキャリー!$K$2)=1,0,""),ドッグキャリー!$K$2,_xlfn.CONCAT(IF(LEN(ドッグキャリー!$N$2)=1,0,""),ドッグキャリー!$N$2)))),"")</f>
        <v/>
      </c>
      <c r="C209" s="320"/>
      <c r="D209" s="320"/>
      <c r="E209" s="320"/>
      <c r="F209" s="321"/>
      <c r="G209" s="321"/>
      <c r="H209" s="321"/>
      <c r="I209" s="322" t="str">
        <f>IFERROR(IF(スキンタイト!N164=0,"",スキンタイト!E164),"")</f>
        <v/>
      </c>
      <c r="J209" s="321" t="str">
        <f>IFERROR(IF(スキンタイト!N164=0,"",スキンタイト!N164),"")</f>
        <v/>
      </c>
      <c r="K209" s="321"/>
      <c r="L209" s="321"/>
      <c r="M209" s="321"/>
      <c r="N209" s="321"/>
      <c r="O209" s="321"/>
      <c r="P209" s="321"/>
      <c r="Q209" s="321"/>
      <c r="R209" s="321"/>
      <c r="S209" s="314">
        <v>208</v>
      </c>
    </row>
    <row r="210" spans="1:19" s="85" customFormat="1" ht="15.75">
      <c r="A210" s="315" t="str">
        <f>IFERROR(IF(J210&lt;&gt;"",MAX($A$1:A209)+1,""),"")</f>
        <v/>
      </c>
      <c r="B210" s="316" t="str">
        <f>IFERROR(IF(J210="","",_xlfn.CONCAT("2024",_xlfn.CONCAT(IF(LEN(ドッグキャリー!$K$2)=1,0,""),ドッグキャリー!$K$2,_xlfn.CONCAT(IF(LEN(ドッグキャリー!$N$2)=1,0,""),ドッグキャリー!$N$2)))),"")</f>
        <v/>
      </c>
      <c r="C210" s="320"/>
      <c r="D210" s="320"/>
      <c r="E210" s="320"/>
      <c r="F210" s="321"/>
      <c r="G210" s="321"/>
      <c r="H210" s="321"/>
      <c r="I210" s="322" t="str">
        <f>IFERROR(IF(スキンタイト!N165=0,"",スキンタイト!E165),"")</f>
        <v/>
      </c>
      <c r="J210" s="321" t="str">
        <f>IFERROR(IF(スキンタイト!N165=0,"",スキンタイト!N165),"")</f>
        <v/>
      </c>
      <c r="K210" s="321"/>
      <c r="L210" s="321"/>
      <c r="M210" s="321"/>
      <c r="N210" s="321"/>
      <c r="O210" s="321"/>
      <c r="P210" s="321"/>
      <c r="Q210" s="321"/>
      <c r="R210" s="321"/>
      <c r="S210" s="314">
        <v>209</v>
      </c>
    </row>
    <row r="211" spans="1:19" s="85" customFormat="1" ht="15.75">
      <c r="A211" s="315" t="str">
        <f>IFERROR(IF(J211&lt;&gt;"",MAX($A$1:A210)+1,""),"")</f>
        <v/>
      </c>
      <c r="B211" s="316" t="str">
        <f>IFERROR(IF(J211="","",_xlfn.CONCAT("2024",_xlfn.CONCAT(IF(LEN(ドッグキャリー!$K$2)=1,0,""),ドッグキャリー!$K$2,_xlfn.CONCAT(IF(LEN(ドッグキャリー!$N$2)=1,0,""),ドッグキャリー!$N$2)))),"")</f>
        <v/>
      </c>
      <c r="C211" s="320"/>
      <c r="D211" s="320"/>
      <c r="E211" s="320"/>
      <c r="F211" s="321"/>
      <c r="G211" s="321"/>
      <c r="H211" s="321"/>
      <c r="I211" s="322" t="str">
        <f>IFERROR(IF(スキンタイト!N166=0,"",スキンタイト!E166),"")</f>
        <v/>
      </c>
      <c r="J211" s="321" t="str">
        <f>IFERROR(IF(スキンタイト!N166=0,"",スキンタイト!N166),"")</f>
        <v/>
      </c>
      <c r="K211" s="321"/>
      <c r="L211" s="321"/>
      <c r="M211" s="321"/>
      <c r="N211" s="321"/>
      <c r="O211" s="321"/>
      <c r="P211" s="321"/>
      <c r="Q211" s="321"/>
      <c r="R211" s="321"/>
      <c r="S211" s="314">
        <v>210</v>
      </c>
    </row>
    <row r="212" spans="1:19" s="85" customFormat="1" ht="15.75">
      <c r="A212" s="315" t="str">
        <f>IFERROR(IF(J212&lt;&gt;"",MAX($A$1:A211)+1,""),"")</f>
        <v/>
      </c>
      <c r="B212" s="316" t="str">
        <f>IFERROR(IF(J212="","",_xlfn.CONCAT("2024",_xlfn.CONCAT(IF(LEN(ドッグキャリー!$K$2)=1,0,""),ドッグキャリー!$K$2,_xlfn.CONCAT(IF(LEN(ドッグキャリー!$N$2)=1,0,""),ドッグキャリー!$N$2)))),"")</f>
        <v/>
      </c>
      <c r="C212" s="320"/>
      <c r="D212" s="320"/>
      <c r="E212" s="320"/>
      <c r="F212" s="321"/>
      <c r="G212" s="321"/>
      <c r="H212" s="321"/>
      <c r="I212" s="322" t="str">
        <f>IFERROR(IF(スキンタイト!N167=0,"",スキンタイト!E167),"")</f>
        <v/>
      </c>
      <c r="J212" s="321" t="str">
        <f>IFERROR(IF(スキンタイト!N167=0,"",スキンタイト!N167),"")</f>
        <v/>
      </c>
      <c r="K212" s="321"/>
      <c r="L212" s="321"/>
      <c r="M212" s="321"/>
      <c r="N212" s="321"/>
      <c r="O212" s="321"/>
      <c r="P212" s="321"/>
      <c r="Q212" s="321"/>
      <c r="R212" s="321"/>
      <c r="S212" s="314">
        <v>211</v>
      </c>
    </row>
    <row r="213" spans="1:19" s="85" customFormat="1" ht="15.75">
      <c r="A213" s="315" t="str">
        <f>IFERROR(IF(J213&lt;&gt;"",MAX($A$1:A212)+1,""),"")</f>
        <v/>
      </c>
      <c r="B213" s="316" t="str">
        <f>IFERROR(IF(J213="","",_xlfn.CONCAT("2024",_xlfn.CONCAT(IF(LEN(ドッグキャリー!$K$2)=1,0,""),ドッグキャリー!$K$2,_xlfn.CONCAT(IF(LEN(ドッグキャリー!$N$2)=1,0,""),ドッグキャリー!$N$2)))),"")</f>
        <v/>
      </c>
      <c r="C213" s="320"/>
      <c r="D213" s="320"/>
      <c r="E213" s="320"/>
      <c r="F213" s="321"/>
      <c r="G213" s="321"/>
      <c r="H213" s="321"/>
      <c r="I213" s="322" t="str">
        <f>IFERROR(IF(スキンタイト!N168=0,"",スキンタイト!E168),"")</f>
        <v/>
      </c>
      <c r="J213" s="321" t="str">
        <f>IFERROR(IF(スキンタイト!N168=0,"",スキンタイト!N168),"")</f>
        <v/>
      </c>
      <c r="K213" s="321"/>
      <c r="L213" s="321"/>
      <c r="M213" s="321"/>
      <c r="N213" s="321"/>
      <c r="O213" s="321"/>
      <c r="P213" s="321"/>
      <c r="Q213" s="321"/>
      <c r="R213" s="321"/>
      <c r="S213" s="314">
        <v>212</v>
      </c>
    </row>
    <row r="214" spans="1:19" s="85" customFormat="1" ht="15.75">
      <c r="A214" s="315" t="str">
        <f>IFERROR(IF(J214&lt;&gt;"",MAX($A$1:A213)+1,""),"")</f>
        <v/>
      </c>
      <c r="B214" s="316" t="str">
        <f>IFERROR(IF(J214="","",_xlfn.CONCAT("2024",_xlfn.CONCAT(IF(LEN(ドッグキャリー!$K$2)=1,0,""),ドッグキャリー!$K$2,_xlfn.CONCAT(IF(LEN(ドッグキャリー!$N$2)=1,0,""),ドッグキャリー!$N$2)))),"")</f>
        <v/>
      </c>
      <c r="C214" s="320"/>
      <c r="D214" s="320"/>
      <c r="E214" s="320"/>
      <c r="F214" s="321"/>
      <c r="G214" s="321"/>
      <c r="H214" s="321"/>
      <c r="I214" s="322" t="str">
        <f>IFERROR(IF(スキンタイト!N169=0,"",スキンタイト!E169),"")</f>
        <v/>
      </c>
      <c r="J214" s="321" t="str">
        <f>IFERROR(IF(スキンタイト!N169=0,"",スキンタイト!N169),"")</f>
        <v/>
      </c>
      <c r="K214" s="321"/>
      <c r="L214" s="321"/>
      <c r="M214" s="321"/>
      <c r="N214" s="321"/>
      <c r="O214" s="321"/>
      <c r="P214" s="321"/>
      <c r="Q214" s="321"/>
      <c r="R214" s="321"/>
      <c r="S214" s="314">
        <v>213</v>
      </c>
    </row>
    <row r="215" spans="1:19" s="85" customFormat="1" ht="15.75">
      <c r="A215" s="315" t="str">
        <f>IFERROR(IF(J215&lt;&gt;"",MAX($A$1:A214)+1,""),"")</f>
        <v/>
      </c>
      <c r="B215" s="316" t="str">
        <f>IFERROR(IF(J215="","",_xlfn.CONCAT("2024",_xlfn.CONCAT(IF(LEN(ドッグキャリー!$K$2)=1,0,""),ドッグキャリー!$K$2,_xlfn.CONCAT(IF(LEN(ドッグキャリー!$N$2)=1,0,""),ドッグキャリー!$N$2)))),"")</f>
        <v/>
      </c>
      <c r="C215" s="320"/>
      <c r="D215" s="320"/>
      <c r="E215" s="320"/>
      <c r="F215" s="321"/>
      <c r="G215" s="321"/>
      <c r="H215" s="321"/>
      <c r="I215" s="322" t="str">
        <f>IFERROR(IF(スキンタイト!N170=0,"",スキンタイト!E170),"")</f>
        <v/>
      </c>
      <c r="J215" s="321" t="str">
        <f>IFERROR(IF(スキンタイト!N170=0,"",スキンタイト!N170),"")</f>
        <v/>
      </c>
      <c r="K215" s="321"/>
      <c r="L215" s="321"/>
      <c r="M215" s="321"/>
      <c r="N215" s="321"/>
      <c r="O215" s="321"/>
      <c r="P215" s="321"/>
      <c r="Q215" s="321"/>
      <c r="R215" s="321"/>
      <c r="S215" s="314">
        <v>214</v>
      </c>
    </row>
    <row r="216" spans="1:19" s="85" customFormat="1" ht="15.75">
      <c r="A216" s="315" t="str">
        <f>IFERROR(IF(J216&lt;&gt;"",MAX($A$1:A215)+1,""),"")</f>
        <v/>
      </c>
      <c r="B216" s="316" t="str">
        <f>IFERROR(IF(J216="","",_xlfn.CONCAT("2024",_xlfn.CONCAT(IF(LEN(ドッグキャリー!$K$2)=1,0,""),ドッグキャリー!$K$2,_xlfn.CONCAT(IF(LEN(ドッグキャリー!$N$2)=1,0,""),ドッグキャリー!$N$2)))),"")</f>
        <v/>
      </c>
      <c r="C216" s="320"/>
      <c r="D216" s="320"/>
      <c r="E216" s="320"/>
      <c r="F216" s="321"/>
      <c r="G216" s="321"/>
      <c r="H216" s="321"/>
      <c r="I216" s="322" t="str">
        <f>IFERROR(IF(スキンタイト!N171=0,"",スキンタイト!E171),"")</f>
        <v/>
      </c>
      <c r="J216" s="321" t="str">
        <f>IFERROR(IF(スキンタイト!N171=0,"",スキンタイト!N171),"")</f>
        <v/>
      </c>
      <c r="K216" s="321"/>
      <c r="L216" s="321"/>
      <c r="M216" s="321"/>
      <c r="N216" s="321"/>
      <c r="O216" s="321"/>
      <c r="P216" s="321"/>
      <c r="Q216" s="321"/>
      <c r="R216" s="321"/>
      <c r="S216" s="314">
        <v>215</v>
      </c>
    </row>
    <row r="217" spans="1:19" s="85" customFormat="1" ht="15.75">
      <c r="A217" s="315" t="str">
        <f>IFERROR(IF(J217&lt;&gt;"",MAX($A$1:A216)+1,""),"")</f>
        <v/>
      </c>
      <c r="B217" s="316" t="str">
        <f>IFERROR(IF(J217="","",_xlfn.CONCAT("2024",_xlfn.CONCAT(IF(LEN(ドッグキャリー!$K$2)=1,0,""),ドッグキャリー!$K$2,_xlfn.CONCAT(IF(LEN(ドッグキャリー!$N$2)=1,0,""),ドッグキャリー!$N$2)))),"")</f>
        <v/>
      </c>
      <c r="C217" s="320"/>
      <c r="D217" s="320"/>
      <c r="E217" s="320"/>
      <c r="F217" s="321"/>
      <c r="G217" s="321"/>
      <c r="H217" s="321"/>
      <c r="I217" s="322" t="str">
        <f>IFERROR(IF(スキンタイト!N172=0,"",スキンタイト!E172),"")</f>
        <v/>
      </c>
      <c r="J217" s="321" t="str">
        <f>IFERROR(IF(スキンタイト!N172=0,"",スキンタイト!N172),"")</f>
        <v/>
      </c>
      <c r="K217" s="321"/>
      <c r="L217" s="321"/>
      <c r="M217" s="321"/>
      <c r="N217" s="321"/>
      <c r="O217" s="321"/>
      <c r="P217" s="321"/>
      <c r="Q217" s="321"/>
      <c r="R217" s="321"/>
      <c r="S217" s="314">
        <v>216</v>
      </c>
    </row>
    <row r="218" spans="1:19" s="85" customFormat="1" ht="15.75">
      <c r="A218" s="315" t="str">
        <f>IFERROR(IF(J218&lt;&gt;"",MAX($A$1:A217)+1,""),"")</f>
        <v/>
      </c>
      <c r="B218" s="316" t="str">
        <f>IFERROR(IF(J218="","",_xlfn.CONCAT("2024",_xlfn.CONCAT(IF(LEN(ドッグキャリー!$K$2)=1,0,""),ドッグキャリー!$K$2,_xlfn.CONCAT(IF(LEN(ドッグキャリー!$N$2)=1,0,""),ドッグキャリー!$N$2)))),"")</f>
        <v/>
      </c>
      <c r="C218" s="320"/>
      <c r="D218" s="320"/>
      <c r="E218" s="320"/>
      <c r="F218" s="321"/>
      <c r="G218" s="321"/>
      <c r="H218" s="321"/>
      <c r="I218" s="322" t="str">
        <f>IFERROR(IF(スキンタイト!N173=0,"",スキンタイト!E173),"")</f>
        <v/>
      </c>
      <c r="J218" s="321" t="str">
        <f>IFERROR(IF(スキンタイト!N173=0,"",スキンタイト!N173),"")</f>
        <v/>
      </c>
      <c r="K218" s="321"/>
      <c r="L218" s="321"/>
      <c r="M218" s="321"/>
      <c r="N218" s="321"/>
      <c r="O218" s="321"/>
      <c r="P218" s="321"/>
      <c r="Q218" s="321"/>
      <c r="R218" s="321"/>
      <c r="S218" s="314">
        <v>217</v>
      </c>
    </row>
    <row r="219" spans="1:19" s="85" customFormat="1" ht="15.75">
      <c r="A219" s="315" t="str">
        <f>IFERROR(IF(J219&lt;&gt;"",MAX($A$1:A218)+1,""),"")</f>
        <v/>
      </c>
      <c r="B219" s="316" t="str">
        <f>IFERROR(IF(J219="","",_xlfn.CONCAT("2024",_xlfn.CONCAT(IF(LEN(ドッグキャリー!$K$2)=1,0,""),ドッグキャリー!$K$2,_xlfn.CONCAT(IF(LEN(ドッグキャリー!$N$2)=1,0,""),ドッグキャリー!$N$2)))),"")</f>
        <v/>
      </c>
      <c r="C219" s="320"/>
      <c r="D219" s="320"/>
      <c r="E219" s="320"/>
      <c r="F219" s="321"/>
      <c r="G219" s="321"/>
      <c r="H219" s="321"/>
      <c r="I219" s="322" t="str">
        <f>IFERROR(IF(スキンタイト!N174=0,"",スキンタイト!E174),"")</f>
        <v/>
      </c>
      <c r="J219" s="321" t="str">
        <f>IFERROR(IF(スキンタイト!N174=0,"",スキンタイト!N174),"")</f>
        <v/>
      </c>
      <c r="K219" s="321"/>
      <c r="L219" s="321"/>
      <c r="M219" s="321"/>
      <c r="N219" s="321"/>
      <c r="O219" s="321"/>
      <c r="P219" s="321"/>
      <c r="Q219" s="321"/>
      <c r="R219" s="321"/>
      <c r="S219" s="314">
        <v>218</v>
      </c>
    </row>
    <row r="220" spans="1:19" s="85" customFormat="1" ht="15.75">
      <c r="A220" s="315" t="str">
        <f>IFERROR(IF(J220&lt;&gt;"",MAX($A$1:A219)+1,""),"")</f>
        <v/>
      </c>
      <c r="B220" s="316" t="str">
        <f>IFERROR(IF(J220="","",_xlfn.CONCAT("2024",_xlfn.CONCAT(IF(LEN(ドッグキャリー!$K$2)=1,0,""),ドッグキャリー!$K$2,_xlfn.CONCAT(IF(LEN(ドッグキャリー!$N$2)=1,0,""),ドッグキャリー!$N$2)))),"")</f>
        <v/>
      </c>
      <c r="C220" s="320"/>
      <c r="D220" s="320"/>
      <c r="E220" s="320"/>
      <c r="F220" s="321"/>
      <c r="G220" s="321"/>
      <c r="H220" s="321"/>
      <c r="I220" s="322" t="str">
        <f>IFERROR(IF(スキンタイト!N175=0,"",スキンタイト!E175),"")</f>
        <v/>
      </c>
      <c r="J220" s="321" t="str">
        <f>IFERROR(IF(スキンタイト!N175=0,"",スキンタイト!N175),"")</f>
        <v/>
      </c>
      <c r="K220" s="321"/>
      <c r="L220" s="321"/>
      <c r="M220" s="321"/>
      <c r="N220" s="321"/>
      <c r="O220" s="321"/>
      <c r="P220" s="321"/>
      <c r="Q220" s="321"/>
      <c r="R220" s="321"/>
      <c r="S220" s="314">
        <v>219</v>
      </c>
    </row>
    <row r="221" spans="1:19" s="85" customFormat="1" ht="15.75">
      <c r="A221" s="315" t="str">
        <f>IFERROR(IF(J221&lt;&gt;"",MAX($A$1:A220)+1,""),"")</f>
        <v/>
      </c>
      <c r="B221" s="316" t="str">
        <f>IFERROR(IF(J221="","",_xlfn.CONCAT("2024",_xlfn.CONCAT(IF(LEN(ドッグキャリー!$K$2)=1,0,""),ドッグキャリー!$K$2,_xlfn.CONCAT(IF(LEN(ドッグキャリー!$N$2)=1,0,""),ドッグキャリー!$N$2)))),"")</f>
        <v/>
      </c>
      <c r="C221" s="320"/>
      <c r="D221" s="320"/>
      <c r="E221" s="320"/>
      <c r="F221" s="321"/>
      <c r="G221" s="321"/>
      <c r="H221" s="321"/>
      <c r="I221" s="322" t="str">
        <f>IFERROR(IF(スキンタイト!N176=0,"",スキンタイト!E176),"")</f>
        <v/>
      </c>
      <c r="J221" s="321" t="str">
        <f>IFERROR(IF(スキンタイト!N176=0,"",スキンタイト!N176),"")</f>
        <v/>
      </c>
      <c r="K221" s="321"/>
      <c r="L221" s="321"/>
      <c r="M221" s="321"/>
      <c r="N221" s="321"/>
      <c r="O221" s="321"/>
      <c r="P221" s="321"/>
      <c r="Q221" s="321"/>
      <c r="R221" s="321"/>
      <c r="S221" s="314">
        <v>220</v>
      </c>
    </row>
    <row r="222" spans="1:19" s="85" customFormat="1" ht="15.75">
      <c r="A222" s="315" t="str">
        <f>IFERROR(IF(J222&lt;&gt;"",MAX($A$1:A221)+1,""),"")</f>
        <v/>
      </c>
      <c r="B222" s="316" t="str">
        <f>IFERROR(IF(J222="","",_xlfn.CONCAT("2024",_xlfn.CONCAT(IF(LEN(ドッグキャリー!$K$2)=1,0,""),ドッグキャリー!$K$2,_xlfn.CONCAT(IF(LEN(ドッグキャリー!$N$2)=1,0,""),ドッグキャリー!$N$2)))),"")</f>
        <v/>
      </c>
      <c r="C222" s="320"/>
      <c r="D222" s="320"/>
      <c r="E222" s="320"/>
      <c r="F222" s="321"/>
      <c r="G222" s="321"/>
      <c r="H222" s="321"/>
      <c r="I222" s="322" t="str">
        <f>IFERROR(IF(スキンタイト!N177=0,"",スキンタイト!E177),"")</f>
        <v/>
      </c>
      <c r="J222" s="321" t="str">
        <f>IFERROR(IF(スキンタイト!N177=0,"",スキンタイト!N177),"")</f>
        <v/>
      </c>
      <c r="K222" s="321"/>
      <c r="L222" s="321"/>
      <c r="M222" s="321"/>
      <c r="N222" s="321"/>
      <c r="O222" s="321"/>
      <c r="P222" s="321"/>
      <c r="Q222" s="321"/>
      <c r="R222" s="321"/>
      <c r="S222" s="314">
        <v>221</v>
      </c>
    </row>
    <row r="223" spans="1:19" s="85" customFormat="1" ht="15.75">
      <c r="A223" s="315" t="str">
        <f>IFERROR(IF(J223&lt;&gt;"",MAX($A$1:A222)+1,""),"")</f>
        <v/>
      </c>
      <c r="B223" s="316" t="str">
        <f>IFERROR(IF(J223="","",_xlfn.CONCAT("2024",_xlfn.CONCAT(IF(LEN(ドッグキャリー!$K$2)=1,0,""),ドッグキャリー!$K$2,_xlfn.CONCAT(IF(LEN(ドッグキャリー!$N$2)=1,0,""),ドッグキャリー!$N$2)))),"")</f>
        <v/>
      </c>
      <c r="C223" s="320"/>
      <c r="D223" s="320"/>
      <c r="E223" s="320"/>
      <c r="F223" s="321"/>
      <c r="G223" s="321"/>
      <c r="H223" s="321"/>
      <c r="I223" s="322" t="str">
        <f>IFERROR(IF(スキンタイト!N178=0,"",スキンタイト!E178),"")</f>
        <v/>
      </c>
      <c r="J223" s="321" t="str">
        <f>IFERROR(IF(スキンタイト!N178=0,"",スキンタイト!N178),"")</f>
        <v/>
      </c>
      <c r="K223" s="321"/>
      <c r="L223" s="321"/>
      <c r="M223" s="321"/>
      <c r="N223" s="321"/>
      <c r="O223" s="321"/>
      <c r="P223" s="321"/>
      <c r="Q223" s="321"/>
      <c r="R223" s="321"/>
      <c r="S223" s="314">
        <v>222</v>
      </c>
    </row>
    <row r="224" spans="1:19" s="85" customFormat="1" ht="15.75">
      <c r="A224" s="315" t="str">
        <f>IFERROR(IF(J224&lt;&gt;"",MAX($A$1:A223)+1,""),"")</f>
        <v/>
      </c>
      <c r="B224" s="316" t="str">
        <f>IFERROR(IF(J224="","",_xlfn.CONCAT("2024",_xlfn.CONCAT(IF(LEN(ドッグキャリー!$K$2)=1,0,""),ドッグキャリー!$K$2,_xlfn.CONCAT(IF(LEN(ドッグキャリー!$N$2)=1,0,""),ドッグキャリー!$N$2)))),"")</f>
        <v/>
      </c>
      <c r="C224" s="320"/>
      <c r="D224" s="320"/>
      <c r="E224" s="320"/>
      <c r="F224" s="321"/>
      <c r="G224" s="321"/>
      <c r="H224" s="321"/>
      <c r="I224" s="322" t="str">
        <f>IFERROR(IF(スキンタイト!N179=0,"",スキンタイト!E179),"")</f>
        <v/>
      </c>
      <c r="J224" s="321" t="str">
        <f>IFERROR(IF(スキンタイト!N179=0,"",スキンタイト!N179),"")</f>
        <v/>
      </c>
      <c r="K224" s="321"/>
      <c r="L224" s="321"/>
      <c r="M224" s="321"/>
      <c r="N224" s="321"/>
      <c r="O224" s="321"/>
      <c r="P224" s="321"/>
      <c r="Q224" s="321"/>
      <c r="R224" s="321"/>
      <c r="S224" s="314">
        <v>223</v>
      </c>
    </row>
    <row r="225" spans="1:19" s="85" customFormat="1" ht="15.75">
      <c r="A225" s="315" t="str">
        <f>IFERROR(IF(J225&lt;&gt;"",MAX($A$1:A224)+1,""),"")</f>
        <v/>
      </c>
      <c r="B225" s="316" t="str">
        <f>IFERROR(IF(J225="","",_xlfn.CONCAT("2024",_xlfn.CONCAT(IF(LEN(ドッグキャリー!$K$2)=1,0,""),ドッグキャリー!$K$2,_xlfn.CONCAT(IF(LEN(ドッグキャリー!$N$2)=1,0,""),ドッグキャリー!$N$2)))),"")</f>
        <v/>
      </c>
      <c r="C225" s="320"/>
      <c r="D225" s="320"/>
      <c r="E225" s="320"/>
      <c r="F225" s="321"/>
      <c r="G225" s="321"/>
      <c r="H225" s="321"/>
      <c r="I225" s="322" t="str">
        <f>IFERROR(IF(スキンタイト!N180=0,"",スキンタイト!E180),"")</f>
        <v/>
      </c>
      <c r="J225" s="321" t="str">
        <f>IFERROR(IF(スキンタイト!N180=0,"",スキンタイト!N180),"")</f>
        <v/>
      </c>
      <c r="K225" s="321"/>
      <c r="L225" s="321"/>
      <c r="M225" s="321"/>
      <c r="N225" s="321"/>
      <c r="O225" s="321"/>
      <c r="P225" s="321"/>
      <c r="Q225" s="321"/>
      <c r="R225" s="321"/>
      <c r="S225" s="314">
        <v>224</v>
      </c>
    </row>
    <row r="226" spans="1:19" s="85" customFormat="1" ht="15.75">
      <c r="A226" s="315" t="str">
        <f>IFERROR(IF(J226&lt;&gt;"",MAX($A$1:A225)+1,""),"")</f>
        <v/>
      </c>
      <c r="B226" s="316" t="str">
        <f>IFERROR(IF(J226="","",_xlfn.CONCAT("2024",_xlfn.CONCAT(IF(LEN(ドッグキャリー!$K$2)=1,0,""),ドッグキャリー!$K$2,_xlfn.CONCAT(IF(LEN(ドッグキャリー!$N$2)=1,0,""),ドッグキャリー!$N$2)))),"")</f>
        <v/>
      </c>
      <c r="C226" s="320"/>
      <c r="D226" s="320"/>
      <c r="E226" s="320"/>
      <c r="F226" s="321"/>
      <c r="G226" s="321"/>
      <c r="H226" s="321"/>
      <c r="I226" s="322" t="str">
        <f>IFERROR(IF(スキンタイト!N181=0,"",スキンタイト!E181),"")</f>
        <v/>
      </c>
      <c r="J226" s="321" t="str">
        <f>IFERROR(IF(スキンタイト!N181=0,"",スキンタイト!N181),"")</f>
        <v/>
      </c>
      <c r="K226" s="321"/>
      <c r="L226" s="321"/>
      <c r="M226" s="321"/>
      <c r="N226" s="321"/>
      <c r="O226" s="321"/>
      <c r="P226" s="321"/>
      <c r="Q226" s="321"/>
      <c r="R226" s="321"/>
      <c r="S226" s="314">
        <v>225</v>
      </c>
    </row>
    <row r="227" spans="1:19" s="85" customFormat="1" ht="15.75">
      <c r="A227" s="315" t="str">
        <f>IFERROR(IF(J227&lt;&gt;"",MAX($A$1:A226)+1,""),"")</f>
        <v/>
      </c>
      <c r="B227" s="316" t="str">
        <f>IFERROR(IF(J227="","",_xlfn.CONCAT("2024",_xlfn.CONCAT(IF(LEN(ドッグキャリー!$K$2)=1,0,""),ドッグキャリー!$K$2,_xlfn.CONCAT(IF(LEN(ドッグキャリー!$N$2)=1,0,""),ドッグキャリー!$N$2)))),"")</f>
        <v/>
      </c>
      <c r="C227" s="320"/>
      <c r="D227" s="320"/>
      <c r="E227" s="320"/>
      <c r="F227" s="321"/>
      <c r="G227" s="321"/>
      <c r="H227" s="321"/>
      <c r="I227" s="322" t="str">
        <f>IFERROR(IF(スキンタイト!N182=0,"",スキンタイト!E182),"")</f>
        <v/>
      </c>
      <c r="J227" s="321" t="str">
        <f>IFERROR(IF(スキンタイト!N182=0,"",スキンタイト!N182),"")</f>
        <v/>
      </c>
      <c r="K227" s="321"/>
      <c r="L227" s="321"/>
      <c r="M227" s="321"/>
      <c r="N227" s="321"/>
      <c r="O227" s="321"/>
      <c r="P227" s="321"/>
      <c r="Q227" s="321"/>
      <c r="R227" s="321"/>
      <c r="S227" s="314">
        <v>226</v>
      </c>
    </row>
    <row r="228" spans="1:19" s="85" customFormat="1" ht="15.75">
      <c r="A228" s="315" t="str">
        <f>IFERROR(IF(J228&lt;&gt;"",MAX($A$1:A227)+1,""),"")</f>
        <v/>
      </c>
      <c r="B228" s="316" t="str">
        <f>IFERROR(IF(J228="","",_xlfn.CONCAT("2024",_xlfn.CONCAT(IF(LEN(ドッグキャリー!$K$2)=1,0,""),ドッグキャリー!$K$2,_xlfn.CONCAT(IF(LEN(ドッグキャリー!$N$2)=1,0,""),ドッグキャリー!$N$2)))),"")</f>
        <v/>
      </c>
      <c r="C228" s="320"/>
      <c r="D228" s="320"/>
      <c r="E228" s="320"/>
      <c r="F228" s="321"/>
      <c r="G228" s="321"/>
      <c r="H228" s="321"/>
      <c r="I228" s="322" t="str">
        <f>IFERROR(IF(スキンタイト!N183=0,"",スキンタイト!E183),"")</f>
        <v/>
      </c>
      <c r="J228" s="321" t="str">
        <f>IFERROR(IF(スキンタイト!N183=0,"",スキンタイト!N183),"")</f>
        <v/>
      </c>
      <c r="K228" s="321"/>
      <c r="L228" s="321"/>
      <c r="M228" s="321"/>
      <c r="N228" s="321"/>
      <c r="O228" s="321"/>
      <c r="P228" s="321"/>
      <c r="Q228" s="321"/>
      <c r="R228" s="321"/>
      <c r="S228" s="314">
        <v>227</v>
      </c>
    </row>
    <row r="229" spans="1:19" s="85" customFormat="1" ht="15.75">
      <c r="A229" s="315" t="str">
        <f>IFERROR(IF(J229&lt;&gt;"",MAX($A$1:A228)+1,""),"")</f>
        <v/>
      </c>
      <c r="B229" s="316" t="str">
        <f>IFERROR(IF(J229="","",_xlfn.CONCAT("2024",_xlfn.CONCAT(IF(LEN(ドッグキャリー!$K$2)=1,0,""),ドッグキャリー!$K$2,_xlfn.CONCAT(IF(LEN(ドッグキャリー!$N$2)=1,0,""),ドッグキャリー!$N$2)))),"")</f>
        <v/>
      </c>
      <c r="C229" s="320"/>
      <c r="D229" s="320"/>
      <c r="E229" s="320"/>
      <c r="F229" s="321"/>
      <c r="G229" s="321"/>
      <c r="H229" s="321"/>
      <c r="I229" s="322" t="str">
        <f>IFERROR(IF(スキンタイト!N184=0,"",スキンタイト!E184),"")</f>
        <v/>
      </c>
      <c r="J229" s="321" t="str">
        <f>IFERROR(IF(スキンタイト!N184=0,"",スキンタイト!N184),"")</f>
        <v/>
      </c>
      <c r="K229" s="321"/>
      <c r="L229" s="321"/>
      <c r="M229" s="321"/>
      <c r="N229" s="321"/>
      <c r="O229" s="321"/>
      <c r="P229" s="321"/>
      <c r="Q229" s="321"/>
      <c r="R229" s="321"/>
      <c r="S229" s="314">
        <v>228</v>
      </c>
    </row>
    <row r="230" spans="1:19" s="85" customFormat="1" ht="15.75">
      <c r="A230" s="315" t="str">
        <f>IFERROR(IF(J230&lt;&gt;"",MAX($A$1:A229)+1,""),"")</f>
        <v/>
      </c>
      <c r="B230" s="316" t="str">
        <f>IFERROR(IF(J230="","",_xlfn.CONCAT("2024",_xlfn.CONCAT(IF(LEN(ドッグキャリー!$K$2)=1,0,""),ドッグキャリー!$K$2,_xlfn.CONCAT(IF(LEN(ドッグキャリー!$N$2)=1,0,""),ドッグキャリー!$N$2)))),"")</f>
        <v/>
      </c>
      <c r="C230" s="320"/>
      <c r="D230" s="320"/>
      <c r="E230" s="320"/>
      <c r="F230" s="321"/>
      <c r="G230" s="321"/>
      <c r="H230" s="321"/>
      <c r="I230" s="322" t="str">
        <f>IFERROR(IF(スキンタイト!N185=0,"",スキンタイト!E185),"")</f>
        <v/>
      </c>
      <c r="J230" s="321" t="str">
        <f>IFERROR(IF(スキンタイト!N185=0,"",スキンタイト!N185),"")</f>
        <v/>
      </c>
      <c r="K230" s="321"/>
      <c r="L230" s="321"/>
      <c r="M230" s="321"/>
      <c r="N230" s="321"/>
      <c r="O230" s="321"/>
      <c r="P230" s="321"/>
      <c r="Q230" s="321"/>
      <c r="R230" s="321"/>
      <c r="S230" s="314">
        <v>229</v>
      </c>
    </row>
    <row r="231" spans="1:19" s="85" customFormat="1" ht="15.75">
      <c r="A231" s="315" t="str">
        <f>IFERROR(IF(J231&lt;&gt;"",MAX($A$1:A230)+1,""),"")</f>
        <v/>
      </c>
      <c r="B231" s="316" t="str">
        <f>IFERROR(IF(J231="","",_xlfn.CONCAT("2024",_xlfn.CONCAT(IF(LEN(ドッグキャリー!$K$2)=1,0,""),ドッグキャリー!$K$2,_xlfn.CONCAT(IF(LEN(ドッグキャリー!$N$2)=1,0,""),ドッグキャリー!$N$2)))),"")</f>
        <v/>
      </c>
      <c r="C231" s="320"/>
      <c r="D231" s="320"/>
      <c r="E231" s="320"/>
      <c r="F231" s="321"/>
      <c r="G231" s="321"/>
      <c r="H231" s="321"/>
      <c r="I231" s="322" t="str">
        <f>IFERROR(IF(スキンタイト!N186=0,"",スキンタイト!E186),"")</f>
        <v/>
      </c>
      <c r="J231" s="321" t="str">
        <f>IFERROR(IF(スキンタイト!N186=0,"",スキンタイト!N186),"")</f>
        <v/>
      </c>
      <c r="K231" s="321"/>
      <c r="L231" s="321"/>
      <c r="M231" s="321"/>
      <c r="N231" s="321"/>
      <c r="O231" s="321"/>
      <c r="P231" s="321"/>
      <c r="Q231" s="321"/>
      <c r="R231" s="321"/>
      <c r="S231" s="314">
        <v>230</v>
      </c>
    </row>
    <row r="232" spans="1:19" s="85" customFormat="1" ht="15.75">
      <c r="A232" s="315" t="str">
        <f>IFERROR(IF(J232&lt;&gt;"",MAX($A$1:A231)+1,""),"")</f>
        <v/>
      </c>
      <c r="B232" s="316" t="str">
        <f>IFERROR(IF(J232="","",_xlfn.CONCAT("2024",_xlfn.CONCAT(IF(LEN(ドッグキャリー!$K$2)=1,0,""),ドッグキャリー!$K$2,_xlfn.CONCAT(IF(LEN(ドッグキャリー!$N$2)=1,0,""),ドッグキャリー!$N$2)))),"")</f>
        <v/>
      </c>
      <c r="C232" s="320"/>
      <c r="D232" s="320"/>
      <c r="E232" s="320"/>
      <c r="F232" s="321"/>
      <c r="G232" s="321"/>
      <c r="H232" s="321"/>
      <c r="I232" s="322" t="str">
        <f>IFERROR(IF(スキンタイト!N187=0,"",スキンタイト!E187),"")</f>
        <v/>
      </c>
      <c r="J232" s="321" t="str">
        <f>IFERROR(IF(スキンタイト!N187=0,"",スキンタイト!N187),"")</f>
        <v/>
      </c>
      <c r="K232" s="321"/>
      <c r="L232" s="321"/>
      <c r="M232" s="321"/>
      <c r="N232" s="321"/>
      <c r="O232" s="321"/>
      <c r="P232" s="321"/>
      <c r="Q232" s="321"/>
      <c r="R232" s="321"/>
      <c r="S232" s="314">
        <v>231</v>
      </c>
    </row>
    <row r="233" spans="1:19" s="85" customFormat="1" ht="15.75">
      <c r="A233" s="315" t="str">
        <f>IFERROR(IF(J233&lt;&gt;"",MAX($A$1:A232)+1,""),"")</f>
        <v/>
      </c>
      <c r="B233" s="316" t="str">
        <f>IFERROR(IF(J233="","",_xlfn.CONCAT("2024",_xlfn.CONCAT(IF(LEN(ドッグキャリー!$K$2)=1,0,""),ドッグキャリー!$K$2,_xlfn.CONCAT(IF(LEN(ドッグキャリー!$N$2)=1,0,""),ドッグキャリー!$N$2)))),"")</f>
        <v/>
      </c>
      <c r="C233" s="320"/>
      <c r="D233" s="320"/>
      <c r="E233" s="320"/>
      <c r="F233" s="321"/>
      <c r="G233" s="321"/>
      <c r="H233" s="321"/>
      <c r="I233" s="322" t="str">
        <f>IFERROR(IF(スキンタイト!N188=0,"",スキンタイト!E188),"")</f>
        <v/>
      </c>
      <c r="J233" s="321" t="str">
        <f>IFERROR(IF(スキンタイト!N188=0,"",スキンタイト!N188),"")</f>
        <v/>
      </c>
      <c r="K233" s="321"/>
      <c r="L233" s="321"/>
      <c r="M233" s="321"/>
      <c r="N233" s="321"/>
      <c r="O233" s="321"/>
      <c r="P233" s="321"/>
      <c r="Q233" s="321"/>
      <c r="R233" s="321"/>
      <c r="S233" s="314">
        <v>232</v>
      </c>
    </row>
    <row r="234" spans="1:19" s="85" customFormat="1" ht="15.75">
      <c r="A234" s="315" t="str">
        <f>IFERROR(IF(J234&lt;&gt;"",MAX($A$1:A233)+1,""),"")</f>
        <v/>
      </c>
      <c r="B234" s="316" t="str">
        <f>IFERROR(IF(J234="","",_xlfn.CONCAT("2024",_xlfn.CONCAT(IF(LEN(ドッグキャリー!$K$2)=1,0,""),ドッグキャリー!$K$2,_xlfn.CONCAT(IF(LEN(ドッグキャリー!$N$2)=1,0,""),ドッグキャリー!$N$2)))),"")</f>
        <v/>
      </c>
      <c r="C234" s="320"/>
      <c r="D234" s="320"/>
      <c r="E234" s="320"/>
      <c r="F234" s="321"/>
      <c r="G234" s="321"/>
      <c r="H234" s="321"/>
      <c r="I234" s="322" t="str">
        <f>IFERROR(IF(スキンタイト!N189=0,"",スキンタイト!E189),"")</f>
        <v/>
      </c>
      <c r="J234" s="321" t="str">
        <f>IFERROR(IF(スキンタイト!N189=0,"",スキンタイト!N189),"")</f>
        <v/>
      </c>
      <c r="K234" s="321"/>
      <c r="L234" s="321"/>
      <c r="M234" s="321"/>
      <c r="N234" s="321"/>
      <c r="O234" s="321"/>
      <c r="P234" s="321"/>
      <c r="Q234" s="321"/>
      <c r="R234" s="321"/>
      <c r="S234" s="314">
        <v>233</v>
      </c>
    </row>
    <row r="235" spans="1:19" s="85" customFormat="1" ht="15.75">
      <c r="A235" s="315" t="str">
        <f>IFERROR(IF(J235&lt;&gt;"",MAX($A$1:A234)+1,""),"")</f>
        <v/>
      </c>
      <c r="B235" s="316" t="str">
        <f>IFERROR(IF(J235="","",_xlfn.CONCAT("2024",_xlfn.CONCAT(IF(LEN(ドッグキャリー!$K$2)=1,0,""),ドッグキャリー!$K$2,_xlfn.CONCAT(IF(LEN(ドッグキャリー!$N$2)=1,0,""),ドッグキャリー!$N$2)))),"")</f>
        <v/>
      </c>
      <c r="C235" s="320"/>
      <c r="D235" s="320"/>
      <c r="E235" s="320"/>
      <c r="F235" s="321"/>
      <c r="G235" s="321"/>
      <c r="H235" s="321"/>
      <c r="I235" s="322" t="str">
        <f>IFERROR(IF(スキンタイト!N190=0,"",スキンタイト!E190),"")</f>
        <v/>
      </c>
      <c r="J235" s="321" t="str">
        <f>IFERROR(IF(スキンタイト!N190=0,"",スキンタイト!N190),"")</f>
        <v/>
      </c>
      <c r="K235" s="321"/>
      <c r="L235" s="321"/>
      <c r="M235" s="321"/>
      <c r="N235" s="321"/>
      <c r="O235" s="321"/>
      <c r="P235" s="321"/>
      <c r="Q235" s="321"/>
      <c r="R235" s="321"/>
      <c r="S235" s="314">
        <v>234</v>
      </c>
    </row>
    <row r="236" spans="1:19" s="85" customFormat="1" ht="15.75">
      <c r="A236" s="315" t="str">
        <f>IFERROR(IF(J236&lt;&gt;"",MAX($A$1:A235)+1,""),"")</f>
        <v/>
      </c>
      <c r="B236" s="316" t="str">
        <f>IFERROR(IF(J236="","",_xlfn.CONCAT("2024",_xlfn.CONCAT(IF(LEN(ドッグキャリー!$K$2)=1,0,""),ドッグキャリー!$K$2,_xlfn.CONCAT(IF(LEN(ドッグキャリー!$N$2)=1,0,""),ドッグキャリー!$N$2)))),"")</f>
        <v/>
      </c>
      <c r="C236" s="320"/>
      <c r="D236" s="320"/>
      <c r="E236" s="320"/>
      <c r="F236" s="321"/>
      <c r="G236" s="321"/>
      <c r="H236" s="321"/>
      <c r="I236" s="322" t="str">
        <f>IFERROR(IF(スキンタイト!N191=0,"",スキンタイト!E191),"")</f>
        <v/>
      </c>
      <c r="J236" s="321" t="str">
        <f>IFERROR(IF(スキンタイト!N191=0,"",スキンタイト!N191),"")</f>
        <v/>
      </c>
      <c r="K236" s="321"/>
      <c r="L236" s="321"/>
      <c r="M236" s="321"/>
      <c r="N236" s="321"/>
      <c r="O236" s="321"/>
      <c r="P236" s="321"/>
      <c r="Q236" s="321"/>
      <c r="R236" s="321"/>
      <c r="S236" s="314">
        <v>235</v>
      </c>
    </row>
    <row r="237" spans="1:19" s="85" customFormat="1" ht="15.75">
      <c r="A237" s="315" t="str">
        <f>IFERROR(IF(J237&lt;&gt;"",MAX($A$1:A236)+1,""),"")</f>
        <v/>
      </c>
      <c r="B237" s="316" t="str">
        <f>IFERROR(IF(J237="","",_xlfn.CONCAT("2024",_xlfn.CONCAT(IF(LEN(ドッグキャリー!$K$2)=1,0,""),ドッグキャリー!$K$2,_xlfn.CONCAT(IF(LEN(ドッグキャリー!$N$2)=1,0,""),ドッグキャリー!$N$2)))),"")</f>
        <v/>
      </c>
      <c r="C237" s="320"/>
      <c r="D237" s="320"/>
      <c r="E237" s="320"/>
      <c r="F237" s="321"/>
      <c r="G237" s="321"/>
      <c r="H237" s="321"/>
      <c r="I237" s="322" t="str">
        <f>IFERROR(IF(スキンタイト!N192=0,"",スキンタイト!E192),"")</f>
        <v/>
      </c>
      <c r="J237" s="321" t="str">
        <f>IFERROR(IF(スキンタイト!N192=0,"",スキンタイト!N192),"")</f>
        <v/>
      </c>
      <c r="K237" s="321"/>
      <c r="L237" s="321"/>
      <c r="M237" s="321"/>
      <c r="N237" s="321"/>
      <c r="O237" s="321"/>
      <c r="P237" s="321"/>
      <c r="Q237" s="321"/>
      <c r="R237" s="321"/>
      <c r="S237" s="314">
        <v>236</v>
      </c>
    </row>
    <row r="238" spans="1:19" s="85" customFormat="1" ht="15.75">
      <c r="A238" s="315" t="str">
        <f>IFERROR(IF(J238&lt;&gt;"",MAX($A$1:A237)+1,""),"")</f>
        <v/>
      </c>
      <c r="B238" s="316" t="str">
        <f>IFERROR(IF(J238="","",_xlfn.CONCAT("2024",_xlfn.CONCAT(IF(LEN(ドッグキャリー!$K$2)=1,0,""),ドッグキャリー!$K$2,_xlfn.CONCAT(IF(LEN(ドッグキャリー!$N$2)=1,0,""),ドッグキャリー!$N$2)))),"")</f>
        <v/>
      </c>
      <c r="C238" s="320"/>
      <c r="D238" s="320"/>
      <c r="E238" s="320"/>
      <c r="F238" s="321"/>
      <c r="G238" s="321"/>
      <c r="H238" s="321"/>
      <c r="I238" s="322" t="str">
        <f>IFERROR(IF(スキンタイト!N193=0,"",スキンタイト!E193),"")</f>
        <v/>
      </c>
      <c r="J238" s="321" t="str">
        <f>IFERROR(IF(スキンタイト!N193=0,"",スキンタイト!N193),"")</f>
        <v/>
      </c>
      <c r="K238" s="321"/>
      <c r="L238" s="321"/>
      <c r="M238" s="321"/>
      <c r="N238" s="321"/>
      <c r="O238" s="321"/>
      <c r="P238" s="321"/>
      <c r="Q238" s="321"/>
      <c r="R238" s="321"/>
      <c r="S238" s="314">
        <v>237</v>
      </c>
    </row>
    <row r="239" spans="1:19" s="85" customFormat="1" ht="15.75">
      <c r="A239" s="315" t="str">
        <f>IFERROR(IF(J239&lt;&gt;"",MAX($A$1:A238)+1,""),"")</f>
        <v/>
      </c>
      <c r="B239" s="316" t="str">
        <f>IFERROR(IF(J239="","",_xlfn.CONCAT("2024",_xlfn.CONCAT(IF(LEN(ドッグキャリー!$K$2)=1,0,""),ドッグキャリー!$K$2,_xlfn.CONCAT(IF(LEN(ドッグキャリー!$N$2)=1,0,""),ドッグキャリー!$N$2)))),"")</f>
        <v/>
      </c>
      <c r="C239" s="320"/>
      <c r="D239" s="320"/>
      <c r="E239" s="320"/>
      <c r="F239" s="321"/>
      <c r="G239" s="321"/>
      <c r="H239" s="321"/>
      <c r="I239" s="322" t="str">
        <f>IFERROR(IF(スキンタイト!N194=0,"",スキンタイト!E194),"")</f>
        <v/>
      </c>
      <c r="J239" s="321" t="str">
        <f>IFERROR(IF(スキンタイト!N194=0,"",スキンタイト!N194),"")</f>
        <v/>
      </c>
      <c r="K239" s="321"/>
      <c r="L239" s="321"/>
      <c r="M239" s="321"/>
      <c r="N239" s="321"/>
      <c r="O239" s="321"/>
      <c r="P239" s="321"/>
      <c r="Q239" s="321"/>
      <c r="R239" s="321"/>
      <c r="S239" s="314">
        <v>238</v>
      </c>
    </row>
    <row r="240" spans="1:19" s="85" customFormat="1" ht="15.75">
      <c r="A240" s="315" t="str">
        <f>IFERROR(IF(J240&lt;&gt;"",MAX($A$1:A239)+1,""),"")</f>
        <v/>
      </c>
      <c r="B240" s="316" t="str">
        <f>IFERROR(IF(J240="","",_xlfn.CONCAT("2024",_xlfn.CONCAT(IF(LEN(ドッグキャリー!$K$2)=1,0,""),ドッグキャリー!$K$2,_xlfn.CONCAT(IF(LEN(ドッグキャリー!$N$2)=1,0,""),ドッグキャリー!$N$2)))),"")</f>
        <v/>
      </c>
      <c r="C240" s="320"/>
      <c r="D240" s="320"/>
      <c r="E240" s="320"/>
      <c r="F240" s="321"/>
      <c r="G240" s="321"/>
      <c r="H240" s="321"/>
      <c r="I240" s="322" t="str">
        <f>IFERROR(IF(スキンタイト!N195=0,"",スキンタイト!E195),"")</f>
        <v/>
      </c>
      <c r="J240" s="321" t="str">
        <f>IFERROR(IF(スキンタイト!N195=0,"",スキンタイト!N195),"")</f>
        <v/>
      </c>
      <c r="K240" s="321"/>
      <c r="L240" s="321"/>
      <c r="M240" s="321"/>
      <c r="N240" s="321"/>
      <c r="O240" s="321"/>
      <c r="P240" s="321"/>
      <c r="Q240" s="321"/>
      <c r="R240" s="321"/>
      <c r="S240" s="314">
        <v>239</v>
      </c>
    </row>
    <row r="241" spans="1:19" s="85" customFormat="1" ht="15.75">
      <c r="A241" s="315" t="str">
        <f>IFERROR(IF(J241&lt;&gt;"",MAX($A$1:A240)+1,""),"")</f>
        <v/>
      </c>
      <c r="B241" s="316" t="str">
        <f>IFERROR(IF(J241="","",_xlfn.CONCAT("2024",_xlfn.CONCAT(IF(LEN(ドッグキャリー!$K$2)=1,0,""),ドッグキャリー!$K$2,_xlfn.CONCAT(IF(LEN(ドッグキャリー!$N$2)=1,0,""),ドッグキャリー!$N$2)))),"")</f>
        <v/>
      </c>
      <c r="C241" s="320"/>
      <c r="D241" s="320"/>
      <c r="E241" s="320"/>
      <c r="F241" s="321"/>
      <c r="G241" s="321"/>
      <c r="H241" s="321"/>
      <c r="I241" s="322" t="str">
        <f>IFERROR(IF(スキンタイト!N196=0,"",スキンタイト!E196),"")</f>
        <v/>
      </c>
      <c r="J241" s="321" t="str">
        <f>IFERROR(IF(スキンタイト!N196=0,"",スキンタイト!N196),"")</f>
        <v/>
      </c>
      <c r="K241" s="321"/>
      <c r="L241" s="321"/>
      <c r="M241" s="321"/>
      <c r="N241" s="321"/>
      <c r="O241" s="321"/>
      <c r="P241" s="321"/>
      <c r="Q241" s="321"/>
      <c r="R241" s="321"/>
      <c r="S241" s="314">
        <v>240</v>
      </c>
    </row>
    <row r="242" spans="1:19" s="85" customFormat="1" ht="15.75">
      <c r="A242" s="315" t="str">
        <f>IFERROR(IF(J242&lt;&gt;"",MAX($A$1:A241)+1,""),"")</f>
        <v/>
      </c>
      <c r="B242" s="316" t="str">
        <f>IFERROR(IF(J242="","",_xlfn.CONCAT("2024",_xlfn.CONCAT(IF(LEN(ドッグキャリー!$K$2)=1,0,""),ドッグキャリー!$K$2,_xlfn.CONCAT(IF(LEN(ドッグキャリー!$N$2)=1,0,""),ドッグキャリー!$N$2)))),"")</f>
        <v/>
      </c>
      <c r="C242" s="320"/>
      <c r="D242" s="320"/>
      <c r="E242" s="320"/>
      <c r="F242" s="321"/>
      <c r="G242" s="321"/>
      <c r="H242" s="321"/>
      <c r="I242" s="322" t="str">
        <f>IFERROR(IF(スキンタイト!N197=0,"",スキンタイト!E197),"")</f>
        <v/>
      </c>
      <c r="J242" s="321" t="str">
        <f>IFERROR(IF(スキンタイト!N197=0,"",スキンタイト!N197),"")</f>
        <v/>
      </c>
      <c r="K242" s="321"/>
      <c r="L242" s="321"/>
      <c r="M242" s="321"/>
      <c r="N242" s="321"/>
      <c r="O242" s="321"/>
      <c r="P242" s="321"/>
      <c r="Q242" s="321"/>
      <c r="R242" s="321"/>
      <c r="S242" s="314">
        <v>241</v>
      </c>
    </row>
    <row r="243" spans="1:19" s="85" customFormat="1" ht="15.75">
      <c r="A243" s="315" t="str">
        <f>IFERROR(IF(J243&lt;&gt;"",MAX($A$1:A242)+1,""),"")</f>
        <v/>
      </c>
      <c r="B243" s="316" t="str">
        <f>IFERROR(IF(J243="","",_xlfn.CONCAT("2024",_xlfn.CONCAT(IF(LEN(ドッグキャリー!$K$2)=1,0,""),ドッグキャリー!$K$2,_xlfn.CONCAT(IF(LEN(ドッグキャリー!$N$2)=1,0,""),ドッグキャリー!$N$2)))),"")</f>
        <v/>
      </c>
      <c r="C243" s="320"/>
      <c r="D243" s="320"/>
      <c r="E243" s="320"/>
      <c r="F243" s="321"/>
      <c r="G243" s="321"/>
      <c r="H243" s="321"/>
      <c r="I243" s="322" t="str">
        <f>IFERROR(IF(スキンタイト!N198=0,"",スキンタイト!E198),"")</f>
        <v/>
      </c>
      <c r="J243" s="321" t="str">
        <f>IFERROR(IF(スキンタイト!N198=0,"",スキンタイト!N198),"")</f>
        <v/>
      </c>
      <c r="K243" s="321"/>
      <c r="L243" s="321"/>
      <c r="M243" s="321"/>
      <c r="N243" s="321"/>
      <c r="O243" s="321"/>
      <c r="P243" s="321"/>
      <c r="Q243" s="321"/>
      <c r="R243" s="321"/>
      <c r="S243" s="314">
        <v>242</v>
      </c>
    </row>
    <row r="244" spans="1:19" s="85" customFormat="1" ht="15.75">
      <c r="A244" s="315" t="str">
        <f>IFERROR(IF(J244&lt;&gt;"",MAX($A$1:A243)+1,""),"")</f>
        <v/>
      </c>
      <c r="B244" s="316" t="str">
        <f>IFERROR(IF(J244="","",_xlfn.CONCAT("2024",_xlfn.CONCAT(IF(LEN(ドッグキャリー!$K$2)=1,0,""),ドッグキャリー!$K$2,_xlfn.CONCAT(IF(LEN(ドッグキャリー!$N$2)=1,0,""),ドッグキャリー!$N$2)))),"")</f>
        <v/>
      </c>
      <c r="C244" s="320"/>
      <c r="D244" s="320"/>
      <c r="E244" s="320"/>
      <c r="F244" s="321"/>
      <c r="G244" s="321"/>
      <c r="H244" s="321"/>
      <c r="I244" s="322" t="str">
        <f>IFERROR(IF(スキンタイト!N199=0,"",スキンタイト!E199),"")</f>
        <v/>
      </c>
      <c r="J244" s="321" t="str">
        <f>IFERROR(IF(スキンタイト!N199=0,"",スキンタイト!N199),"")</f>
        <v/>
      </c>
      <c r="K244" s="321"/>
      <c r="L244" s="321"/>
      <c r="M244" s="321"/>
      <c r="N244" s="321"/>
      <c r="O244" s="321"/>
      <c r="P244" s="321"/>
      <c r="Q244" s="321"/>
      <c r="R244" s="321"/>
      <c r="S244" s="314">
        <v>243</v>
      </c>
    </row>
    <row r="245" spans="1:19" s="85" customFormat="1" ht="15.75">
      <c r="A245" s="315" t="str">
        <f>IFERROR(IF(J245&lt;&gt;"",MAX($A$1:A244)+1,""),"")</f>
        <v/>
      </c>
      <c r="B245" s="316" t="str">
        <f>IFERROR(IF(J245="","",_xlfn.CONCAT("2024",_xlfn.CONCAT(IF(LEN(ドッグキャリー!$K$2)=1,0,""),ドッグキャリー!$K$2,_xlfn.CONCAT(IF(LEN(ドッグキャリー!$N$2)=1,0,""),ドッグキャリー!$N$2)))),"")</f>
        <v/>
      </c>
      <c r="C245" s="320"/>
      <c r="D245" s="320"/>
      <c r="E245" s="320"/>
      <c r="F245" s="321"/>
      <c r="G245" s="321"/>
      <c r="H245" s="321"/>
      <c r="I245" s="322" t="str">
        <f>IFERROR(IF(スキンタイト!N200=0,"",スキンタイト!E200),"")</f>
        <v/>
      </c>
      <c r="J245" s="321" t="str">
        <f>IFERROR(IF(スキンタイト!N200=0,"",スキンタイト!N200),"")</f>
        <v/>
      </c>
      <c r="K245" s="321"/>
      <c r="L245" s="321"/>
      <c r="M245" s="321"/>
      <c r="N245" s="321"/>
      <c r="O245" s="321"/>
      <c r="P245" s="321"/>
      <c r="Q245" s="321"/>
      <c r="R245" s="321"/>
      <c r="S245" s="314">
        <v>244</v>
      </c>
    </row>
    <row r="246" spans="1:19" s="85" customFormat="1" ht="15.75">
      <c r="A246" s="315" t="str">
        <f>IFERROR(IF(J246&lt;&gt;"",MAX($A$1:A245)+1,""),"")</f>
        <v/>
      </c>
      <c r="B246" s="316" t="str">
        <f>IFERROR(IF(J246="","",_xlfn.CONCAT("2024",_xlfn.CONCAT(IF(LEN(ドッグキャリー!$K$2)=1,0,""),ドッグキャリー!$K$2,_xlfn.CONCAT(IF(LEN(ドッグキャリー!$N$2)=1,0,""),ドッグキャリー!$N$2)))),"")</f>
        <v/>
      </c>
      <c r="C246" s="320"/>
      <c r="D246" s="320"/>
      <c r="E246" s="320"/>
      <c r="F246" s="321"/>
      <c r="G246" s="321"/>
      <c r="H246" s="321"/>
      <c r="I246" s="322" t="str">
        <f>IFERROR(IF(スキンタイト!N201=0,"",スキンタイト!E201),"")</f>
        <v/>
      </c>
      <c r="J246" s="321" t="str">
        <f>IFERROR(IF(スキンタイト!N201=0,"",スキンタイト!N201),"")</f>
        <v/>
      </c>
      <c r="K246" s="321"/>
      <c r="L246" s="321"/>
      <c r="M246" s="321"/>
      <c r="N246" s="321"/>
      <c r="O246" s="321"/>
      <c r="P246" s="321"/>
      <c r="Q246" s="321"/>
      <c r="R246" s="321"/>
      <c r="S246" s="314">
        <v>245</v>
      </c>
    </row>
    <row r="247" spans="1:19" s="85" customFormat="1" ht="15.75">
      <c r="A247" s="315" t="str">
        <f>IFERROR(IF(J247&lt;&gt;"",MAX($A$1:A246)+1,""),"")</f>
        <v/>
      </c>
      <c r="B247" s="316" t="str">
        <f>IFERROR(IF(J247="","",_xlfn.CONCAT("2024",_xlfn.CONCAT(IF(LEN(ドッグキャリー!$K$2)=1,0,""),ドッグキャリー!$K$2,_xlfn.CONCAT(IF(LEN(ドッグキャリー!$N$2)=1,0,""),ドッグキャリー!$N$2)))),"")</f>
        <v/>
      </c>
      <c r="C247" s="320"/>
      <c r="D247" s="320"/>
      <c r="E247" s="320"/>
      <c r="F247" s="321"/>
      <c r="G247" s="321"/>
      <c r="H247" s="321"/>
      <c r="I247" s="322" t="str">
        <f>IFERROR(IF(スキンタイト!N202=0,"",スキンタイト!E202),"")</f>
        <v/>
      </c>
      <c r="J247" s="321" t="str">
        <f>IFERROR(IF(スキンタイト!N202=0,"",スキンタイト!N202),"")</f>
        <v/>
      </c>
      <c r="K247" s="321"/>
      <c r="L247" s="321"/>
      <c r="M247" s="321"/>
      <c r="N247" s="321"/>
      <c r="O247" s="321"/>
      <c r="P247" s="321"/>
      <c r="Q247" s="321"/>
      <c r="R247" s="321"/>
      <c r="S247" s="314">
        <v>246</v>
      </c>
    </row>
    <row r="248" spans="1:19" s="85" customFormat="1" ht="15.75">
      <c r="A248" s="315" t="str">
        <f>IFERROR(IF(J248&lt;&gt;"",MAX($A$1:A247)+1,""),"")</f>
        <v/>
      </c>
      <c r="B248" s="316" t="str">
        <f>IFERROR(IF(J248="","",_xlfn.CONCAT("2024",_xlfn.CONCAT(IF(LEN(ドッグキャリー!$K$2)=1,0,""),ドッグキャリー!$K$2,_xlfn.CONCAT(IF(LEN(ドッグキャリー!$N$2)=1,0,""),ドッグキャリー!$N$2)))),"")</f>
        <v/>
      </c>
      <c r="C248" s="320"/>
      <c r="D248" s="320"/>
      <c r="E248" s="320"/>
      <c r="F248" s="321"/>
      <c r="G248" s="321"/>
      <c r="H248" s="321"/>
      <c r="I248" s="322" t="str">
        <f>IFERROR(IF(スキンタイト!N203=0,"",スキンタイト!E203),"")</f>
        <v/>
      </c>
      <c r="J248" s="321" t="str">
        <f>IFERROR(IF(スキンタイト!N203=0,"",スキンタイト!N203),"")</f>
        <v/>
      </c>
      <c r="K248" s="321"/>
      <c r="L248" s="321"/>
      <c r="M248" s="321"/>
      <c r="N248" s="321"/>
      <c r="O248" s="321"/>
      <c r="P248" s="321"/>
      <c r="Q248" s="321"/>
      <c r="R248" s="321"/>
      <c r="S248" s="314">
        <v>247</v>
      </c>
    </row>
    <row r="249" spans="1:19" s="85" customFormat="1" ht="15.75">
      <c r="A249" s="315" t="str">
        <f>IFERROR(IF(J249&lt;&gt;"",MAX($A$1:A248)+1,""),"")</f>
        <v/>
      </c>
      <c r="B249" s="316" t="str">
        <f>IFERROR(IF(J249="","",_xlfn.CONCAT("2024",_xlfn.CONCAT(IF(LEN(ドッグキャリー!$K$2)=1,0,""),ドッグキャリー!$K$2,_xlfn.CONCAT(IF(LEN(ドッグキャリー!$N$2)=1,0,""),ドッグキャリー!$N$2)))),"")</f>
        <v/>
      </c>
      <c r="C249" s="320"/>
      <c r="D249" s="320"/>
      <c r="E249" s="320"/>
      <c r="F249" s="321"/>
      <c r="G249" s="321"/>
      <c r="H249" s="321"/>
      <c r="I249" s="322" t="str">
        <f>IFERROR(IF(スキンタイト!N204=0,"",スキンタイト!E204),"")</f>
        <v/>
      </c>
      <c r="J249" s="321" t="str">
        <f>IFERROR(IF(スキンタイト!N204=0,"",スキンタイト!N204),"")</f>
        <v/>
      </c>
      <c r="K249" s="321"/>
      <c r="L249" s="321"/>
      <c r="M249" s="321"/>
      <c r="N249" s="321"/>
      <c r="O249" s="321"/>
      <c r="P249" s="321"/>
      <c r="Q249" s="321"/>
      <c r="R249" s="321"/>
      <c r="S249" s="314">
        <v>248</v>
      </c>
    </row>
    <row r="250" spans="1:19" s="85" customFormat="1" ht="15.75">
      <c r="A250" s="315" t="str">
        <f>IFERROR(IF(J250&lt;&gt;"",MAX($A$1:A249)+1,""),"")</f>
        <v/>
      </c>
      <c r="B250" s="316" t="str">
        <f>IFERROR(IF(J250="","",_xlfn.CONCAT("2024",_xlfn.CONCAT(IF(LEN(ドッグキャリー!$K$2)=1,0,""),ドッグキャリー!$K$2,_xlfn.CONCAT(IF(LEN(ドッグキャリー!$N$2)=1,0,""),ドッグキャリー!$N$2)))),"")</f>
        <v/>
      </c>
      <c r="C250" s="320"/>
      <c r="D250" s="320"/>
      <c r="E250" s="320"/>
      <c r="F250" s="321"/>
      <c r="G250" s="321"/>
      <c r="H250" s="321"/>
      <c r="I250" s="322" t="str">
        <f>IFERROR(IF(スキンタイト!N205=0,"",スキンタイト!E205),"")</f>
        <v/>
      </c>
      <c r="J250" s="321" t="str">
        <f>IFERROR(IF(スキンタイト!N205=0,"",スキンタイト!N205),"")</f>
        <v/>
      </c>
      <c r="K250" s="321"/>
      <c r="L250" s="321"/>
      <c r="M250" s="321"/>
      <c r="N250" s="321"/>
      <c r="O250" s="321"/>
      <c r="P250" s="321"/>
      <c r="Q250" s="321"/>
      <c r="R250" s="321"/>
      <c r="S250" s="314">
        <v>249</v>
      </c>
    </row>
    <row r="251" spans="1:19" s="85" customFormat="1" ht="15.75">
      <c r="A251" s="315" t="str">
        <f>IFERROR(IF(J251&lt;&gt;"",MAX($A$1:A250)+1,""),"")</f>
        <v/>
      </c>
      <c r="B251" s="316" t="str">
        <f>IFERROR(IF(J251="","",_xlfn.CONCAT("2024",_xlfn.CONCAT(IF(LEN(ドッグキャリー!$K$2)=1,0,""),ドッグキャリー!$K$2,_xlfn.CONCAT(IF(LEN(ドッグキャリー!$N$2)=1,0,""),ドッグキャリー!$N$2)))),"")</f>
        <v/>
      </c>
      <c r="C251" s="320"/>
      <c r="D251" s="320"/>
      <c r="E251" s="320"/>
      <c r="F251" s="321"/>
      <c r="G251" s="321"/>
      <c r="H251" s="321"/>
      <c r="I251" s="322" t="str">
        <f>IFERROR(IF(スキンタイト!N206=0,"",スキンタイト!E206),"")</f>
        <v/>
      </c>
      <c r="J251" s="321" t="str">
        <f>IFERROR(IF(スキンタイト!N206=0,"",スキンタイト!N206),"")</f>
        <v/>
      </c>
      <c r="K251" s="321"/>
      <c r="L251" s="321"/>
      <c r="M251" s="321"/>
      <c r="N251" s="321"/>
      <c r="O251" s="321"/>
      <c r="P251" s="321"/>
      <c r="Q251" s="321"/>
      <c r="R251" s="321"/>
      <c r="S251" s="314">
        <v>250</v>
      </c>
    </row>
    <row r="252" spans="1:19" s="85" customFormat="1" ht="15.75">
      <c r="A252" s="315" t="str">
        <f>IFERROR(IF(J252&lt;&gt;"",MAX($A$1:A251)+1,""),"")</f>
        <v/>
      </c>
      <c r="B252" s="316" t="str">
        <f>IFERROR(IF(J252="","",_xlfn.CONCAT("2024",_xlfn.CONCAT(IF(LEN(ドッグキャリー!$K$2)=1,0,""),ドッグキャリー!$K$2,_xlfn.CONCAT(IF(LEN(ドッグキャリー!$N$2)=1,0,""),ドッグキャリー!$N$2)))),"")</f>
        <v/>
      </c>
      <c r="C252" s="320"/>
      <c r="D252" s="320"/>
      <c r="E252" s="320"/>
      <c r="F252" s="321"/>
      <c r="G252" s="321"/>
      <c r="H252" s="321"/>
      <c r="I252" s="322" t="str">
        <f>IFERROR(IF(スキンタイト!N207=0,"",スキンタイト!E207),"")</f>
        <v/>
      </c>
      <c r="J252" s="321" t="str">
        <f>IFERROR(IF(スキンタイト!N207=0,"",スキンタイト!N207),"")</f>
        <v/>
      </c>
      <c r="K252" s="321"/>
      <c r="L252" s="321"/>
      <c r="M252" s="321"/>
      <c r="N252" s="321"/>
      <c r="O252" s="321"/>
      <c r="P252" s="321"/>
      <c r="Q252" s="321"/>
      <c r="R252" s="321"/>
      <c r="S252" s="314">
        <v>251</v>
      </c>
    </row>
    <row r="253" spans="1:19" s="85" customFormat="1" ht="15.75">
      <c r="A253" s="315" t="str">
        <f>IFERROR(IF(J253&lt;&gt;"",MAX($A$1:A252)+1,""),"")</f>
        <v/>
      </c>
      <c r="B253" s="316" t="str">
        <f>IFERROR(IF(J253="","",_xlfn.CONCAT("2024",_xlfn.CONCAT(IF(LEN(ドッグキャリー!$K$2)=1,0,""),ドッグキャリー!$K$2,_xlfn.CONCAT(IF(LEN(ドッグキャリー!$N$2)=1,0,""),ドッグキャリー!$N$2)))),"")</f>
        <v/>
      </c>
      <c r="C253" s="320"/>
      <c r="D253" s="320"/>
      <c r="E253" s="320"/>
      <c r="F253" s="321"/>
      <c r="G253" s="321"/>
      <c r="H253" s="321"/>
      <c r="I253" s="322" t="str">
        <f>IFERROR(IF(スキンタイト!N208=0,"",スキンタイト!E208),"")</f>
        <v/>
      </c>
      <c r="J253" s="321" t="str">
        <f>IFERROR(IF(スキンタイト!N208=0,"",スキンタイト!N208),"")</f>
        <v/>
      </c>
      <c r="K253" s="321"/>
      <c r="L253" s="321"/>
      <c r="M253" s="321"/>
      <c r="N253" s="321"/>
      <c r="O253" s="321"/>
      <c r="P253" s="321"/>
      <c r="Q253" s="321"/>
      <c r="R253" s="321"/>
      <c r="S253" s="314">
        <v>252</v>
      </c>
    </row>
    <row r="254" spans="1:19" s="85" customFormat="1" ht="15.75">
      <c r="A254" s="315" t="str">
        <f>IFERROR(IF(J254&lt;&gt;"",MAX($A$1:A253)+1,""),"")</f>
        <v/>
      </c>
      <c r="B254" s="316" t="str">
        <f>IFERROR(IF(J254="","",_xlfn.CONCAT("2024",_xlfn.CONCAT(IF(LEN(ドッグキャリー!$K$2)=1,0,""),ドッグキャリー!$K$2,_xlfn.CONCAT(IF(LEN(ドッグキャリー!$N$2)=1,0,""),ドッグキャリー!$N$2)))),"")</f>
        <v/>
      </c>
      <c r="C254" s="320"/>
      <c r="D254" s="320"/>
      <c r="E254" s="320"/>
      <c r="F254" s="321"/>
      <c r="G254" s="321"/>
      <c r="H254" s="321"/>
      <c r="I254" s="322" t="str">
        <f>IFERROR(IF(スキンタイト!N209=0,"",スキンタイト!E209),"")</f>
        <v/>
      </c>
      <c r="J254" s="321" t="str">
        <f>IFERROR(IF(スキンタイト!N209=0,"",スキンタイト!N209),"")</f>
        <v/>
      </c>
      <c r="K254" s="321"/>
      <c r="L254" s="321"/>
      <c r="M254" s="321"/>
      <c r="N254" s="321"/>
      <c r="O254" s="321"/>
      <c r="P254" s="321"/>
      <c r="Q254" s="321"/>
      <c r="R254" s="321"/>
      <c r="S254" s="314">
        <v>253</v>
      </c>
    </row>
    <row r="255" spans="1:19" s="85" customFormat="1" ht="15.75">
      <c r="A255" s="315" t="str">
        <f>IFERROR(IF(J255&lt;&gt;"",MAX($A$1:A254)+1,""),"")</f>
        <v/>
      </c>
      <c r="B255" s="316" t="str">
        <f>IFERROR(IF(J255="","",_xlfn.CONCAT("2024",_xlfn.CONCAT(IF(LEN(ドッグキャリー!$K$2)=1,0,""),ドッグキャリー!$K$2,_xlfn.CONCAT(IF(LEN(ドッグキャリー!$N$2)=1,0,""),ドッグキャリー!$N$2)))),"")</f>
        <v/>
      </c>
      <c r="C255" s="320"/>
      <c r="D255" s="320"/>
      <c r="E255" s="320"/>
      <c r="F255" s="321"/>
      <c r="G255" s="321"/>
      <c r="H255" s="321"/>
      <c r="I255" s="322" t="str">
        <f>IFERROR(IF(スキンタイト!N210=0,"",スキンタイト!E210),"")</f>
        <v/>
      </c>
      <c r="J255" s="321" t="str">
        <f>IFERROR(IF(スキンタイト!N210=0,"",スキンタイト!N210),"")</f>
        <v/>
      </c>
      <c r="K255" s="321"/>
      <c r="L255" s="321"/>
      <c r="M255" s="321"/>
      <c r="N255" s="321"/>
      <c r="O255" s="321"/>
      <c r="P255" s="321"/>
      <c r="Q255" s="321"/>
      <c r="R255" s="321"/>
      <c r="S255" s="314">
        <v>254</v>
      </c>
    </row>
    <row r="256" spans="1:19" s="85" customFormat="1" ht="15.75">
      <c r="A256" s="315" t="str">
        <f>IFERROR(IF(J256&lt;&gt;"",MAX($A$1:A255)+1,""),"")</f>
        <v/>
      </c>
      <c r="B256" s="316" t="str">
        <f>IFERROR(IF(J256="","",_xlfn.CONCAT("2024",_xlfn.CONCAT(IF(LEN(ドッグキャリー!$K$2)=1,0,""),ドッグキャリー!$K$2,_xlfn.CONCAT(IF(LEN(ドッグキャリー!$N$2)=1,0,""),ドッグキャリー!$N$2)))),"")</f>
        <v/>
      </c>
      <c r="C256" s="320"/>
      <c r="D256" s="320"/>
      <c r="E256" s="320"/>
      <c r="F256" s="321"/>
      <c r="G256" s="321"/>
      <c r="H256" s="321"/>
      <c r="I256" s="322" t="str">
        <f>IFERROR(IF(スキンタイト!N211=0,"",スキンタイト!E211),"")</f>
        <v/>
      </c>
      <c r="J256" s="321" t="str">
        <f>IFERROR(IF(スキンタイト!N211=0,"",スキンタイト!N211),"")</f>
        <v/>
      </c>
      <c r="K256" s="321"/>
      <c r="L256" s="321"/>
      <c r="M256" s="321"/>
      <c r="N256" s="321"/>
      <c r="O256" s="321"/>
      <c r="P256" s="321"/>
      <c r="Q256" s="321"/>
      <c r="R256" s="321"/>
      <c r="S256" s="314">
        <v>255</v>
      </c>
    </row>
    <row r="257" spans="1:19" s="85" customFormat="1" ht="15.75">
      <c r="A257" s="315" t="str">
        <f>IFERROR(IF(J257&lt;&gt;"",MAX($A$1:A256)+1,""),"")</f>
        <v/>
      </c>
      <c r="B257" s="316" t="str">
        <f>IFERROR(IF(J257="","",_xlfn.CONCAT("2024",_xlfn.CONCAT(IF(LEN(ドッグキャリー!$K$2)=1,0,""),ドッグキャリー!$K$2,_xlfn.CONCAT(IF(LEN(ドッグキャリー!$N$2)=1,0,""),ドッグキャリー!$N$2)))),"")</f>
        <v/>
      </c>
      <c r="C257" s="320"/>
      <c r="D257" s="320"/>
      <c r="E257" s="320"/>
      <c r="F257" s="321"/>
      <c r="G257" s="321"/>
      <c r="H257" s="321"/>
      <c r="I257" s="322" t="str">
        <f>IFERROR(IF(スキンタイト!N212=0,"",スキンタイト!E212),"")</f>
        <v/>
      </c>
      <c r="J257" s="321" t="str">
        <f>IFERROR(IF(スキンタイト!N212=0,"",スキンタイト!N212),"")</f>
        <v/>
      </c>
      <c r="K257" s="321"/>
      <c r="L257" s="321"/>
      <c r="M257" s="321"/>
      <c r="N257" s="321"/>
      <c r="O257" s="321"/>
      <c r="P257" s="321"/>
      <c r="Q257" s="321"/>
      <c r="R257" s="321"/>
      <c r="S257" s="314">
        <v>256</v>
      </c>
    </row>
    <row r="258" spans="1:19" s="85" customFormat="1" ht="15.75">
      <c r="A258" s="315" t="str">
        <f>IFERROR(IF(J258&lt;&gt;"",MAX($A$1:A257)+1,""),"")</f>
        <v/>
      </c>
      <c r="B258" s="316" t="str">
        <f>IFERROR(IF(J258="","",_xlfn.CONCAT("2024",_xlfn.CONCAT(IF(LEN(ドッグキャリー!$K$2)=1,0,""),ドッグキャリー!$K$2,_xlfn.CONCAT(IF(LEN(ドッグキャリー!$N$2)=1,0,""),ドッグキャリー!$N$2)))),"")</f>
        <v/>
      </c>
      <c r="C258" s="320"/>
      <c r="D258" s="320"/>
      <c r="E258" s="320"/>
      <c r="F258" s="321"/>
      <c r="G258" s="321"/>
      <c r="H258" s="321"/>
      <c r="I258" s="322" t="str">
        <f>IFERROR(IF(スキンタイト!N213=0,"",スキンタイト!E213),"")</f>
        <v/>
      </c>
      <c r="J258" s="321" t="str">
        <f>IFERROR(IF(スキンタイト!N213=0,"",スキンタイト!N213),"")</f>
        <v/>
      </c>
      <c r="K258" s="321"/>
      <c r="L258" s="321"/>
      <c r="M258" s="321"/>
      <c r="N258" s="321"/>
      <c r="O258" s="321"/>
      <c r="P258" s="321"/>
      <c r="Q258" s="321"/>
      <c r="R258" s="321"/>
      <c r="S258" s="314">
        <v>257</v>
      </c>
    </row>
    <row r="259" spans="1:19" s="85" customFormat="1" ht="15.75">
      <c r="A259" s="315" t="str">
        <f>IFERROR(IF(J259&lt;&gt;"",MAX($A$1:A258)+1,""),"")</f>
        <v/>
      </c>
      <c r="B259" s="316" t="str">
        <f>IFERROR(IF(J259="","",_xlfn.CONCAT("2024",_xlfn.CONCAT(IF(LEN(ドッグキャリー!$K$2)=1,0,""),ドッグキャリー!$K$2,_xlfn.CONCAT(IF(LEN(ドッグキャリー!$N$2)=1,0,""),ドッグキャリー!$N$2)))),"")</f>
        <v/>
      </c>
      <c r="C259" s="320"/>
      <c r="D259" s="320"/>
      <c r="E259" s="320"/>
      <c r="F259" s="321"/>
      <c r="G259" s="321"/>
      <c r="H259" s="321"/>
      <c r="I259" s="322" t="str">
        <f>IFERROR(IF(スキンタイト!N214=0,"",スキンタイト!E214),"")</f>
        <v/>
      </c>
      <c r="J259" s="321" t="str">
        <f>IFERROR(IF(スキンタイト!N214=0,"",スキンタイト!N214),"")</f>
        <v/>
      </c>
      <c r="K259" s="321"/>
      <c r="L259" s="321"/>
      <c r="M259" s="321"/>
      <c r="N259" s="321"/>
      <c r="O259" s="321"/>
      <c r="P259" s="321"/>
      <c r="Q259" s="321"/>
      <c r="R259" s="321"/>
      <c r="S259" s="314">
        <v>258</v>
      </c>
    </row>
    <row r="260" spans="1:19" s="85" customFormat="1" ht="15.75">
      <c r="A260" s="315" t="str">
        <f>IFERROR(IF(J260&lt;&gt;"",MAX($A$1:A259)+1,""),"")</f>
        <v/>
      </c>
      <c r="B260" s="316" t="str">
        <f>IFERROR(IF(J260="","",_xlfn.CONCAT("2024",_xlfn.CONCAT(IF(LEN(ドッグキャリー!$K$2)=1,0,""),ドッグキャリー!$K$2,_xlfn.CONCAT(IF(LEN(ドッグキャリー!$N$2)=1,0,""),ドッグキャリー!$N$2)))),"")</f>
        <v/>
      </c>
      <c r="C260" s="320"/>
      <c r="D260" s="320"/>
      <c r="E260" s="320"/>
      <c r="F260" s="321"/>
      <c r="G260" s="321"/>
      <c r="H260" s="321"/>
      <c r="I260" s="322" t="str">
        <f>IFERROR(IF(スキンタイト!N215=0,"",スキンタイト!E215),"")</f>
        <v/>
      </c>
      <c r="J260" s="321" t="str">
        <f>IFERROR(IF(スキンタイト!N215=0,"",スキンタイト!N215),"")</f>
        <v/>
      </c>
      <c r="K260" s="321"/>
      <c r="L260" s="321"/>
      <c r="M260" s="321"/>
      <c r="N260" s="321"/>
      <c r="O260" s="321"/>
      <c r="P260" s="321"/>
      <c r="Q260" s="321"/>
      <c r="R260" s="321"/>
      <c r="S260" s="314">
        <v>259</v>
      </c>
    </row>
    <row r="261" spans="1:19" s="85" customFormat="1" ht="15.75">
      <c r="A261" s="315" t="str">
        <f>IFERROR(IF(J261&lt;&gt;"",MAX($A$1:A260)+1,""),"")</f>
        <v/>
      </c>
      <c r="B261" s="316" t="str">
        <f>IFERROR(IF(J261="","",_xlfn.CONCAT("2024",_xlfn.CONCAT(IF(LEN(ドッグキャリー!$K$2)=1,0,""),ドッグキャリー!$K$2,_xlfn.CONCAT(IF(LEN(ドッグキャリー!$N$2)=1,0,""),ドッグキャリー!$N$2)))),"")</f>
        <v/>
      </c>
      <c r="C261" s="320"/>
      <c r="D261" s="320"/>
      <c r="E261" s="320"/>
      <c r="F261" s="321"/>
      <c r="G261" s="321"/>
      <c r="H261" s="321"/>
      <c r="I261" s="322" t="str">
        <f>IFERROR(IF(スキンタイト!N216=0,"",スキンタイト!E216),"")</f>
        <v/>
      </c>
      <c r="J261" s="321" t="str">
        <f>IFERROR(IF(スキンタイト!N216=0,"",スキンタイト!N216),"")</f>
        <v/>
      </c>
      <c r="K261" s="321"/>
      <c r="L261" s="321"/>
      <c r="M261" s="321"/>
      <c r="N261" s="321"/>
      <c r="O261" s="321"/>
      <c r="P261" s="321"/>
      <c r="Q261" s="321"/>
      <c r="R261" s="321"/>
      <c r="S261" s="314">
        <v>260</v>
      </c>
    </row>
    <row r="262" spans="1:19" s="85" customFormat="1" ht="15.75">
      <c r="A262" s="315" t="str">
        <f>IFERROR(IF(J262&lt;&gt;"",MAX($A$1:A261)+1,""),"")</f>
        <v/>
      </c>
      <c r="B262" s="316" t="str">
        <f>IFERROR(IF(J262="","",_xlfn.CONCAT("2024",_xlfn.CONCAT(IF(LEN(ドッグキャリー!$K$2)=1,0,""),ドッグキャリー!$K$2,_xlfn.CONCAT(IF(LEN(ドッグキャリー!$N$2)=1,0,""),ドッグキャリー!$N$2)))),"")</f>
        <v/>
      </c>
      <c r="C262" s="320"/>
      <c r="D262" s="320"/>
      <c r="E262" s="320"/>
      <c r="F262" s="321"/>
      <c r="G262" s="321"/>
      <c r="H262" s="321"/>
      <c r="I262" s="322" t="str">
        <f>IFERROR(IF(スキンタイト!N217=0,"",スキンタイト!E217),"")</f>
        <v/>
      </c>
      <c r="J262" s="321" t="str">
        <f>IFERROR(IF(スキンタイト!N217=0,"",スキンタイト!N217),"")</f>
        <v/>
      </c>
      <c r="K262" s="321"/>
      <c r="L262" s="321"/>
      <c r="M262" s="321"/>
      <c r="N262" s="321"/>
      <c r="O262" s="321"/>
      <c r="P262" s="321"/>
      <c r="Q262" s="321"/>
      <c r="R262" s="321"/>
      <c r="S262" s="314">
        <v>261</v>
      </c>
    </row>
    <row r="263" spans="1:19" s="85" customFormat="1" ht="15.75">
      <c r="A263" s="315" t="str">
        <f>IFERROR(IF(J263&lt;&gt;"",MAX($A$1:A262)+1,""),"")</f>
        <v/>
      </c>
      <c r="B263" s="316" t="str">
        <f>IFERROR(IF(J263="","",_xlfn.CONCAT("2024",_xlfn.CONCAT(IF(LEN(ドッグキャリー!$K$2)=1,0,""),ドッグキャリー!$K$2,_xlfn.CONCAT(IF(LEN(ドッグキャリー!$N$2)=1,0,""),ドッグキャリー!$N$2)))),"")</f>
        <v/>
      </c>
      <c r="C263" s="320"/>
      <c r="D263" s="320"/>
      <c r="E263" s="320"/>
      <c r="F263" s="321"/>
      <c r="G263" s="321"/>
      <c r="H263" s="321"/>
      <c r="I263" s="322" t="str">
        <f>IFERROR(IF(スキンタイト!N218=0,"",スキンタイト!E218),"")</f>
        <v/>
      </c>
      <c r="J263" s="321" t="str">
        <f>IFERROR(IF(スキンタイト!N218=0,"",スキンタイト!N218),"")</f>
        <v/>
      </c>
      <c r="K263" s="321"/>
      <c r="L263" s="321"/>
      <c r="M263" s="321"/>
      <c r="N263" s="321"/>
      <c r="O263" s="321"/>
      <c r="P263" s="321"/>
      <c r="Q263" s="321"/>
      <c r="R263" s="321"/>
      <c r="S263" s="314">
        <v>262</v>
      </c>
    </row>
    <row r="264" spans="1:19" s="85" customFormat="1" ht="15.75">
      <c r="A264" s="315" t="str">
        <f>IFERROR(IF(J264&lt;&gt;"",MAX($A$1:A263)+1,""),"")</f>
        <v/>
      </c>
      <c r="B264" s="316" t="str">
        <f>IFERROR(IF(J264="","",_xlfn.CONCAT("2024",_xlfn.CONCAT(IF(LEN(ドッグキャリー!$K$2)=1,0,""),ドッグキャリー!$K$2,_xlfn.CONCAT(IF(LEN(ドッグキャリー!$N$2)=1,0,""),ドッグキャリー!$N$2)))),"")</f>
        <v/>
      </c>
      <c r="C264" s="320"/>
      <c r="D264" s="320"/>
      <c r="E264" s="320"/>
      <c r="F264" s="321"/>
      <c r="G264" s="321"/>
      <c r="H264" s="321"/>
      <c r="I264" s="322" t="str">
        <f>IFERROR(IF(スキンタイト!N219=0,"",スキンタイト!E219),"")</f>
        <v/>
      </c>
      <c r="J264" s="321" t="str">
        <f>IFERROR(IF(スキンタイト!N219=0,"",スキンタイト!N219),"")</f>
        <v/>
      </c>
      <c r="K264" s="321"/>
      <c r="L264" s="321"/>
      <c r="M264" s="321"/>
      <c r="N264" s="321"/>
      <c r="O264" s="321"/>
      <c r="P264" s="321"/>
      <c r="Q264" s="321"/>
      <c r="R264" s="321"/>
      <c r="S264" s="314">
        <v>263</v>
      </c>
    </row>
    <row r="265" spans="1:19" s="85" customFormat="1" ht="15.75">
      <c r="A265" s="315" t="str">
        <f>IFERROR(IF(J265&lt;&gt;"",MAX($A$1:A264)+1,""),"")</f>
        <v/>
      </c>
      <c r="B265" s="316" t="str">
        <f>IFERROR(IF(J265="","",_xlfn.CONCAT("2024",_xlfn.CONCAT(IF(LEN(ドッグキャリー!$K$2)=1,0,""),ドッグキャリー!$K$2,_xlfn.CONCAT(IF(LEN(ドッグキャリー!$N$2)=1,0,""),ドッグキャリー!$N$2)))),"")</f>
        <v/>
      </c>
      <c r="C265" s="320"/>
      <c r="D265" s="320"/>
      <c r="E265" s="320"/>
      <c r="F265" s="321"/>
      <c r="G265" s="321"/>
      <c r="H265" s="321"/>
      <c r="I265" s="322" t="str">
        <f>IFERROR(IF(スキンタイト!N220=0,"",スキンタイト!E220),"")</f>
        <v/>
      </c>
      <c r="J265" s="321" t="str">
        <f>IFERROR(IF(スキンタイト!N220=0,"",スキンタイト!N220),"")</f>
        <v/>
      </c>
      <c r="K265" s="321"/>
      <c r="L265" s="321"/>
      <c r="M265" s="321"/>
      <c r="N265" s="321"/>
      <c r="O265" s="321"/>
      <c r="P265" s="321"/>
      <c r="Q265" s="321"/>
      <c r="R265" s="321"/>
      <c r="S265" s="314">
        <v>264</v>
      </c>
    </row>
    <row r="266" spans="1:19" s="85" customFormat="1" ht="15.75">
      <c r="A266" s="315" t="str">
        <f>IFERROR(IF(J266&lt;&gt;"",MAX($A$1:A265)+1,""),"")</f>
        <v/>
      </c>
      <c r="B266" s="316" t="str">
        <f>IFERROR(IF(J266="","",_xlfn.CONCAT("2024",_xlfn.CONCAT(IF(LEN(ドッグキャリー!$K$2)=1,0,""),ドッグキャリー!$K$2,_xlfn.CONCAT(IF(LEN(ドッグキャリー!$N$2)=1,0,""),ドッグキャリー!$N$2)))),"")</f>
        <v/>
      </c>
      <c r="C266" s="320"/>
      <c r="D266" s="320"/>
      <c r="E266" s="320"/>
      <c r="F266" s="321"/>
      <c r="G266" s="321"/>
      <c r="H266" s="321"/>
      <c r="I266" s="322" t="str">
        <f>IFERROR(IF(スキンタイト!N221=0,"",スキンタイト!E221),"")</f>
        <v/>
      </c>
      <c r="J266" s="321" t="str">
        <f>IFERROR(IF(スキンタイト!N221=0,"",スキンタイト!N221),"")</f>
        <v/>
      </c>
      <c r="K266" s="321"/>
      <c r="L266" s="321"/>
      <c r="M266" s="321"/>
      <c r="N266" s="321"/>
      <c r="O266" s="321"/>
      <c r="P266" s="321"/>
      <c r="Q266" s="321"/>
      <c r="R266" s="321"/>
      <c r="S266" s="314">
        <v>265</v>
      </c>
    </row>
    <row r="267" spans="1:19" s="85" customFormat="1" ht="15.75">
      <c r="A267" s="315" t="str">
        <f>IFERROR(IF(J267&lt;&gt;"",MAX($A$1:A266)+1,""),"")</f>
        <v/>
      </c>
      <c r="B267" s="316" t="str">
        <f>IFERROR(IF(J267="","",_xlfn.CONCAT("2024",_xlfn.CONCAT(IF(LEN(ドッグキャリー!$K$2)=1,0,""),ドッグキャリー!$K$2,_xlfn.CONCAT(IF(LEN(ドッグキャリー!$N$2)=1,0,""),ドッグキャリー!$N$2)))),"")</f>
        <v/>
      </c>
      <c r="C267" s="320"/>
      <c r="D267" s="320"/>
      <c r="E267" s="320"/>
      <c r="F267" s="321"/>
      <c r="G267" s="321"/>
      <c r="H267" s="321"/>
      <c r="I267" s="322" t="str">
        <f>IFERROR(IF(スキンタイト!N222=0,"",スキンタイト!E222),"")</f>
        <v/>
      </c>
      <c r="J267" s="321" t="str">
        <f>IFERROR(IF(スキンタイト!N222=0,"",スキンタイト!N222),"")</f>
        <v/>
      </c>
      <c r="K267" s="321"/>
      <c r="L267" s="321"/>
      <c r="M267" s="321"/>
      <c r="N267" s="321"/>
      <c r="O267" s="321"/>
      <c r="P267" s="321"/>
      <c r="Q267" s="321"/>
      <c r="R267" s="321"/>
      <c r="S267" s="314">
        <v>266</v>
      </c>
    </row>
    <row r="268" spans="1:19" s="85" customFormat="1" ht="15.75">
      <c r="A268" s="315" t="str">
        <f>IFERROR(IF(J268&lt;&gt;"",MAX($A$1:A267)+1,""),"")</f>
        <v/>
      </c>
      <c r="B268" s="316" t="str">
        <f>IFERROR(IF(J268="","",_xlfn.CONCAT("2024",_xlfn.CONCAT(IF(LEN(ドッグキャリー!$K$2)=1,0,""),ドッグキャリー!$K$2,_xlfn.CONCAT(IF(LEN(ドッグキャリー!$N$2)=1,0,""),ドッグキャリー!$N$2)))),"")</f>
        <v/>
      </c>
      <c r="C268" s="320"/>
      <c r="D268" s="320"/>
      <c r="E268" s="320"/>
      <c r="F268" s="321"/>
      <c r="G268" s="321"/>
      <c r="H268" s="321"/>
      <c r="I268" s="322" t="str">
        <f>IFERROR(IF(スキンタイト!N223=0,"",スキンタイト!E223),"")</f>
        <v/>
      </c>
      <c r="J268" s="321" t="str">
        <f>IFERROR(IF(スキンタイト!N223=0,"",スキンタイト!N223),"")</f>
        <v/>
      </c>
      <c r="K268" s="321"/>
      <c r="L268" s="321"/>
      <c r="M268" s="321"/>
      <c r="N268" s="321"/>
      <c r="O268" s="321"/>
      <c r="P268" s="321"/>
      <c r="Q268" s="321"/>
      <c r="R268" s="321"/>
      <c r="S268" s="314">
        <v>267</v>
      </c>
    </row>
    <row r="269" spans="1:19" s="85" customFormat="1" ht="15.75">
      <c r="A269" s="315" t="str">
        <f>IFERROR(IF(J269&lt;&gt;"",MAX($A$1:A268)+1,""),"")</f>
        <v/>
      </c>
      <c r="B269" s="316" t="str">
        <f>IFERROR(IF(J269="","",_xlfn.CONCAT("2024",_xlfn.CONCAT(IF(LEN(ドッグキャリー!$K$2)=1,0,""),ドッグキャリー!$K$2,_xlfn.CONCAT(IF(LEN(ドッグキャリー!$N$2)=1,0,""),ドッグキャリー!$N$2)))),"")</f>
        <v/>
      </c>
      <c r="C269" s="320"/>
      <c r="D269" s="320"/>
      <c r="E269" s="320"/>
      <c r="F269" s="321"/>
      <c r="G269" s="321"/>
      <c r="H269" s="321"/>
      <c r="I269" s="322" t="str">
        <f>IFERROR(IF(スキンタイト!N224=0,"",スキンタイト!E224),"")</f>
        <v/>
      </c>
      <c r="J269" s="321" t="str">
        <f>IFERROR(IF(スキンタイト!N224=0,"",スキンタイト!N224),"")</f>
        <v/>
      </c>
      <c r="K269" s="321"/>
      <c r="L269" s="321"/>
      <c r="M269" s="321"/>
      <c r="N269" s="321"/>
      <c r="O269" s="321"/>
      <c r="P269" s="321"/>
      <c r="Q269" s="321"/>
      <c r="R269" s="321"/>
      <c r="S269" s="314">
        <v>268</v>
      </c>
    </row>
    <row r="270" spans="1:19" s="85" customFormat="1" ht="15.75">
      <c r="A270" s="315" t="str">
        <f>IFERROR(IF(J270&lt;&gt;"",MAX($A$1:A269)+1,""),"")</f>
        <v/>
      </c>
      <c r="B270" s="316" t="str">
        <f>IFERROR(IF(J270="","",_xlfn.CONCAT("2024",_xlfn.CONCAT(IF(LEN(ドッグキャリー!$K$2)=1,0,""),ドッグキャリー!$K$2,_xlfn.CONCAT(IF(LEN(ドッグキャリー!$N$2)=1,0,""),ドッグキャリー!$N$2)))),"")</f>
        <v/>
      </c>
      <c r="C270" s="320"/>
      <c r="D270" s="320"/>
      <c r="E270" s="320"/>
      <c r="F270" s="321"/>
      <c r="G270" s="321"/>
      <c r="H270" s="321"/>
      <c r="I270" s="322" t="str">
        <f>IFERROR(IF(スキンタイト!N225=0,"",スキンタイト!E225),"")</f>
        <v/>
      </c>
      <c r="J270" s="321" t="str">
        <f>IFERROR(IF(スキンタイト!N225=0,"",スキンタイト!N225),"")</f>
        <v/>
      </c>
      <c r="K270" s="321"/>
      <c r="L270" s="321"/>
      <c r="M270" s="321"/>
      <c r="N270" s="321"/>
      <c r="O270" s="321"/>
      <c r="P270" s="321"/>
      <c r="Q270" s="321"/>
      <c r="R270" s="321"/>
      <c r="S270" s="314">
        <v>269</v>
      </c>
    </row>
    <row r="271" spans="1:19" s="85" customFormat="1" ht="15.75">
      <c r="A271" s="315" t="str">
        <f>IFERROR(IF(J271&lt;&gt;"",MAX($A$1:A270)+1,""),"")</f>
        <v/>
      </c>
      <c r="B271" s="316" t="str">
        <f>IFERROR(IF(J271="","",_xlfn.CONCAT("2024",_xlfn.CONCAT(IF(LEN(ドッグキャリー!$K$2)=1,0,""),ドッグキャリー!$K$2,_xlfn.CONCAT(IF(LEN(ドッグキャリー!$N$2)=1,0,""),ドッグキャリー!$N$2)))),"")</f>
        <v/>
      </c>
      <c r="C271" s="320"/>
      <c r="D271" s="320"/>
      <c r="E271" s="320"/>
      <c r="F271" s="321"/>
      <c r="G271" s="321"/>
      <c r="H271" s="321"/>
      <c r="I271" s="322" t="str">
        <f>IFERROR(IF(スキンタイト!N226=0,"",スキンタイト!E226),"")</f>
        <v/>
      </c>
      <c r="J271" s="321" t="str">
        <f>IFERROR(IF(スキンタイト!N226=0,"",スキンタイト!N226),"")</f>
        <v/>
      </c>
      <c r="K271" s="321"/>
      <c r="L271" s="321"/>
      <c r="M271" s="321"/>
      <c r="N271" s="321"/>
      <c r="O271" s="321"/>
      <c r="P271" s="321"/>
      <c r="Q271" s="321"/>
      <c r="R271" s="321"/>
      <c r="S271" s="314">
        <v>270</v>
      </c>
    </row>
    <row r="272" spans="1:19" s="85" customFormat="1" ht="15.75">
      <c r="A272" s="315" t="str">
        <f>IFERROR(IF(J272&lt;&gt;"",MAX($A$1:A271)+1,""),"")</f>
        <v/>
      </c>
      <c r="B272" s="316" t="str">
        <f>IFERROR(IF(J272="","",_xlfn.CONCAT("2024",_xlfn.CONCAT(IF(LEN(ドッグキャリー!$K$2)=1,0,""),ドッグキャリー!$K$2,_xlfn.CONCAT(IF(LEN(ドッグキャリー!$N$2)=1,0,""),ドッグキャリー!$N$2)))),"")</f>
        <v/>
      </c>
      <c r="C272" s="320"/>
      <c r="D272" s="320"/>
      <c r="E272" s="320"/>
      <c r="F272" s="321"/>
      <c r="G272" s="321"/>
      <c r="H272" s="321"/>
      <c r="I272" s="322" t="str">
        <f>IFERROR(IF(スキンタイト!N227=0,"",スキンタイト!E227),"")</f>
        <v/>
      </c>
      <c r="J272" s="321" t="str">
        <f>IFERROR(IF(スキンタイト!N227=0,"",スキンタイト!N227),"")</f>
        <v/>
      </c>
      <c r="K272" s="321"/>
      <c r="L272" s="321"/>
      <c r="M272" s="321"/>
      <c r="N272" s="321"/>
      <c r="O272" s="321"/>
      <c r="P272" s="321"/>
      <c r="Q272" s="321"/>
      <c r="R272" s="321"/>
      <c r="S272" s="314">
        <v>271</v>
      </c>
    </row>
    <row r="273" spans="1:19" s="85" customFormat="1" ht="15.75">
      <c r="A273" s="315" t="str">
        <f>IFERROR(IF(J273&lt;&gt;"",MAX($A$1:A272)+1,""),"")</f>
        <v/>
      </c>
      <c r="B273" s="316" t="str">
        <f>IFERROR(IF(J273="","",_xlfn.CONCAT("2024",_xlfn.CONCAT(IF(LEN(ドッグキャリー!$K$2)=1,0,""),ドッグキャリー!$K$2,_xlfn.CONCAT(IF(LEN(ドッグキャリー!$N$2)=1,0,""),ドッグキャリー!$N$2)))),"")</f>
        <v/>
      </c>
      <c r="C273" s="320"/>
      <c r="D273" s="320"/>
      <c r="E273" s="320"/>
      <c r="F273" s="321"/>
      <c r="G273" s="321"/>
      <c r="H273" s="321"/>
      <c r="I273" s="322" t="str">
        <f>IFERROR(IF(スキンタイト!N228=0,"",スキンタイト!E228),"")</f>
        <v/>
      </c>
      <c r="J273" s="321" t="str">
        <f>IFERROR(IF(スキンタイト!N228=0,"",スキンタイト!N228),"")</f>
        <v/>
      </c>
      <c r="K273" s="321"/>
      <c r="L273" s="321"/>
      <c r="M273" s="321"/>
      <c r="N273" s="321"/>
      <c r="O273" s="321"/>
      <c r="P273" s="321"/>
      <c r="Q273" s="321"/>
      <c r="R273" s="321"/>
      <c r="S273" s="314">
        <v>272</v>
      </c>
    </row>
    <row r="274" spans="1:19" s="85" customFormat="1" ht="15.75">
      <c r="A274" s="315" t="str">
        <f>IFERROR(IF(J274&lt;&gt;"",MAX($A$1:A273)+1,""),"")</f>
        <v/>
      </c>
      <c r="B274" s="316" t="str">
        <f>IFERROR(IF(J274="","",_xlfn.CONCAT("2024",_xlfn.CONCAT(IF(LEN(ドッグキャリー!$K$2)=1,0,""),ドッグキャリー!$K$2,_xlfn.CONCAT(IF(LEN(ドッグキャリー!$N$2)=1,0,""),ドッグキャリー!$N$2)))),"")</f>
        <v/>
      </c>
      <c r="C274" s="320"/>
      <c r="D274" s="320"/>
      <c r="E274" s="320"/>
      <c r="F274" s="321"/>
      <c r="G274" s="321"/>
      <c r="H274" s="321"/>
      <c r="I274" s="322" t="str">
        <f>IFERROR(IF(スキンタイト!N229=0,"",スキンタイト!E229),"")</f>
        <v/>
      </c>
      <c r="J274" s="321" t="str">
        <f>IFERROR(IF(スキンタイト!N229=0,"",スキンタイト!N229),"")</f>
        <v/>
      </c>
      <c r="K274" s="321"/>
      <c r="L274" s="321"/>
      <c r="M274" s="321"/>
      <c r="N274" s="321"/>
      <c r="O274" s="321"/>
      <c r="P274" s="321"/>
      <c r="Q274" s="321"/>
      <c r="R274" s="321"/>
      <c r="S274" s="314">
        <v>273</v>
      </c>
    </row>
    <row r="275" spans="1:19" s="85" customFormat="1" ht="15.75">
      <c r="A275" s="315" t="str">
        <f>IFERROR(IF(J275&lt;&gt;"",MAX($A$1:A274)+1,""),"")</f>
        <v/>
      </c>
      <c r="B275" s="316" t="str">
        <f>IFERROR(IF(J275="","",_xlfn.CONCAT("2024",_xlfn.CONCAT(IF(LEN(ドッグキャリー!$K$2)=1,0,""),ドッグキャリー!$K$2,_xlfn.CONCAT(IF(LEN(ドッグキャリー!$N$2)=1,0,""),ドッグキャリー!$N$2)))),"")</f>
        <v/>
      </c>
      <c r="C275" s="320"/>
      <c r="D275" s="320"/>
      <c r="E275" s="320"/>
      <c r="F275" s="321"/>
      <c r="G275" s="321"/>
      <c r="H275" s="321"/>
      <c r="I275" s="322" t="str">
        <f>IFERROR(IF(スキンタイト!N230=0,"",スキンタイト!E230),"")</f>
        <v/>
      </c>
      <c r="J275" s="321" t="str">
        <f>IFERROR(IF(スキンタイト!N230=0,"",スキンタイト!N230),"")</f>
        <v/>
      </c>
      <c r="K275" s="321"/>
      <c r="L275" s="321"/>
      <c r="M275" s="321"/>
      <c r="N275" s="321"/>
      <c r="O275" s="321"/>
      <c r="P275" s="321"/>
      <c r="Q275" s="321"/>
      <c r="R275" s="321"/>
      <c r="S275" s="314">
        <v>274</v>
      </c>
    </row>
    <row r="276" spans="1:19" s="85" customFormat="1" ht="15.75">
      <c r="A276" s="315" t="str">
        <f>IFERROR(IF(J276&lt;&gt;"",MAX($A$1:A275)+1,""),"")</f>
        <v/>
      </c>
      <c r="B276" s="316" t="str">
        <f>IFERROR(IF(J276="","",_xlfn.CONCAT("2024",_xlfn.CONCAT(IF(LEN(ドッグキャリー!$K$2)=1,0,""),ドッグキャリー!$K$2,_xlfn.CONCAT(IF(LEN(ドッグキャリー!$N$2)=1,0,""),ドッグキャリー!$N$2)))),"")</f>
        <v/>
      </c>
      <c r="C276" s="320"/>
      <c r="D276" s="320"/>
      <c r="E276" s="320"/>
      <c r="F276" s="321"/>
      <c r="G276" s="321"/>
      <c r="H276" s="321"/>
      <c r="I276" s="322" t="str">
        <f>IFERROR(IF(スキンタイト!N231=0,"",スキンタイト!E231),"")</f>
        <v/>
      </c>
      <c r="J276" s="321" t="str">
        <f>IFERROR(IF(スキンタイト!N231=0,"",スキンタイト!N231),"")</f>
        <v/>
      </c>
      <c r="K276" s="321"/>
      <c r="L276" s="321"/>
      <c r="M276" s="321"/>
      <c r="N276" s="321"/>
      <c r="O276" s="321"/>
      <c r="P276" s="321"/>
      <c r="Q276" s="321"/>
      <c r="R276" s="321"/>
      <c r="S276" s="314">
        <v>275</v>
      </c>
    </row>
    <row r="277" spans="1:19" s="85" customFormat="1" ht="15.75">
      <c r="A277" s="315" t="str">
        <f>IFERROR(IF(J277&lt;&gt;"",MAX($A$1:A276)+1,""),"")</f>
        <v/>
      </c>
      <c r="B277" s="316" t="str">
        <f>IFERROR(IF(J277="","",_xlfn.CONCAT("2024",_xlfn.CONCAT(IF(LEN(ドッグキャリー!$K$2)=1,0,""),ドッグキャリー!$K$2,_xlfn.CONCAT(IF(LEN(ドッグキャリー!$N$2)=1,0,""),ドッグキャリー!$N$2)))),"")</f>
        <v/>
      </c>
      <c r="C277" s="320"/>
      <c r="D277" s="320"/>
      <c r="E277" s="320"/>
      <c r="F277" s="321"/>
      <c r="G277" s="321"/>
      <c r="H277" s="321"/>
      <c r="I277" s="322" t="str">
        <f>IFERROR(IF(スキンタイト!N232=0,"",スキンタイト!E232),"")</f>
        <v/>
      </c>
      <c r="J277" s="321" t="str">
        <f>IFERROR(IF(スキンタイト!N232=0,"",スキンタイト!N232),"")</f>
        <v/>
      </c>
      <c r="K277" s="324"/>
      <c r="L277" s="324"/>
      <c r="M277" s="324"/>
      <c r="N277" s="324"/>
      <c r="O277" s="324"/>
      <c r="P277" s="324"/>
      <c r="Q277" s="324"/>
      <c r="R277" s="324"/>
      <c r="S277" s="314">
        <v>276</v>
      </c>
    </row>
    <row r="278" spans="1:19" s="85" customFormat="1" ht="15.75">
      <c r="A278" s="315" t="str">
        <f>IFERROR(IF(J278&lt;&gt;"",MAX($A$1:A277)+1,""),"")</f>
        <v/>
      </c>
      <c r="B278" s="316" t="str">
        <f>IFERROR(IF(J278="","",_xlfn.CONCAT("2024",_xlfn.CONCAT(IF(LEN(ドッグキャリー!$K$2)=1,0,""),ドッグキャリー!$K$2,_xlfn.CONCAT(IF(LEN(ドッグキャリー!$N$2)=1,0,""),ドッグキャリー!$N$2)))),"")</f>
        <v/>
      </c>
      <c r="C278" s="320"/>
      <c r="D278" s="320"/>
      <c r="E278" s="320"/>
      <c r="F278" s="321"/>
      <c r="G278" s="321"/>
      <c r="H278" s="321"/>
      <c r="I278" s="322" t="str">
        <f>IFERROR(IF(スキンタイト!N233=0,"",スキンタイト!E233),"")</f>
        <v/>
      </c>
      <c r="J278" s="321" t="str">
        <f>IFERROR(IF(スキンタイト!N233=0,"",スキンタイト!N233),"")</f>
        <v/>
      </c>
      <c r="K278" s="324"/>
      <c r="L278" s="324"/>
      <c r="M278" s="324"/>
      <c r="N278" s="324"/>
      <c r="O278" s="324"/>
      <c r="P278" s="324"/>
      <c r="Q278" s="324"/>
      <c r="R278" s="324"/>
      <c r="S278" s="314">
        <v>277</v>
      </c>
    </row>
    <row r="279" spans="1:19" s="85" customFormat="1" ht="15.75">
      <c r="A279" s="315" t="str">
        <f>IFERROR(IF(J279&lt;&gt;"",MAX($A$1:A278)+1,""),"")</f>
        <v/>
      </c>
      <c r="B279" s="316" t="str">
        <f>IFERROR(IF(J279="","",_xlfn.CONCAT("2024",_xlfn.CONCAT(IF(LEN(ドッグキャリー!$K$2)=1,0,""),ドッグキャリー!$K$2,_xlfn.CONCAT(IF(LEN(ドッグキャリー!$N$2)=1,0,""),ドッグキャリー!$N$2)))),"")</f>
        <v/>
      </c>
      <c r="C279" s="320"/>
      <c r="D279" s="320"/>
      <c r="E279" s="320"/>
      <c r="F279" s="321"/>
      <c r="G279" s="321"/>
      <c r="H279" s="321"/>
      <c r="I279" s="322" t="str">
        <f>IFERROR(IF(スキンタイト!N234=0,"",スキンタイト!E234),"")</f>
        <v/>
      </c>
      <c r="J279" s="321" t="str">
        <f>IFERROR(IF(スキンタイト!N234=0,"",スキンタイト!N234),"")</f>
        <v/>
      </c>
      <c r="K279" s="324"/>
      <c r="L279" s="324"/>
      <c r="M279" s="324"/>
      <c r="N279" s="324"/>
      <c r="O279" s="324"/>
      <c r="P279" s="324"/>
      <c r="Q279" s="324"/>
      <c r="R279" s="324"/>
      <c r="S279" s="314">
        <v>278</v>
      </c>
    </row>
    <row r="280" spans="1:19" s="85" customFormat="1" ht="15.75">
      <c r="A280" s="315" t="str">
        <f>IFERROR(IF(J280&lt;&gt;"",MAX($A$1:A279)+1,""),"")</f>
        <v/>
      </c>
      <c r="B280" s="316" t="str">
        <f>IFERROR(IF(J280="","",_xlfn.CONCAT("2024",_xlfn.CONCAT(IF(LEN(ドッグキャリー!$K$2)=1,0,""),ドッグキャリー!$K$2,_xlfn.CONCAT(IF(LEN(ドッグキャリー!$N$2)=1,0,""),ドッグキャリー!$N$2)))),"")</f>
        <v/>
      </c>
      <c r="C280" s="320"/>
      <c r="D280" s="320"/>
      <c r="E280" s="320"/>
      <c r="F280" s="321"/>
      <c r="G280" s="321"/>
      <c r="H280" s="321"/>
      <c r="I280" s="322" t="str">
        <f>IFERROR(IF(スキンタイト!N235=0,"",スキンタイト!E235),"")</f>
        <v/>
      </c>
      <c r="J280" s="321" t="str">
        <f>IFERROR(IF(スキンタイト!N235=0,"",スキンタイト!N235),"")</f>
        <v/>
      </c>
      <c r="K280" s="324"/>
      <c r="L280" s="324"/>
      <c r="M280" s="324"/>
      <c r="N280" s="324"/>
      <c r="O280" s="324"/>
      <c r="P280" s="324"/>
      <c r="Q280" s="324"/>
      <c r="R280" s="324"/>
      <c r="S280" s="314">
        <v>279</v>
      </c>
    </row>
    <row r="281" spans="1:19" s="85" customFormat="1" ht="15.75">
      <c r="A281" s="315" t="str">
        <f>IFERROR(IF(J281&lt;&gt;"",MAX($A$1:A280)+1,""),"")</f>
        <v/>
      </c>
      <c r="B281" s="316" t="str">
        <f>IFERROR(IF(J281="","",_xlfn.CONCAT("2024",_xlfn.CONCAT(IF(LEN(ドッグキャリー!$K$2)=1,0,""),ドッグキャリー!$K$2,_xlfn.CONCAT(IF(LEN(ドッグキャリー!$N$2)=1,0,""),ドッグキャリー!$N$2)))),"")</f>
        <v/>
      </c>
      <c r="C281" s="320"/>
      <c r="D281" s="320"/>
      <c r="E281" s="320"/>
      <c r="F281" s="321"/>
      <c r="G281" s="321"/>
      <c r="H281" s="321"/>
      <c r="I281" s="322" t="str">
        <f>IFERROR(IF(スキンタイト!N236=0,"",スキンタイト!E236),"")</f>
        <v/>
      </c>
      <c r="J281" s="321" t="str">
        <f>IFERROR(IF(スキンタイト!N236=0,"",スキンタイト!N236),"")</f>
        <v/>
      </c>
      <c r="K281" s="324"/>
      <c r="L281" s="324"/>
      <c r="M281" s="324"/>
      <c r="N281" s="324"/>
      <c r="O281" s="324"/>
      <c r="P281" s="324"/>
      <c r="Q281" s="324"/>
      <c r="R281" s="324"/>
      <c r="S281" s="314">
        <v>280</v>
      </c>
    </row>
    <row r="282" spans="1:19" s="85" customFormat="1" ht="15.75">
      <c r="A282" s="315" t="str">
        <f>IFERROR(IF(J282&lt;&gt;"",MAX($A$1:A281)+1,""),"")</f>
        <v/>
      </c>
      <c r="B282" s="316" t="str">
        <f>IFERROR(IF(J282="","",_xlfn.CONCAT("2024",_xlfn.CONCAT(IF(LEN(ドッグキャリー!$K$2)=1,0,""),ドッグキャリー!$K$2,_xlfn.CONCAT(IF(LEN(ドッグキャリー!$N$2)=1,0,""),ドッグキャリー!$N$2)))),"")</f>
        <v/>
      </c>
      <c r="C282" s="320"/>
      <c r="D282" s="320"/>
      <c r="E282" s="320"/>
      <c r="F282" s="321"/>
      <c r="G282" s="321"/>
      <c r="H282" s="321"/>
      <c r="I282" s="322" t="str">
        <f>IFERROR(IF(スキンタイト!N237=0,"",スキンタイト!E237),"")</f>
        <v/>
      </c>
      <c r="J282" s="321" t="str">
        <f>IFERROR(IF(スキンタイト!N237=0,"",スキンタイト!N237),"")</f>
        <v/>
      </c>
      <c r="K282" s="324"/>
      <c r="L282" s="324"/>
      <c r="M282" s="324"/>
      <c r="N282" s="324"/>
      <c r="O282" s="324"/>
      <c r="P282" s="324"/>
      <c r="Q282" s="324"/>
      <c r="R282" s="324"/>
      <c r="S282" s="314">
        <v>281</v>
      </c>
    </row>
    <row r="283" spans="1:19" s="85" customFormat="1" ht="15.75">
      <c r="A283" s="315" t="str">
        <f>IFERROR(IF(J283&lt;&gt;"",MAX($A$1:A282)+1,""),"")</f>
        <v/>
      </c>
      <c r="B283" s="316" t="str">
        <f>IFERROR(IF(J283="","",_xlfn.CONCAT("2024",_xlfn.CONCAT(IF(LEN(ドッグキャリー!$K$2)=1,0,""),ドッグキャリー!$K$2,_xlfn.CONCAT(IF(LEN(ドッグキャリー!$N$2)=1,0,""),ドッグキャリー!$N$2)))),"")</f>
        <v/>
      </c>
      <c r="C283" s="320"/>
      <c r="D283" s="320"/>
      <c r="E283" s="320"/>
      <c r="F283" s="321"/>
      <c r="G283" s="321"/>
      <c r="H283" s="321"/>
      <c r="I283" s="322" t="str">
        <f>IFERROR(IF(スキンタイト!N238=0,"",スキンタイト!E238),"")</f>
        <v/>
      </c>
      <c r="J283" s="321" t="str">
        <f>IFERROR(IF(スキンタイト!N238=0,"",スキンタイト!N238),"")</f>
        <v/>
      </c>
      <c r="K283" s="324"/>
      <c r="L283" s="324"/>
      <c r="M283" s="324"/>
      <c r="N283" s="324"/>
      <c r="O283" s="324"/>
      <c r="P283" s="324"/>
      <c r="Q283" s="324"/>
      <c r="R283" s="324"/>
      <c r="S283" s="314">
        <v>282</v>
      </c>
    </row>
    <row r="284" spans="1:19" s="85" customFormat="1" ht="15.75">
      <c r="A284" s="315" t="str">
        <f>IFERROR(IF(J284&lt;&gt;"",MAX($A$1:A283)+1,""),"")</f>
        <v/>
      </c>
      <c r="B284" s="316" t="str">
        <f>IFERROR(IF(J284="","",_xlfn.CONCAT("2024",_xlfn.CONCAT(IF(LEN(ドッグキャリー!$K$2)=1,0,""),ドッグキャリー!$K$2,_xlfn.CONCAT(IF(LEN(ドッグキャリー!$N$2)=1,0,""),ドッグキャリー!$N$2)))),"")</f>
        <v/>
      </c>
      <c r="C284" s="320"/>
      <c r="D284" s="320"/>
      <c r="E284" s="320"/>
      <c r="F284" s="321"/>
      <c r="G284" s="321"/>
      <c r="H284" s="321"/>
      <c r="I284" s="322" t="str">
        <f>IFERROR(IF(スキンタイト!N239=0,"",スキンタイト!E239),"")</f>
        <v/>
      </c>
      <c r="J284" s="321" t="str">
        <f>IFERROR(IF(スキンタイト!N239=0,"",スキンタイト!N239),"")</f>
        <v/>
      </c>
      <c r="K284" s="324"/>
      <c r="L284" s="324"/>
      <c r="M284" s="324"/>
      <c r="N284" s="324"/>
      <c r="O284" s="324"/>
      <c r="P284" s="324"/>
      <c r="Q284" s="324"/>
      <c r="R284" s="324"/>
      <c r="S284" s="314">
        <v>283</v>
      </c>
    </row>
    <row r="285" spans="1:19" s="85" customFormat="1" ht="15.75">
      <c r="A285" s="315" t="str">
        <f>IFERROR(IF(J285&lt;&gt;"",MAX($A$1:A284)+1,""),"")</f>
        <v/>
      </c>
      <c r="B285" s="316" t="str">
        <f>IFERROR(IF(J285="","",_xlfn.CONCAT("2024",_xlfn.CONCAT(IF(LEN(ドッグキャリー!$K$2)=1,0,""),ドッグキャリー!$K$2,_xlfn.CONCAT(IF(LEN(ドッグキャリー!$N$2)=1,0,""),ドッグキャリー!$N$2)))),"")</f>
        <v/>
      </c>
      <c r="C285" s="320"/>
      <c r="D285" s="320"/>
      <c r="E285" s="320"/>
      <c r="F285" s="321"/>
      <c r="G285" s="321"/>
      <c r="H285" s="321"/>
      <c r="I285" s="322" t="str">
        <f>IFERROR(IF(スキンタイト!N240=0,"",スキンタイト!E240),"")</f>
        <v/>
      </c>
      <c r="J285" s="321" t="str">
        <f>IFERROR(IF(スキンタイト!N240=0,"",スキンタイト!N240),"")</f>
        <v/>
      </c>
      <c r="K285" s="324"/>
      <c r="L285" s="324"/>
      <c r="M285" s="324"/>
      <c r="N285" s="324"/>
      <c r="O285" s="324"/>
      <c r="P285" s="324"/>
      <c r="Q285" s="324"/>
      <c r="R285" s="324"/>
      <c r="S285" s="314">
        <v>284</v>
      </c>
    </row>
    <row r="286" spans="1:19" s="85" customFormat="1" ht="15.75">
      <c r="A286" s="315" t="str">
        <f>IFERROR(IF(J286&lt;&gt;"",MAX($A$1:A285)+1,""),"")</f>
        <v/>
      </c>
      <c r="B286" s="316" t="str">
        <f>IFERROR(IF(J286="","",_xlfn.CONCAT("2024",_xlfn.CONCAT(IF(LEN(ドッグキャリー!$K$2)=1,0,""),ドッグキャリー!$K$2,_xlfn.CONCAT(IF(LEN(ドッグキャリー!$N$2)=1,0,""),ドッグキャリー!$N$2)))),"")</f>
        <v/>
      </c>
      <c r="C286" s="320"/>
      <c r="D286" s="320"/>
      <c r="E286" s="320"/>
      <c r="F286" s="321"/>
      <c r="G286" s="321"/>
      <c r="H286" s="321"/>
      <c r="I286" s="322" t="str">
        <f>IFERROR(IF(スキンタイト!N241=0,"",スキンタイト!E241),"")</f>
        <v/>
      </c>
      <c r="J286" s="321" t="str">
        <f>IFERROR(IF(スキンタイト!N241=0,"",スキンタイト!N241),"")</f>
        <v/>
      </c>
      <c r="K286" s="324"/>
      <c r="L286" s="324"/>
      <c r="M286" s="324"/>
      <c r="N286" s="324"/>
      <c r="O286" s="324"/>
      <c r="P286" s="324"/>
      <c r="Q286" s="324"/>
      <c r="R286" s="324"/>
      <c r="S286" s="314">
        <v>285</v>
      </c>
    </row>
    <row r="287" spans="1:19" s="85" customFormat="1" ht="15.75">
      <c r="A287" s="315" t="str">
        <f>IFERROR(IF(J287&lt;&gt;"",MAX($A$1:A286)+1,""),"")</f>
        <v/>
      </c>
      <c r="B287" s="316" t="str">
        <f>IFERROR(IF(J287="","",_xlfn.CONCAT("2024",_xlfn.CONCAT(IF(LEN(ドッグキャリー!$K$2)=1,0,""),ドッグキャリー!$K$2,_xlfn.CONCAT(IF(LEN(ドッグキャリー!$N$2)=1,0,""),ドッグキャリー!$N$2)))),"")</f>
        <v/>
      </c>
      <c r="C287" s="320"/>
      <c r="D287" s="320"/>
      <c r="E287" s="320"/>
      <c r="F287" s="321"/>
      <c r="G287" s="321"/>
      <c r="H287" s="321"/>
      <c r="I287" s="322" t="str">
        <f>IFERROR(IF(スキンタイト!N242=0,"",スキンタイト!E242),"")</f>
        <v/>
      </c>
      <c r="J287" s="321" t="str">
        <f>IFERROR(IF(スキンタイト!N242=0,"",スキンタイト!N242),"")</f>
        <v/>
      </c>
      <c r="K287" s="324"/>
      <c r="L287" s="324"/>
      <c r="M287" s="324"/>
      <c r="N287" s="324"/>
      <c r="O287" s="324"/>
      <c r="P287" s="324"/>
      <c r="Q287" s="324"/>
      <c r="R287" s="324"/>
      <c r="S287" s="314">
        <v>286</v>
      </c>
    </row>
    <row r="288" spans="1:19" s="85" customFormat="1" ht="15.75">
      <c r="A288" s="315" t="str">
        <f>IFERROR(IF(J288&lt;&gt;"",MAX($A$1:A287)+1,""),"")</f>
        <v/>
      </c>
      <c r="B288" s="316" t="str">
        <f>IFERROR(IF(J288="","",_xlfn.CONCAT("2024",_xlfn.CONCAT(IF(LEN(ドッグキャリー!$K$2)=1,0,""),ドッグキャリー!$K$2,_xlfn.CONCAT(IF(LEN(ドッグキャリー!$N$2)=1,0,""),ドッグキャリー!$N$2)))),"")</f>
        <v/>
      </c>
      <c r="C288" s="320"/>
      <c r="D288" s="320"/>
      <c r="E288" s="320"/>
      <c r="F288" s="321"/>
      <c r="G288" s="321"/>
      <c r="H288" s="321"/>
      <c r="I288" s="322" t="str">
        <f>IFERROR(IF(スキンタイト!N243=0,"",スキンタイト!E243),"")</f>
        <v/>
      </c>
      <c r="J288" s="321" t="str">
        <f>IFERROR(IF(スキンタイト!N243=0,"",スキンタイト!N243),"")</f>
        <v/>
      </c>
      <c r="K288" s="324"/>
      <c r="L288" s="324"/>
      <c r="M288" s="324"/>
      <c r="N288" s="324"/>
      <c r="O288" s="324"/>
      <c r="P288" s="324"/>
      <c r="Q288" s="324"/>
      <c r="R288" s="324"/>
      <c r="S288" s="314">
        <v>287</v>
      </c>
    </row>
    <row r="289" spans="1:19" s="85" customFormat="1" ht="15.75">
      <c r="A289" s="315" t="str">
        <f>IFERROR(IF(J289&lt;&gt;"",MAX($A$1:A288)+1,""),"")</f>
        <v/>
      </c>
      <c r="B289" s="316" t="str">
        <f>IFERROR(IF(J289="","",_xlfn.CONCAT("2024",_xlfn.CONCAT(IF(LEN(ドッグキャリー!$K$2)=1,0,""),ドッグキャリー!$K$2,_xlfn.CONCAT(IF(LEN(ドッグキャリー!$N$2)=1,0,""),ドッグキャリー!$N$2)))),"")</f>
        <v/>
      </c>
      <c r="C289" s="320"/>
      <c r="D289" s="320"/>
      <c r="E289" s="320"/>
      <c r="F289" s="321"/>
      <c r="G289" s="321"/>
      <c r="H289" s="321"/>
      <c r="I289" s="322" t="str">
        <f>IFERROR(IF(スキンタイト!N244=0,"",スキンタイト!E244),"")</f>
        <v/>
      </c>
      <c r="J289" s="321" t="str">
        <f>IFERROR(IF(スキンタイト!N244=0,"",スキンタイト!N244),"")</f>
        <v/>
      </c>
      <c r="K289" s="324"/>
      <c r="L289" s="324"/>
      <c r="M289" s="324"/>
      <c r="N289" s="324"/>
      <c r="O289" s="324"/>
      <c r="P289" s="324"/>
      <c r="Q289" s="324"/>
      <c r="R289" s="324"/>
      <c r="S289" s="314">
        <v>288</v>
      </c>
    </row>
    <row r="290" spans="1:19" s="85" customFormat="1" ht="15.75">
      <c r="A290" s="315" t="str">
        <f>IFERROR(IF(J290&lt;&gt;"",MAX($A$1:A289)+1,""),"")</f>
        <v/>
      </c>
      <c r="B290" s="316" t="str">
        <f>IFERROR(IF(J290="","",_xlfn.CONCAT("2024",_xlfn.CONCAT(IF(LEN(ドッグキャリー!$K$2)=1,0,""),ドッグキャリー!$K$2,_xlfn.CONCAT(IF(LEN(ドッグキャリー!$N$2)=1,0,""),ドッグキャリー!$N$2)))),"")</f>
        <v/>
      </c>
      <c r="C290" s="320"/>
      <c r="D290" s="320"/>
      <c r="E290" s="320"/>
      <c r="F290" s="321"/>
      <c r="G290" s="321"/>
      <c r="H290" s="321"/>
      <c r="I290" s="322" t="str">
        <f>IFERROR(IF(スキンタイト!N245=0,"",スキンタイト!E245),"")</f>
        <v/>
      </c>
      <c r="J290" s="321" t="str">
        <f>IFERROR(IF(スキンタイト!N245=0,"",スキンタイト!N245),"")</f>
        <v/>
      </c>
      <c r="K290" s="324"/>
      <c r="L290" s="324"/>
      <c r="M290" s="324"/>
      <c r="N290" s="324"/>
      <c r="O290" s="324"/>
      <c r="P290" s="324"/>
      <c r="Q290" s="324"/>
      <c r="R290" s="324"/>
      <c r="S290" s="314">
        <v>289</v>
      </c>
    </row>
    <row r="291" spans="1:19" s="85" customFormat="1" ht="15.75">
      <c r="A291" s="315" t="str">
        <f>IFERROR(IF(J291&lt;&gt;"",MAX($A$1:A290)+1,""),"")</f>
        <v/>
      </c>
      <c r="B291" s="316" t="str">
        <f>IFERROR(IF(J291="","",_xlfn.CONCAT("2024",_xlfn.CONCAT(IF(LEN(ドッグキャリー!$K$2)=1,0,""),ドッグキャリー!$K$2,_xlfn.CONCAT(IF(LEN(ドッグキャリー!$N$2)=1,0,""),ドッグキャリー!$N$2)))),"")</f>
        <v/>
      </c>
      <c r="C291" s="320"/>
      <c r="D291" s="320"/>
      <c r="E291" s="320"/>
      <c r="F291" s="321"/>
      <c r="G291" s="321"/>
      <c r="H291" s="321"/>
      <c r="I291" s="322" t="str">
        <f>IFERROR(IF(スキンタイト!N246=0,"",スキンタイト!E246),"")</f>
        <v/>
      </c>
      <c r="J291" s="321" t="str">
        <f>IFERROR(IF(スキンタイト!N246=0,"",スキンタイト!N246),"")</f>
        <v/>
      </c>
      <c r="K291" s="324"/>
      <c r="L291" s="324"/>
      <c r="M291" s="324"/>
      <c r="N291" s="324"/>
      <c r="O291" s="324"/>
      <c r="P291" s="324"/>
      <c r="Q291" s="324"/>
      <c r="R291" s="324"/>
      <c r="S291" s="314">
        <v>290</v>
      </c>
    </row>
    <row r="292" spans="1:19" s="85" customFormat="1" ht="15.75">
      <c r="A292" s="315" t="str">
        <f>IFERROR(IF(J292&lt;&gt;"",MAX($A$1:A291)+1,""),"")</f>
        <v/>
      </c>
      <c r="B292" s="316" t="str">
        <f>IFERROR(IF(J292="","",_xlfn.CONCAT("2024",_xlfn.CONCAT(IF(LEN(ドッグキャリー!$K$2)=1,0,""),ドッグキャリー!$K$2,_xlfn.CONCAT(IF(LEN(ドッグキャリー!$N$2)=1,0,""),ドッグキャリー!$N$2)))),"")</f>
        <v/>
      </c>
      <c r="C292" s="320"/>
      <c r="D292" s="320"/>
      <c r="E292" s="320"/>
      <c r="F292" s="321"/>
      <c r="G292" s="321"/>
      <c r="H292" s="321"/>
      <c r="I292" s="322" t="str">
        <f>IFERROR(IF(スキンタイト!N247=0,"",スキンタイト!E247),"")</f>
        <v/>
      </c>
      <c r="J292" s="321" t="str">
        <f>IFERROR(IF(スキンタイト!N247=0,"",スキンタイト!N247),"")</f>
        <v/>
      </c>
      <c r="K292" s="324"/>
      <c r="L292" s="324"/>
      <c r="M292" s="324"/>
      <c r="N292" s="324"/>
      <c r="O292" s="324"/>
      <c r="P292" s="324"/>
      <c r="Q292" s="324"/>
      <c r="R292" s="324"/>
      <c r="S292" s="314">
        <v>291</v>
      </c>
    </row>
    <row r="293" spans="1:19" s="85" customFormat="1" ht="15.75">
      <c r="A293" s="315" t="str">
        <f>IFERROR(IF(J293&lt;&gt;"",MAX($A$1:A292)+1,""),"")</f>
        <v/>
      </c>
      <c r="B293" s="316" t="str">
        <f>IFERROR(IF(J293="","",_xlfn.CONCAT("2024",_xlfn.CONCAT(IF(LEN(ドッグキャリー!$K$2)=1,0,""),ドッグキャリー!$K$2,_xlfn.CONCAT(IF(LEN(ドッグキャリー!$N$2)=1,0,""),ドッグキャリー!$N$2)))),"")</f>
        <v/>
      </c>
      <c r="C293" s="320"/>
      <c r="D293" s="320"/>
      <c r="E293" s="320"/>
      <c r="F293" s="321"/>
      <c r="G293" s="321"/>
      <c r="H293" s="321"/>
      <c r="I293" s="322" t="str">
        <f>IFERROR(IF(スキンタイト!N248=0,"",スキンタイト!E248),"")</f>
        <v/>
      </c>
      <c r="J293" s="321" t="str">
        <f>IFERROR(IF(スキンタイト!N248=0,"",スキンタイト!N248),"")</f>
        <v/>
      </c>
      <c r="K293" s="324"/>
      <c r="L293" s="324"/>
      <c r="M293" s="324"/>
      <c r="N293" s="324"/>
      <c r="O293" s="324"/>
      <c r="P293" s="324"/>
      <c r="Q293" s="324"/>
      <c r="R293" s="324"/>
      <c r="S293" s="314">
        <v>292</v>
      </c>
    </row>
    <row r="294" spans="1:19" s="85" customFormat="1" ht="15.75">
      <c r="A294" s="315" t="str">
        <f>IFERROR(IF(J294&lt;&gt;"",MAX($A$1:A293)+1,""),"")</f>
        <v/>
      </c>
      <c r="B294" s="316" t="str">
        <f>IFERROR(IF(J294="","",_xlfn.CONCAT("2024",_xlfn.CONCAT(IF(LEN(ドッグキャリー!$K$2)=1,0,""),ドッグキャリー!$K$2,_xlfn.CONCAT(IF(LEN(ドッグキャリー!$N$2)=1,0,""),ドッグキャリー!$N$2)))),"")</f>
        <v/>
      </c>
      <c r="C294" s="320"/>
      <c r="D294" s="320"/>
      <c r="E294" s="320"/>
      <c r="F294" s="321"/>
      <c r="G294" s="321"/>
      <c r="H294" s="321"/>
      <c r="I294" s="322" t="str">
        <f>IFERROR(IF(スキンタイト!N249=0,"",スキンタイト!E249),"")</f>
        <v/>
      </c>
      <c r="J294" s="321" t="str">
        <f>IFERROR(IF(スキンタイト!N249=0,"",スキンタイト!N249),"")</f>
        <v/>
      </c>
      <c r="K294" s="324"/>
      <c r="L294" s="324"/>
      <c r="M294" s="324"/>
      <c r="N294" s="324"/>
      <c r="O294" s="324"/>
      <c r="P294" s="324"/>
      <c r="Q294" s="324"/>
      <c r="R294" s="324"/>
      <c r="S294" s="314">
        <v>293</v>
      </c>
    </row>
    <row r="295" spans="1:19" s="85" customFormat="1" ht="15.75">
      <c r="A295" s="315" t="str">
        <f>IFERROR(IF(J295&lt;&gt;"",MAX($A$1:A294)+1,""),"")</f>
        <v/>
      </c>
      <c r="B295" s="316" t="str">
        <f>IFERROR(IF(J295="","",_xlfn.CONCAT("2024",_xlfn.CONCAT(IF(LEN(ドッグキャリー!$K$2)=1,0,""),ドッグキャリー!$K$2,_xlfn.CONCAT(IF(LEN(ドッグキャリー!$N$2)=1,0,""),ドッグキャリー!$N$2)))),"")</f>
        <v/>
      </c>
      <c r="C295" s="320"/>
      <c r="D295" s="320"/>
      <c r="E295" s="320"/>
      <c r="F295" s="321"/>
      <c r="G295" s="321"/>
      <c r="H295" s="321"/>
      <c r="I295" s="322" t="str">
        <f>IFERROR(IF(スキンタイト!N250=0,"",スキンタイト!E250),"")</f>
        <v/>
      </c>
      <c r="J295" s="321" t="str">
        <f>IFERROR(IF(スキンタイト!N250=0,"",スキンタイト!N250),"")</f>
        <v/>
      </c>
      <c r="K295" s="324"/>
      <c r="L295" s="324"/>
      <c r="M295" s="324"/>
      <c r="N295" s="324"/>
      <c r="O295" s="324"/>
      <c r="P295" s="324"/>
      <c r="Q295" s="324"/>
      <c r="R295" s="324"/>
      <c r="S295" s="314">
        <v>294</v>
      </c>
    </row>
    <row r="296" spans="1:19" s="85" customFormat="1" ht="15.75">
      <c r="A296" s="315" t="str">
        <f>IFERROR(IF(J296&lt;&gt;"",MAX($A$1:A295)+1,""),"")</f>
        <v/>
      </c>
      <c r="B296" s="316" t="str">
        <f>IFERROR(IF(J296="","",_xlfn.CONCAT("2024",_xlfn.CONCAT(IF(LEN(ドッグキャリー!$K$2)=1,0,""),ドッグキャリー!$K$2,_xlfn.CONCAT(IF(LEN(ドッグキャリー!$N$2)=1,0,""),ドッグキャリー!$N$2)))),"")</f>
        <v/>
      </c>
      <c r="C296" s="320"/>
      <c r="D296" s="320"/>
      <c r="E296" s="320"/>
      <c r="F296" s="321"/>
      <c r="G296" s="321"/>
      <c r="H296" s="321"/>
      <c r="I296" s="322" t="str">
        <f>IFERROR(IF(スキンタイト!N251=0,"",スキンタイト!E251),"")</f>
        <v/>
      </c>
      <c r="J296" s="321" t="str">
        <f>IFERROR(IF(スキンタイト!N251=0,"",スキンタイト!N251),"")</f>
        <v/>
      </c>
      <c r="K296" s="324"/>
      <c r="L296" s="324"/>
      <c r="M296" s="324"/>
      <c r="N296" s="324"/>
      <c r="O296" s="324"/>
      <c r="P296" s="324"/>
      <c r="Q296" s="324"/>
      <c r="R296" s="324"/>
      <c r="S296" s="314">
        <v>295</v>
      </c>
    </row>
    <row r="297" spans="1:19" s="85" customFormat="1" ht="15.75">
      <c r="A297" s="315" t="str">
        <f>IFERROR(IF(J297&lt;&gt;"",MAX($A$1:A296)+1,""),"")</f>
        <v/>
      </c>
      <c r="B297" s="316" t="str">
        <f>IFERROR(IF(J297="","",_xlfn.CONCAT("2024",_xlfn.CONCAT(IF(LEN(ドッグキャリー!$K$2)=1,0,""),ドッグキャリー!$K$2,_xlfn.CONCAT(IF(LEN(ドッグキャリー!$N$2)=1,0,""),ドッグキャリー!$N$2)))),"")</f>
        <v/>
      </c>
      <c r="C297" s="320"/>
      <c r="D297" s="320"/>
      <c r="E297" s="320"/>
      <c r="F297" s="321"/>
      <c r="G297" s="321"/>
      <c r="H297" s="321"/>
      <c r="I297" s="322" t="str">
        <f>IFERROR(IF(スキンタイト!N252=0,"",スキンタイト!E252),"")</f>
        <v/>
      </c>
      <c r="J297" s="321" t="str">
        <f>IFERROR(IF(スキンタイト!N252=0,"",スキンタイト!N252),"")</f>
        <v/>
      </c>
      <c r="K297" s="324"/>
      <c r="L297" s="324"/>
      <c r="M297" s="324"/>
      <c r="N297" s="324"/>
      <c r="O297" s="324"/>
      <c r="P297" s="324"/>
      <c r="Q297" s="324"/>
      <c r="R297" s="324"/>
      <c r="S297" s="314">
        <v>296</v>
      </c>
    </row>
    <row r="298" spans="1:19" s="85" customFormat="1" ht="15.75">
      <c r="A298" s="315" t="str">
        <f>IFERROR(IF(J298&lt;&gt;"",MAX($A$1:A297)+1,""),"")</f>
        <v/>
      </c>
      <c r="B298" s="316" t="str">
        <f>IFERROR(IF(J298="","",_xlfn.CONCAT("2024",_xlfn.CONCAT(IF(LEN(ドッグキャリー!$K$2)=1,0,""),ドッグキャリー!$K$2,_xlfn.CONCAT(IF(LEN(ドッグキャリー!$N$2)=1,0,""),ドッグキャリー!$N$2)))),"")</f>
        <v/>
      </c>
      <c r="C298" s="320"/>
      <c r="D298" s="320"/>
      <c r="E298" s="320"/>
      <c r="F298" s="321"/>
      <c r="G298" s="321"/>
      <c r="H298" s="321"/>
      <c r="I298" s="322" t="str">
        <f>IFERROR(IF(スキンタイト!N253=0,"",スキンタイト!E253),"")</f>
        <v/>
      </c>
      <c r="J298" s="321" t="str">
        <f>IFERROR(IF(スキンタイト!N253=0,"",スキンタイト!N253),"")</f>
        <v/>
      </c>
      <c r="K298" s="324"/>
      <c r="L298" s="324"/>
      <c r="M298" s="324"/>
      <c r="N298" s="324"/>
      <c r="O298" s="324"/>
      <c r="P298" s="324"/>
      <c r="Q298" s="324"/>
      <c r="R298" s="324"/>
      <c r="S298" s="314">
        <v>297</v>
      </c>
    </row>
    <row r="299" spans="1:19" s="85" customFormat="1" ht="15.75">
      <c r="A299" s="315" t="str">
        <f>IFERROR(IF(J299&lt;&gt;"",MAX($A$1:A298)+1,""),"")</f>
        <v/>
      </c>
      <c r="B299" s="316" t="str">
        <f>IFERROR(IF(J299="","",_xlfn.CONCAT("2024",_xlfn.CONCAT(IF(LEN(ドッグキャリー!$K$2)=1,0,""),ドッグキャリー!$K$2,_xlfn.CONCAT(IF(LEN(ドッグキャリー!$N$2)=1,0,""),ドッグキャリー!$N$2)))),"")</f>
        <v/>
      </c>
      <c r="C299" s="320"/>
      <c r="D299" s="320"/>
      <c r="E299" s="320"/>
      <c r="F299" s="321"/>
      <c r="G299" s="321"/>
      <c r="H299" s="321"/>
      <c r="I299" s="322" t="str">
        <f>IFERROR(IF(スキンタイト!N254=0,"",スキンタイト!E254),"")</f>
        <v/>
      </c>
      <c r="J299" s="321" t="str">
        <f>IFERROR(IF(スキンタイト!N254=0,"",スキンタイト!N254),"")</f>
        <v/>
      </c>
      <c r="K299" s="324"/>
      <c r="L299" s="324"/>
      <c r="M299" s="324"/>
      <c r="N299" s="324"/>
      <c r="O299" s="324"/>
      <c r="P299" s="324"/>
      <c r="Q299" s="324"/>
      <c r="R299" s="324"/>
      <c r="S299" s="314">
        <v>298</v>
      </c>
    </row>
    <row r="300" spans="1:19" s="85" customFormat="1" ht="15.75">
      <c r="A300" s="315" t="str">
        <f>IFERROR(IF(J300&lt;&gt;"",MAX($A$1:A299)+1,""),"")</f>
        <v/>
      </c>
      <c r="B300" s="316" t="str">
        <f>IFERROR(IF(J300="","",_xlfn.CONCAT("2024",_xlfn.CONCAT(IF(LEN(ドッグキャリー!$K$2)=1,0,""),ドッグキャリー!$K$2,_xlfn.CONCAT(IF(LEN(ドッグキャリー!$N$2)=1,0,""),ドッグキャリー!$N$2)))),"")</f>
        <v/>
      </c>
      <c r="C300" s="320"/>
      <c r="D300" s="320"/>
      <c r="E300" s="320"/>
      <c r="F300" s="321"/>
      <c r="G300" s="321"/>
      <c r="H300" s="321"/>
      <c r="I300" s="322" t="str">
        <f>IFERROR(IF(スキンタイト!N255=0,"",スキンタイト!E255),"")</f>
        <v/>
      </c>
      <c r="J300" s="321" t="str">
        <f>IFERROR(IF(スキンタイト!N255=0,"",スキンタイト!N255),"")</f>
        <v/>
      </c>
      <c r="K300" s="324"/>
      <c r="L300" s="324"/>
      <c r="M300" s="324"/>
      <c r="N300" s="324"/>
      <c r="O300" s="324"/>
      <c r="P300" s="324"/>
      <c r="Q300" s="324"/>
      <c r="R300" s="324"/>
      <c r="S300" s="314">
        <v>299</v>
      </c>
    </row>
    <row r="301" spans="1:19" s="85" customFormat="1" ht="15.75">
      <c r="A301" s="315" t="str">
        <f>IFERROR(IF(J301&lt;&gt;"",MAX($A$1:A300)+1,""),"")</f>
        <v/>
      </c>
      <c r="B301" s="316" t="str">
        <f>IFERROR(IF(J301="","",_xlfn.CONCAT("2024",_xlfn.CONCAT(IF(LEN(ドッグキャリー!$K$2)=1,0,""),ドッグキャリー!$K$2,_xlfn.CONCAT(IF(LEN(ドッグキャリー!$N$2)=1,0,""),ドッグキャリー!$N$2)))),"")</f>
        <v/>
      </c>
      <c r="C301" s="320"/>
      <c r="D301" s="320"/>
      <c r="E301" s="320"/>
      <c r="F301" s="321"/>
      <c r="G301" s="321"/>
      <c r="H301" s="321"/>
      <c r="I301" s="322" t="str">
        <f>IFERROR(IF(スキンタイト!N256=0,"",スキンタイト!E256),"")</f>
        <v/>
      </c>
      <c r="J301" s="321" t="str">
        <f>IFERROR(IF(スキンタイト!N256=0,"",スキンタイト!N256),"")</f>
        <v/>
      </c>
      <c r="K301" s="324"/>
      <c r="L301" s="324"/>
      <c r="M301" s="324"/>
      <c r="N301" s="324"/>
      <c r="O301" s="324"/>
      <c r="P301" s="324"/>
      <c r="Q301" s="324"/>
      <c r="R301" s="324"/>
      <c r="S301" s="314">
        <v>300</v>
      </c>
    </row>
    <row r="302" spans="1:19" s="85" customFormat="1" ht="15.75">
      <c r="A302" s="315" t="str">
        <f>IFERROR(IF(J302&lt;&gt;"",MAX($A$1:A301)+1,""),"")</f>
        <v/>
      </c>
      <c r="B302" s="316" t="str">
        <f>IFERROR(IF(J302="","",_xlfn.CONCAT("2024",_xlfn.CONCAT(IF(LEN(ドッグキャリー!$K$2)=1,0,""),ドッグキャリー!$K$2,_xlfn.CONCAT(IF(LEN(ドッグキャリー!$N$2)=1,0,""),ドッグキャリー!$N$2)))),"")</f>
        <v/>
      </c>
      <c r="C302" s="320"/>
      <c r="D302" s="320"/>
      <c r="E302" s="320"/>
      <c r="F302" s="321"/>
      <c r="G302" s="321"/>
      <c r="H302" s="321"/>
      <c r="I302" s="322" t="str">
        <f>IFERROR(IF(スキンタイト!N257=0,"",スキンタイト!E257),"")</f>
        <v/>
      </c>
      <c r="J302" s="321" t="str">
        <f>IFERROR(IF(スキンタイト!N257=0,"",スキンタイト!N257),"")</f>
        <v/>
      </c>
      <c r="K302" s="324"/>
      <c r="L302" s="324"/>
      <c r="M302" s="324"/>
      <c r="N302" s="324"/>
      <c r="O302" s="324"/>
      <c r="P302" s="324"/>
      <c r="Q302" s="324"/>
      <c r="R302" s="324"/>
      <c r="S302" s="314">
        <v>301</v>
      </c>
    </row>
    <row r="303" spans="1:19" s="85" customFormat="1" ht="15.75">
      <c r="A303" s="315" t="str">
        <f>IFERROR(IF(J303&lt;&gt;"",MAX($A$1:A302)+1,""),"")</f>
        <v/>
      </c>
      <c r="B303" s="316" t="str">
        <f>IFERROR(IF(J303="","",_xlfn.CONCAT("2024",_xlfn.CONCAT(IF(LEN(ドッグキャリー!$K$2)=1,0,""),ドッグキャリー!$K$2,_xlfn.CONCAT(IF(LEN(ドッグキャリー!$N$2)=1,0,""),ドッグキャリー!$N$2)))),"")</f>
        <v/>
      </c>
      <c r="C303" s="320"/>
      <c r="D303" s="320"/>
      <c r="E303" s="320"/>
      <c r="F303" s="321"/>
      <c r="G303" s="321"/>
      <c r="H303" s="321"/>
      <c r="I303" s="322" t="str">
        <f>IFERROR(IF(スキンタイト!N258=0,"",スキンタイト!E258),"")</f>
        <v/>
      </c>
      <c r="J303" s="321" t="str">
        <f>IFERROR(IF(スキンタイト!N258=0,"",スキンタイト!N258),"")</f>
        <v/>
      </c>
      <c r="K303" s="324"/>
      <c r="L303" s="324"/>
      <c r="M303" s="324"/>
      <c r="N303" s="324"/>
      <c r="O303" s="324"/>
      <c r="P303" s="324"/>
      <c r="Q303" s="324"/>
      <c r="R303" s="324"/>
      <c r="S303" s="314">
        <v>302</v>
      </c>
    </row>
    <row r="304" spans="1:19" s="85" customFormat="1" ht="15.75">
      <c r="A304" s="315" t="str">
        <f>IFERROR(IF(J304&lt;&gt;"",MAX($A$1:A303)+1,""),"")</f>
        <v/>
      </c>
      <c r="B304" s="316" t="str">
        <f>IFERROR(IF(J304="","",_xlfn.CONCAT("2024",_xlfn.CONCAT(IF(LEN(ドッグキャリー!$K$2)=1,0,""),ドッグキャリー!$K$2,_xlfn.CONCAT(IF(LEN(ドッグキャリー!$N$2)=1,0,""),ドッグキャリー!$N$2)))),"")</f>
        <v/>
      </c>
      <c r="C304" s="320"/>
      <c r="D304" s="320"/>
      <c r="E304" s="320"/>
      <c r="F304" s="321"/>
      <c r="G304" s="321"/>
      <c r="H304" s="321"/>
      <c r="I304" s="322" t="str">
        <f>IFERROR(IF(スキンタイト!N259=0,"",スキンタイト!E259),"")</f>
        <v/>
      </c>
      <c r="J304" s="321" t="str">
        <f>IFERROR(IF(スキンタイト!N259=0,"",スキンタイト!N259),"")</f>
        <v/>
      </c>
      <c r="K304" s="324"/>
      <c r="L304" s="324"/>
      <c r="M304" s="324"/>
      <c r="N304" s="324"/>
      <c r="O304" s="324"/>
      <c r="P304" s="324"/>
      <c r="Q304" s="324"/>
      <c r="R304" s="324"/>
      <c r="S304" s="314">
        <v>303</v>
      </c>
    </row>
    <row r="305" spans="1:19" s="85" customFormat="1" ht="15.75">
      <c r="A305" s="315" t="str">
        <f>IFERROR(IF(J305&lt;&gt;"",MAX($A$1:A304)+1,""),"")</f>
        <v/>
      </c>
      <c r="B305" s="316" t="str">
        <f>IFERROR(IF(J305="","",_xlfn.CONCAT("2024",_xlfn.CONCAT(IF(LEN(ドッグキャリー!$K$2)=1,0,""),ドッグキャリー!$K$2,_xlfn.CONCAT(IF(LEN(ドッグキャリー!$N$2)=1,0,""),ドッグキャリー!$N$2)))),"")</f>
        <v/>
      </c>
      <c r="C305" s="320"/>
      <c r="D305" s="320"/>
      <c r="E305" s="320"/>
      <c r="F305" s="321"/>
      <c r="G305" s="321"/>
      <c r="H305" s="321"/>
      <c r="I305" s="322" t="str">
        <f>IFERROR(IF(スキンタイト!N260=0,"",スキンタイト!E260),"")</f>
        <v/>
      </c>
      <c r="J305" s="321" t="str">
        <f>IFERROR(IF(スキンタイト!N260=0,"",スキンタイト!N260),"")</f>
        <v/>
      </c>
      <c r="K305" s="324"/>
      <c r="L305" s="324"/>
      <c r="M305" s="324"/>
      <c r="N305" s="324"/>
      <c r="O305" s="324"/>
      <c r="P305" s="324"/>
      <c r="Q305" s="324"/>
      <c r="R305" s="324"/>
      <c r="S305" s="314">
        <v>304</v>
      </c>
    </row>
    <row r="306" spans="1:19" s="85" customFormat="1" ht="15.75">
      <c r="A306" s="315" t="str">
        <f>IFERROR(IF(J306&lt;&gt;"",MAX($A$1:A305)+1,""),"")</f>
        <v/>
      </c>
      <c r="B306" s="316" t="str">
        <f>IFERROR(IF(J306="","",_xlfn.CONCAT("2024",_xlfn.CONCAT(IF(LEN(ドッグキャリー!$K$2)=1,0,""),ドッグキャリー!$K$2,_xlfn.CONCAT(IF(LEN(ドッグキャリー!$N$2)=1,0,""),ドッグキャリー!$N$2)))),"")</f>
        <v/>
      </c>
      <c r="C306" s="320"/>
      <c r="D306" s="320"/>
      <c r="E306" s="320"/>
      <c r="F306" s="321"/>
      <c r="G306" s="321"/>
      <c r="H306" s="321"/>
      <c r="I306" s="322" t="str">
        <f>IFERROR(IF(スキンタイト!N261=0,"",スキンタイト!E261),"")</f>
        <v/>
      </c>
      <c r="J306" s="321" t="str">
        <f>IFERROR(IF(スキンタイト!N261=0,"",スキンタイト!N261),"")</f>
        <v/>
      </c>
      <c r="K306" s="324"/>
      <c r="L306" s="324"/>
      <c r="M306" s="324"/>
      <c r="N306" s="324"/>
      <c r="O306" s="324"/>
      <c r="P306" s="324"/>
      <c r="Q306" s="324"/>
      <c r="R306" s="324"/>
      <c r="S306" s="314">
        <v>305</v>
      </c>
    </row>
    <row r="307" spans="1:19" s="85" customFormat="1" ht="15.75">
      <c r="A307" s="315" t="str">
        <f>IFERROR(IF(J307&lt;&gt;"",MAX($A$1:A306)+1,""),"")</f>
        <v/>
      </c>
      <c r="B307" s="316" t="str">
        <f>IFERROR(IF(J307="","",_xlfn.CONCAT("2024",_xlfn.CONCAT(IF(LEN(ドッグキャリー!$K$2)=1,0,""),ドッグキャリー!$K$2,_xlfn.CONCAT(IF(LEN(ドッグキャリー!$N$2)=1,0,""),ドッグキャリー!$N$2)))),"")</f>
        <v/>
      </c>
      <c r="C307" s="320"/>
      <c r="D307" s="320"/>
      <c r="E307" s="320"/>
      <c r="F307" s="321"/>
      <c r="G307" s="321"/>
      <c r="H307" s="321"/>
      <c r="I307" s="322" t="str">
        <f>IFERROR(IF(スキンタイト!N262=0,"",スキンタイト!E262),"")</f>
        <v/>
      </c>
      <c r="J307" s="321" t="str">
        <f>IFERROR(IF(スキンタイト!N262=0,"",スキンタイト!N262),"")</f>
        <v/>
      </c>
      <c r="K307" s="324"/>
      <c r="L307" s="324"/>
      <c r="M307" s="324"/>
      <c r="N307" s="324"/>
      <c r="O307" s="324"/>
      <c r="P307" s="324"/>
      <c r="Q307" s="324"/>
      <c r="R307" s="324"/>
      <c r="S307" s="314">
        <v>306</v>
      </c>
    </row>
    <row r="308" spans="1:19" s="85" customFormat="1" ht="15.75">
      <c r="A308" s="315" t="str">
        <f>IFERROR(IF(J308&lt;&gt;"",MAX($A$1:A307)+1,""),"")</f>
        <v/>
      </c>
      <c r="B308" s="316" t="str">
        <f>IFERROR(IF(J308="","",_xlfn.CONCAT("2024",_xlfn.CONCAT(IF(LEN(ドッグキャリー!$K$2)=1,0,""),ドッグキャリー!$K$2,_xlfn.CONCAT(IF(LEN(ドッグキャリー!$N$2)=1,0,""),ドッグキャリー!$N$2)))),"")</f>
        <v/>
      </c>
      <c r="C308" s="320"/>
      <c r="D308" s="320"/>
      <c r="E308" s="320"/>
      <c r="F308" s="321"/>
      <c r="G308" s="321"/>
      <c r="H308" s="321"/>
      <c r="I308" s="322" t="str">
        <f>IFERROR(IF(スキンタイト!N263=0,"",スキンタイト!E263),"")</f>
        <v/>
      </c>
      <c r="J308" s="321" t="str">
        <f>IFERROR(IF(スキンタイト!N263=0,"",スキンタイト!N263),"")</f>
        <v/>
      </c>
      <c r="K308" s="324"/>
      <c r="L308" s="324"/>
      <c r="M308" s="324"/>
      <c r="N308" s="324"/>
      <c r="O308" s="324"/>
      <c r="P308" s="324"/>
      <c r="Q308" s="324"/>
      <c r="R308" s="324"/>
      <c r="S308" s="314">
        <v>307</v>
      </c>
    </row>
    <row r="309" spans="1:19" s="85" customFormat="1" ht="15.75">
      <c r="A309" s="315" t="str">
        <f>IFERROR(IF(J309&lt;&gt;"",MAX($A$1:A308)+1,""),"")</f>
        <v/>
      </c>
      <c r="B309" s="316" t="str">
        <f>IFERROR(IF(J309="","",_xlfn.CONCAT("2024",_xlfn.CONCAT(IF(LEN(ドッグキャリー!$K$2)=1,0,""),ドッグキャリー!$K$2,_xlfn.CONCAT(IF(LEN(ドッグキャリー!$N$2)=1,0,""),ドッグキャリー!$N$2)))),"")</f>
        <v/>
      </c>
      <c r="C309" s="320"/>
      <c r="D309" s="320"/>
      <c r="E309" s="320"/>
      <c r="F309" s="321"/>
      <c r="G309" s="321"/>
      <c r="H309" s="321"/>
      <c r="I309" s="322" t="str">
        <f>IFERROR(IF(スキンタイト!N264=0,"",スキンタイト!E264),"")</f>
        <v/>
      </c>
      <c r="J309" s="321" t="str">
        <f>IFERROR(IF(スキンタイト!N264=0,"",スキンタイト!N264),"")</f>
        <v/>
      </c>
      <c r="K309" s="324"/>
      <c r="L309" s="324"/>
      <c r="M309" s="324"/>
      <c r="N309" s="324"/>
      <c r="O309" s="324"/>
      <c r="P309" s="324"/>
      <c r="Q309" s="324"/>
      <c r="R309" s="324"/>
      <c r="S309" s="314">
        <v>308</v>
      </c>
    </row>
    <row r="310" spans="1:19" s="85" customFormat="1" ht="15.75">
      <c r="A310" s="315" t="str">
        <f>IFERROR(IF(J310&lt;&gt;"",MAX($A$1:A309)+1,""),"")</f>
        <v/>
      </c>
      <c r="B310" s="316" t="str">
        <f>IFERROR(IF(J310="","",_xlfn.CONCAT("2024",_xlfn.CONCAT(IF(LEN(ドッグキャリー!$K$2)=1,0,""),ドッグキャリー!$K$2,_xlfn.CONCAT(IF(LEN(ドッグキャリー!$N$2)=1,0,""),ドッグキャリー!$N$2)))),"")</f>
        <v/>
      </c>
      <c r="C310" s="320"/>
      <c r="D310" s="320"/>
      <c r="E310" s="320"/>
      <c r="F310" s="321"/>
      <c r="G310" s="321"/>
      <c r="H310" s="321"/>
      <c r="I310" s="322" t="str">
        <f>IFERROR(IF(スキンタイト!N265=0,"",スキンタイト!E265),"")</f>
        <v/>
      </c>
      <c r="J310" s="321" t="str">
        <f>IFERROR(IF(スキンタイト!N265=0,"",スキンタイト!N265),"")</f>
        <v/>
      </c>
      <c r="K310" s="324"/>
      <c r="L310" s="324"/>
      <c r="M310" s="324"/>
      <c r="N310" s="324"/>
      <c r="O310" s="324"/>
      <c r="P310" s="324"/>
      <c r="Q310" s="324"/>
      <c r="R310" s="324"/>
      <c r="S310" s="314">
        <v>309</v>
      </c>
    </row>
    <row r="311" spans="1:19" s="85" customFormat="1" ht="15.75">
      <c r="A311" s="315" t="str">
        <f>IFERROR(IF(J311&lt;&gt;"",MAX($A$1:A310)+1,""),"")</f>
        <v/>
      </c>
      <c r="B311" s="316" t="str">
        <f>IFERROR(IF(J311="","",_xlfn.CONCAT("2024",_xlfn.CONCAT(IF(LEN(ドッグキャリー!$K$2)=1,0,""),ドッグキャリー!$K$2,_xlfn.CONCAT(IF(LEN(ドッグキャリー!$N$2)=1,0,""),ドッグキャリー!$N$2)))),"")</f>
        <v/>
      </c>
      <c r="C311" s="320"/>
      <c r="D311" s="320"/>
      <c r="E311" s="320"/>
      <c r="F311" s="321"/>
      <c r="G311" s="321"/>
      <c r="H311" s="321"/>
      <c r="I311" s="322" t="str">
        <f>IFERROR(IF(スキンタイト!N266=0,"",スキンタイト!E266),"")</f>
        <v/>
      </c>
      <c r="J311" s="321" t="str">
        <f>IFERROR(IF(スキンタイト!N266=0,"",スキンタイト!N266),"")</f>
        <v/>
      </c>
      <c r="K311" s="324"/>
      <c r="L311" s="324"/>
      <c r="M311" s="324"/>
      <c r="N311" s="324"/>
      <c r="O311" s="324"/>
      <c r="P311" s="324"/>
      <c r="Q311" s="324"/>
      <c r="R311" s="324"/>
      <c r="S311" s="314">
        <v>310</v>
      </c>
    </row>
    <row r="312" spans="1:19" s="85" customFormat="1" ht="15.75">
      <c r="A312" s="315" t="str">
        <f>IFERROR(IF(J312&lt;&gt;"",MAX($A$1:A311)+1,""),"")</f>
        <v/>
      </c>
      <c r="B312" s="316" t="str">
        <f>IFERROR(IF(J312="","",_xlfn.CONCAT("2024",_xlfn.CONCAT(IF(LEN(ドッグキャリー!$K$2)=1,0,""),ドッグキャリー!$K$2,_xlfn.CONCAT(IF(LEN(ドッグキャリー!$N$2)=1,0,""),ドッグキャリー!$N$2)))),"")</f>
        <v/>
      </c>
      <c r="C312" s="320"/>
      <c r="D312" s="320"/>
      <c r="E312" s="320"/>
      <c r="F312" s="321"/>
      <c r="G312" s="321"/>
      <c r="H312" s="321"/>
      <c r="I312" s="322" t="str">
        <f>IFERROR(IF(スキンタイト!N267=0,"",スキンタイト!E267),"")</f>
        <v/>
      </c>
      <c r="J312" s="321" t="str">
        <f>IFERROR(IF(スキンタイト!N267=0,"",スキンタイト!N267),"")</f>
        <v/>
      </c>
      <c r="K312" s="324"/>
      <c r="L312" s="324"/>
      <c r="M312" s="324"/>
      <c r="N312" s="324"/>
      <c r="O312" s="324"/>
      <c r="P312" s="324"/>
      <c r="Q312" s="324"/>
      <c r="R312" s="324"/>
      <c r="S312" s="314">
        <v>311</v>
      </c>
    </row>
    <row r="313" spans="1:19" s="85" customFormat="1" ht="15.75">
      <c r="A313" s="315" t="str">
        <f>IFERROR(IF(J313&lt;&gt;"",MAX($A$1:A312)+1,""),"")</f>
        <v/>
      </c>
      <c r="B313" s="316" t="str">
        <f>IFERROR(IF(J313="","",_xlfn.CONCAT("2024",_xlfn.CONCAT(IF(LEN(ドッグキャリー!$K$2)=1,0,""),ドッグキャリー!$K$2,_xlfn.CONCAT(IF(LEN(ドッグキャリー!$N$2)=1,0,""),ドッグキャリー!$N$2)))),"")</f>
        <v/>
      </c>
      <c r="C313" s="320"/>
      <c r="D313" s="320"/>
      <c r="E313" s="320"/>
      <c r="F313" s="321"/>
      <c r="G313" s="321"/>
      <c r="H313" s="321"/>
      <c r="I313" s="322" t="str">
        <f>IFERROR(IF(スキンタイト!N268=0,"",スキンタイト!E268),"")</f>
        <v/>
      </c>
      <c r="J313" s="321" t="str">
        <f>IFERROR(IF(スキンタイト!N268=0,"",スキンタイト!N268),"")</f>
        <v/>
      </c>
      <c r="K313" s="324"/>
      <c r="L313" s="324"/>
      <c r="M313" s="324"/>
      <c r="N313" s="324"/>
      <c r="O313" s="324"/>
      <c r="P313" s="324"/>
      <c r="Q313" s="324"/>
      <c r="R313" s="324"/>
      <c r="S313" s="314">
        <v>312</v>
      </c>
    </row>
    <row r="314" spans="1:19" s="85" customFormat="1" ht="15.75">
      <c r="A314" s="315" t="str">
        <f>IFERROR(IF(J314&lt;&gt;"",MAX($A$1:A313)+1,""),"")</f>
        <v/>
      </c>
      <c r="B314" s="316" t="str">
        <f>IFERROR(IF(J314="","",_xlfn.CONCAT("2024",_xlfn.CONCAT(IF(LEN(ドッグキャリー!$K$2)=1,0,""),ドッグキャリー!$K$2,_xlfn.CONCAT(IF(LEN(ドッグキャリー!$N$2)=1,0,""),ドッグキャリー!$N$2)))),"")</f>
        <v/>
      </c>
      <c r="C314" s="320"/>
      <c r="D314" s="320"/>
      <c r="E314" s="320"/>
      <c r="F314" s="321"/>
      <c r="G314" s="321"/>
      <c r="H314" s="321"/>
      <c r="I314" s="322" t="str">
        <f>IFERROR(IF(スキンタイト!N269=0,"",スキンタイト!E269),"")</f>
        <v/>
      </c>
      <c r="J314" s="321" t="str">
        <f>IFERROR(IF(スキンタイト!N269=0,"",スキンタイト!N269),"")</f>
        <v/>
      </c>
      <c r="K314" s="324"/>
      <c r="L314" s="324"/>
      <c r="M314" s="324"/>
      <c r="N314" s="324"/>
      <c r="O314" s="324"/>
      <c r="P314" s="324"/>
      <c r="Q314" s="324"/>
      <c r="R314" s="324"/>
      <c r="S314" s="314">
        <v>313</v>
      </c>
    </row>
    <row r="315" spans="1:19" s="85" customFormat="1" ht="15.75">
      <c r="A315" s="315" t="str">
        <f>IFERROR(IF(J315&lt;&gt;"",MAX($A$1:A314)+1,""),"")</f>
        <v/>
      </c>
      <c r="B315" s="316" t="str">
        <f>IFERROR(IF(J315="","",_xlfn.CONCAT("2024",_xlfn.CONCAT(IF(LEN(ドッグキャリー!$K$2)=1,0,""),ドッグキャリー!$K$2,_xlfn.CONCAT(IF(LEN(ドッグキャリー!$N$2)=1,0,""),ドッグキャリー!$N$2)))),"")</f>
        <v/>
      </c>
      <c r="C315" s="320"/>
      <c r="D315" s="320"/>
      <c r="E315" s="320"/>
      <c r="F315" s="321"/>
      <c r="G315" s="321"/>
      <c r="H315" s="321"/>
      <c r="I315" s="322" t="str">
        <f>IFERROR(IF(スキンタイト!N270=0,"",スキンタイト!E270),"")</f>
        <v/>
      </c>
      <c r="J315" s="321" t="str">
        <f>IFERROR(IF(スキンタイト!N270=0,"",スキンタイト!N270),"")</f>
        <v/>
      </c>
      <c r="K315" s="324"/>
      <c r="L315" s="324"/>
      <c r="M315" s="324"/>
      <c r="N315" s="324"/>
      <c r="O315" s="324"/>
      <c r="P315" s="324"/>
      <c r="Q315" s="324"/>
      <c r="R315" s="324"/>
      <c r="S315" s="314">
        <v>314</v>
      </c>
    </row>
    <row r="316" spans="1:19" s="85" customFormat="1" ht="15.75">
      <c r="A316" s="315" t="str">
        <f>IFERROR(IF(J316&lt;&gt;"",MAX($A$1:A315)+1,""),"")</f>
        <v/>
      </c>
      <c r="B316" s="316" t="str">
        <f>IFERROR(IF(J316="","",_xlfn.CONCAT("2024",_xlfn.CONCAT(IF(LEN(ドッグキャリー!$K$2)=1,0,""),ドッグキャリー!$K$2,_xlfn.CONCAT(IF(LEN(ドッグキャリー!$N$2)=1,0,""),ドッグキャリー!$N$2)))),"")</f>
        <v/>
      </c>
      <c r="C316" s="320"/>
      <c r="D316" s="320"/>
      <c r="E316" s="320"/>
      <c r="F316" s="321"/>
      <c r="G316" s="321"/>
      <c r="H316" s="321"/>
      <c r="I316" s="322" t="str">
        <f>IFERROR(IF(スキンタイト!N271=0,"",スキンタイト!E271),"")</f>
        <v/>
      </c>
      <c r="J316" s="321" t="str">
        <f>IFERROR(IF(スキンタイト!N271=0,"",スキンタイト!N271),"")</f>
        <v/>
      </c>
      <c r="K316" s="324"/>
      <c r="L316" s="324"/>
      <c r="M316" s="324"/>
      <c r="N316" s="324"/>
      <c r="O316" s="324"/>
      <c r="P316" s="324"/>
      <c r="Q316" s="324"/>
      <c r="R316" s="324"/>
      <c r="S316" s="314">
        <v>315</v>
      </c>
    </row>
    <row r="317" spans="1:19" s="85" customFormat="1" ht="15.75">
      <c r="A317" s="315" t="str">
        <f>IFERROR(IF(J317&lt;&gt;"",MAX($A$1:A316)+1,""),"")</f>
        <v/>
      </c>
      <c r="B317" s="316" t="str">
        <f>IFERROR(IF(J317="","",_xlfn.CONCAT("2024",_xlfn.CONCAT(IF(LEN(ドッグキャリー!$K$2)=1,0,""),ドッグキャリー!$K$2,_xlfn.CONCAT(IF(LEN(ドッグキャリー!$N$2)=1,0,""),ドッグキャリー!$N$2)))),"")</f>
        <v/>
      </c>
      <c r="C317" s="320"/>
      <c r="D317" s="320"/>
      <c r="E317" s="320"/>
      <c r="F317" s="321"/>
      <c r="G317" s="321"/>
      <c r="H317" s="321"/>
      <c r="I317" s="322" t="str">
        <f>IFERROR(IF(スキンタイト!N272=0,"",スキンタイト!E272),"")</f>
        <v/>
      </c>
      <c r="J317" s="321" t="str">
        <f>IFERROR(IF(スキンタイト!N272=0,"",スキンタイト!N272),"")</f>
        <v/>
      </c>
      <c r="K317" s="324"/>
      <c r="L317" s="324"/>
      <c r="M317" s="324"/>
      <c r="N317" s="324"/>
      <c r="O317" s="324"/>
      <c r="P317" s="324"/>
      <c r="Q317" s="324"/>
      <c r="R317" s="324"/>
      <c r="S317" s="314">
        <v>316</v>
      </c>
    </row>
    <row r="318" spans="1:19" s="85" customFormat="1" ht="15.75">
      <c r="A318" s="315" t="str">
        <f>IFERROR(IF(J318&lt;&gt;"",MAX($A$1:A317)+1,""),"")</f>
        <v/>
      </c>
      <c r="B318" s="316" t="str">
        <f>IFERROR(IF(J318="","",_xlfn.CONCAT("2024",_xlfn.CONCAT(IF(LEN(ドッグキャリー!$K$2)=1,0,""),ドッグキャリー!$K$2,_xlfn.CONCAT(IF(LEN(ドッグキャリー!$N$2)=1,0,""),ドッグキャリー!$N$2)))),"")</f>
        <v/>
      </c>
      <c r="C318" s="320"/>
      <c r="D318" s="320"/>
      <c r="E318" s="320"/>
      <c r="F318" s="321"/>
      <c r="G318" s="321"/>
      <c r="H318" s="321"/>
      <c r="I318" s="322" t="str">
        <f>IFERROR(IF(スキンタイト!N273=0,"",スキンタイト!E273),"")</f>
        <v/>
      </c>
      <c r="J318" s="321" t="str">
        <f>IFERROR(IF(スキンタイト!N273=0,"",スキンタイト!N273),"")</f>
        <v/>
      </c>
      <c r="K318" s="324"/>
      <c r="L318" s="324"/>
      <c r="M318" s="324"/>
      <c r="N318" s="324"/>
      <c r="O318" s="324"/>
      <c r="P318" s="324"/>
      <c r="Q318" s="324"/>
      <c r="R318" s="324"/>
      <c r="S318" s="314">
        <v>317</v>
      </c>
    </row>
    <row r="319" spans="1:19" s="85" customFormat="1" ht="15.75">
      <c r="A319" s="315" t="str">
        <f>IFERROR(IF(J319&lt;&gt;"",MAX($A$1:A318)+1,""),"")</f>
        <v/>
      </c>
      <c r="B319" s="316" t="str">
        <f>IFERROR(IF(J319="","",_xlfn.CONCAT("2024",_xlfn.CONCAT(IF(LEN(ドッグキャリー!$K$2)=1,0,""),ドッグキャリー!$K$2,_xlfn.CONCAT(IF(LEN(ドッグキャリー!$N$2)=1,0,""),ドッグキャリー!$N$2)))),"")</f>
        <v/>
      </c>
      <c r="C319" s="320"/>
      <c r="D319" s="320"/>
      <c r="E319" s="320"/>
      <c r="F319" s="321"/>
      <c r="G319" s="321"/>
      <c r="H319" s="321"/>
      <c r="I319" s="322" t="str">
        <f>IFERROR(IF(スキンタイト!N274=0,"",スキンタイト!E274),"")</f>
        <v/>
      </c>
      <c r="J319" s="321" t="str">
        <f>IFERROR(IF(スキンタイト!N274=0,"",スキンタイト!N274),"")</f>
        <v/>
      </c>
      <c r="K319" s="324"/>
      <c r="L319" s="324"/>
      <c r="M319" s="324"/>
      <c r="N319" s="324"/>
      <c r="O319" s="324"/>
      <c r="P319" s="324"/>
      <c r="Q319" s="324"/>
      <c r="R319" s="324"/>
      <c r="S319" s="314">
        <v>318</v>
      </c>
    </row>
    <row r="320" spans="1:19" s="85" customFormat="1" ht="15.75">
      <c r="A320" s="315" t="str">
        <f>IFERROR(IF(J320&lt;&gt;"",MAX($A$1:A319)+1,""),"")</f>
        <v/>
      </c>
      <c r="B320" s="316" t="str">
        <f>IFERROR(IF(J320="","",_xlfn.CONCAT("2024",_xlfn.CONCAT(IF(LEN(ドッグキャリー!$K$2)=1,0,""),ドッグキャリー!$K$2,_xlfn.CONCAT(IF(LEN(ドッグキャリー!$N$2)=1,0,""),ドッグキャリー!$N$2)))),"")</f>
        <v/>
      </c>
      <c r="C320" s="320"/>
      <c r="D320" s="320"/>
      <c r="E320" s="320"/>
      <c r="F320" s="321"/>
      <c r="G320" s="321"/>
      <c r="H320" s="321"/>
      <c r="I320" s="322" t="str">
        <f>IFERROR(IF(スキンタイト!N275=0,"",スキンタイト!E275),"")</f>
        <v/>
      </c>
      <c r="J320" s="321" t="str">
        <f>IFERROR(IF(スキンタイト!N275=0,"",スキンタイト!N275),"")</f>
        <v/>
      </c>
      <c r="K320" s="324"/>
      <c r="L320" s="324"/>
      <c r="M320" s="324"/>
      <c r="N320" s="324"/>
      <c r="O320" s="324"/>
      <c r="P320" s="324"/>
      <c r="Q320" s="324"/>
      <c r="R320" s="324"/>
      <c r="S320" s="314">
        <v>319</v>
      </c>
    </row>
    <row r="321" spans="1:19" s="85" customFormat="1" ht="15.75">
      <c r="A321" s="315" t="str">
        <f>IFERROR(IF(J321&lt;&gt;"",MAX($A$1:A320)+1,""),"")</f>
        <v/>
      </c>
      <c r="B321" s="316" t="str">
        <f>IFERROR(IF(J321="","",_xlfn.CONCAT("2024",_xlfn.CONCAT(IF(LEN(ドッグキャリー!$K$2)=1,0,""),ドッグキャリー!$K$2,_xlfn.CONCAT(IF(LEN(ドッグキャリー!$N$2)=1,0,""),ドッグキャリー!$N$2)))),"")</f>
        <v/>
      </c>
      <c r="C321" s="320"/>
      <c r="D321" s="320"/>
      <c r="E321" s="320"/>
      <c r="F321" s="321"/>
      <c r="G321" s="321"/>
      <c r="H321" s="321"/>
      <c r="I321" s="322" t="str">
        <f>IFERROR(IF(スキンタイト!N276=0,"",スキンタイト!E276),"")</f>
        <v/>
      </c>
      <c r="J321" s="321" t="str">
        <f>IFERROR(IF(スキンタイト!N276=0,"",スキンタイト!N276),"")</f>
        <v/>
      </c>
      <c r="K321" s="324"/>
      <c r="L321" s="324"/>
      <c r="M321" s="324"/>
      <c r="N321" s="324"/>
      <c r="O321" s="324"/>
      <c r="P321" s="324"/>
      <c r="Q321" s="324"/>
      <c r="R321" s="324"/>
      <c r="S321" s="314">
        <v>320</v>
      </c>
    </row>
    <row r="322" spans="1:19" s="85" customFormat="1" ht="15.75">
      <c r="A322" s="315" t="str">
        <f>IFERROR(IF(J322&lt;&gt;"",MAX($A$1:A321)+1,""),"")</f>
        <v/>
      </c>
      <c r="B322" s="316" t="str">
        <f>IFERROR(IF(J322="","",_xlfn.CONCAT("2024",_xlfn.CONCAT(IF(LEN(ドッグキャリー!$K$2)=1,0,""),ドッグキャリー!$K$2,_xlfn.CONCAT(IF(LEN(ドッグキャリー!$N$2)=1,0,""),ドッグキャリー!$N$2)))),"")</f>
        <v/>
      </c>
      <c r="C322" s="320"/>
      <c r="D322" s="320"/>
      <c r="E322" s="320"/>
      <c r="F322" s="321"/>
      <c r="G322" s="321"/>
      <c r="H322" s="321"/>
      <c r="I322" s="322" t="str">
        <f>IFERROR(IF(スキンタイト!N277=0,"",スキンタイト!E277),"")</f>
        <v/>
      </c>
      <c r="J322" s="321" t="str">
        <f>IFERROR(IF(スキンタイト!N277=0,"",スキンタイト!N277),"")</f>
        <v/>
      </c>
      <c r="K322" s="324"/>
      <c r="L322" s="324"/>
      <c r="M322" s="324"/>
      <c r="N322" s="324"/>
      <c r="O322" s="324"/>
      <c r="P322" s="324"/>
      <c r="Q322" s="324"/>
      <c r="R322" s="324"/>
      <c r="S322" s="314">
        <v>321</v>
      </c>
    </row>
    <row r="323" spans="1:19" s="85" customFormat="1" ht="15.75">
      <c r="A323" s="315" t="str">
        <f>IFERROR(IF(J323&lt;&gt;"",MAX($A$1:A322)+1,""),"")</f>
        <v/>
      </c>
      <c r="B323" s="316" t="str">
        <f>IFERROR(IF(J323="","",_xlfn.CONCAT("2024",_xlfn.CONCAT(IF(LEN(ドッグキャリー!$K$2)=1,0,""),ドッグキャリー!$K$2,_xlfn.CONCAT(IF(LEN(ドッグキャリー!$N$2)=1,0,""),ドッグキャリー!$N$2)))),"")</f>
        <v/>
      </c>
      <c r="C323" s="320"/>
      <c r="D323" s="320"/>
      <c r="E323" s="320"/>
      <c r="F323" s="321"/>
      <c r="G323" s="321"/>
      <c r="H323" s="321"/>
      <c r="I323" s="322" t="str">
        <f>IFERROR(IF(スキンタイト!N278=0,"",スキンタイト!E278),"")</f>
        <v/>
      </c>
      <c r="J323" s="321" t="str">
        <f>IFERROR(IF(スキンタイト!N278=0,"",スキンタイト!N278),"")</f>
        <v/>
      </c>
      <c r="K323" s="324"/>
      <c r="L323" s="324"/>
      <c r="M323" s="324"/>
      <c r="N323" s="324"/>
      <c r="O323" s="324"/>
      <c r="P323" s="324"/>
      <c r="Q323" s="324"/>
      <c r="R323" s="324"/>
      <c r="S323" s="314">
        <v>322</v>
      </c>
    </row>
    <row r="324" spans="1:19" s="85" customFormat="1" ht="15.75">
      <c r="A324" s="315" t="str">
        <f>IFERROR(IF(J324&lt;&gt;"",MAX($A$1:A323)+1,""),"")</f>
        <v/>
      </c>
      <c r="B324" s="316" t="str">
        <f>IFERROR(IF(J324="","",_xlfn.CONCAT("2024",_xlfn.CONCAT(IF(LEN(ドッグキャリー!$K$2)=1,0,""),ドッグキャリー!$K$2,_xlfn.CONCAT(IF(LEN(ドッグキャリー!$N$2)=1,0,""),ドッグキャリー!$N$2)))),"")</f>
        <v/>
      </c>
      <c r="C324" s="320"/>
      <c r="D324" s="320"/>
      <c r="E324" s="320"/>
      <c r="F324" s="321"/>
      <c r="G324" s="321"/>
      <c r="H324" s="321"/>
      <c r="I324" s="322" t="str">
        <f>IFERROR(IF(スキンタイト!N279=0,"",スキンタイト!E279),"")</f>
        <v/>
      </c>
      <c r="J324" s="321" t="str">
        <f>IFERROR(IF(スキンタイト!N279=0,"",スキンタイト!N279),"")</f>
        <v/>
      </c>
      <c r="K324" s="324"/>
      <c r="L324" s="324"/>
      <c r="M324" s="324"/>
      <c r="N324" s="324"/>
      <c r="O324" s="324"/>
      <c r="P324" s="324"/>
      <c r="Q324" s="324"/>
      <c r="R324" s="324"/>
      <c r="S324" s="314">
        <v>323</v>
      </c>
    </row>
    <row r="325" spans="1:19" s="85" customFormat="1" ht="15.75">
      <c r="A325" s="315" t="str">
        <f>IFERROR(IF(J325&lt;&gt;"",MAX($A$1:A324)+1,""),"")</f>
        <v/>
      </c>
      <c r="B325" s="316" t="str">
        <f>IFERROR(IF(J325="","",_xlfn.CONCAT("2024",_xlfn.CONCAT(IF(LEN(ドッグキャリー!$K$2)=1,0,""),ドッグキャリー!$K$2,_xlfn.CONCAT(IF(LEN(ドッグキャリー!$N$2)=1,0,""),ドッグキャリー!$N$2)))),"")</f>
        <v/>
      </c>
      <c r="C325" s="320"/>
      <c r="D325" s="320"/>
      <c r="E325" s="320"/>
      <c r="F325" s="321"/>
      <c r="G325" s="321"/>
      <c r="H325" s="321"/>
      <c r="I325" s="322" t="str">
        <f>IFERROR(IF(スキンタイト!N280=0,"",スキンタイト!E280),"")</f>
        <v/>
      </c>
      <c r="J325" s="321" t="str">
        <f>IFERROR(IF(スキンタイト!N280=0,"",スキンタイト!N280),"")</f>
        <v/>
      </c>
      <c r="K325" s="324"/>
      <c r="L325" s="324"/>
      <c r="M325" s="324"/>
      <c r="N325" s="324"/>
      <c r="O325" s="324"/>
      <c r="P325" s="324"/>
      <c r="Q325" s="324"/>
      <c r="R325" s="324"/>
      <c r="S325" s="314">
        <v>324</v>
      </c>
    </row>
    <row r="326" spans="1:19" s="85" customFormat="1" ht="15.75">
      <c r="A326" s="315" t="str">
        <f>IFERROR(IF(J326&lt;&gt;"",MAX($A$1:A325)+1,""),"")</f>
        <v/>
      </c>
      <c r="B326" s="316" t="str">
        <f>IFERROR(IF(J326="","",_xlfn.CONCAT("2024",_xlfn.CONCAT(IF(LEN(ドッグキャリー!$K$2)=1,0,""),ドッグキャリー!$K$2,_xlfn.CONCAT(IF(LEN(ドッグキャリー!$N$2)=1,0,""),ドッグキャリー!$N$2)))),"")</f>
        <v/>
      </c>
      <c r="C326" s="320"/>
      <c r="D326" s="320"/>
      <c r="E326" s="320"/>
      <c r="F326" s="321"/>
      <c r="G326" s="321"/>
      <c r="H326" s="321"/>
      <c r="I326" s="322" t="str">
        <f>IFERROR(IF(スキンタイト!N281=0,"",スキンタイト!E281),"")</f>
        <v/>
      </c>
      <c r="J326" s="321" t="str">
        <f>IFERROR(IF(スキンタイト!N281=0,"",スキンタイト!N281),"")</f>
        <v/>
      </c>
      <c r="K326" s="324"/>
      <c r="L326" s="324"/>
      <c r="M326" s="324"/>
      <c r="N326" s="324"/>
      <c r="O326" s="324"/>
      <c r="P326" s="324"/>
      <c r="Q326" s="324"/>
      <c r="R326" s="324"/>
      <c r="S326" s="314">
        <v>325</v>
      </c>
    </row>
    <row r="327" spans="1:19" s="85" customFormat="1" ht="15.75">
      <c r="A327" s="315" t="str">
        <f>IFERROR(IF(J327&lt;&gt;"",MAX($A$1:A326)+1,""),"")</f>
        <v/>
      </c>
      <c r="B327" s="316" t="str">
        <f>IFERROR(IF(J327="","",_xlfn.CONCAT("2024",_xlfn.CONCAT(IF(LEN(ドッグキャリー!$K$2)=1,0,""),ドッグキャリー!$K$2,_xlfn.CONCAT(IF(LEN(ドッグキャリー!$N$2)=1,0,""),ドッグキャリー!$N$2)))),"")</f>
        <v/>
      </c>
      <c r="C327" s="320"/>
      <c r="D327" s="320"/>
      <c r="E327" s="320"/>
      <c r="F327" s="321"/>
      <c r="G327" s="321"/>
      <c r="H327" s="321"/>
      <c r="I327" s="322" t="str">
        <f>IFERROR(IF(スキンタイト!N282=0,"",スキンタイト!E282),"")</f>
        <v/>
      </c>
      <c r="J327" s="321" t="str">
        <f>IFERROR(IF(スキンタイト!N282=0,"",スキンタイト!N282),"")</f>
        <v/>
      </c>
      <c r="K327" s="324"/>
      <c r="L327" s="324"/>
      <c r="M327" s="324"/>
      <c r="N327" s="324"/>
      <c r="O327" s="324"/>
      <c r="P327" s="324"/>
      <c r="Q327" s="324"/>
      <c r="R327" s="324"/>
      <c r="S327" s="314">
        <v>326</v>
      </c>
    </row>
    <row r="328" spans="1:19" s="85" customFormat="1" ht="15.75">
      <c r="A328" s="315" t="str">
        <f>IFERROR(IF(J328&lt;&gt;"",MAX($A$1:A327)+1,""),"")</f>
        <v/>
      </c>
      <c r="B328" s="316" t="str">
        <f>IFERROR(IF(J328="","",_xlfn.CONCAT("2024",_xlfn.CONCAT(IF(LEN(ドッグキャリー!$K$2)=1,0,""),ドッグキャリー!$K$2,_xlfn.CONCAT(IF(LEN(ドッグキャリー!$N$2)=1,0,""),ドッグキャリー!$N$2)))),"")</f>
        <v/>
      </c>
      <c r="C328" s="320"/>
      <c r="D328" s="320"/>
      <c r="E328" s="320"/>
      <c r="F328" s="321"/>
      <c r="G328" s="321"/>
      <c r="H328" s="321"/>
      <c r="I328" s="322" t="str">
        <f>IFERROR(IF(スキンタイト!N283=0,"",スキンタイト!E283),"")</f>
        <v/>
      </c>
      <c r="J328" s="321" t="str">
        <f>IFERROR(IF(スキンタイト!N283=0,"",スキンタイト!N283),"")</f>
        <v/>
      </c>
      <c r="K328" s="324"/>
      <c r="L328" s="324"/>
      <c r="M328" s="324"/>
      <c r="N328" s="324"/>
      <c r="O328" s="324"/>
      <c r="P328" s="324"/>
      <c r="Q328" s="324"/>
      <c r="R328" s="324"/>
      <c r="S328" s="314">
        <v>327</v>
      </c>
    </row>
    <row r="329" spans="1:19" s="85" customFormat="1" ht="15.75">
      <c r="A329" s="315" t="str">
        <f>IFERROR(IF(J329&lt;&gt;"",MAX($A$1:A328)+1,""),"")</f>
        <v/>
      </c>
      <c r="B329" s="316" t="str">
        <f>IFERROR(IF(J329="","",_xlfn.CONCAT("2024",_xlfn.CONCAT(IF(LEN(ドッグキャリー!$K$2)=1,0,""),ドッグキャリー!$K$2,_xlfn.CONCAT(IF(LEN(ドッグキャリー!$N$2)=1,0,""),ドッグキャリー!$N$2)))),"")</f>
        <v/>
      </c>
      <c r="C329" s="320"/>
      <c r="D329" s="320"/>
      <c r="E329" s="320"/>
      <c r="F329" s="321"/>
      <c r="G329" s="321"/>
      <c r="H329" s="321"/>
      <c r="I329" s="322" t="str">
        <f>IFERROR(IF(スキンタイト!N284=0,"",スキンタイト!E284),"")</f>
        <v/>
      </c>
      <c r="J329" s="321" t="str">
        <f>IFERROR(IF(スキンタイト!N284=0,"",スキンタイト!N284),"")</f>
        <v/>
      </c>
      <c r="K329" s="324"/>
      <c r="L329" s="324"/>
      <c r="M329" s="324"/>
      <c r="N329" s="324"/>
      <c r="O329" s="324"/>
      <c r="P329" s="324"/>
      <c r="Q329" s="324"/>
      <c r="R329" s="324"/>
      <c r="S329" s="314">
        <v>328</v>
      </c>
    </row>
    <row r="330" spans="1:19" s="85" customFormat="1" ht="15.75">
      <c r="A330" s="315" t="str">
        <f>IFERROR(IF(J330&lt;&gt;"",MAX($A$1:A329)+1,""),"")</f>
        <v/>
      </c>
      <c r="B330" s="316" t="str">
        <f>IFERROR(IF(J330="","",_xlfn.CONCAT("2024",_xlfn.CONCAT(IF(LEN(ドッグキャリー!$K$2)=1,0,""),ドッグキャリー!$K$2,_xlfn.CONCAT(IF(LEN(ドッグキャリー!$N$2)=1,0,""),ドッグキャリー!$N$2)))),"")</f>
        <v/>
      </c>
      <c r="C330" s="320"/>
      <c r="D330" s="320"/>
      <c r="E330" s="320"/>
      <c r="F330" s="321"/>
      <c r="G330" s="321"/>
      <c r="H330" s="321"/>
      <c r="I330" s="322" t="str">
        <f>IFERROR(IF(スキンタイト!N285=0,"",スキンタイト!E285),"")</f>
        <v/>
      </c>
      <c r="J330" s="321" t="str">
        <f>IFERROR(IF(スキンタイト!N285=0,"",スキンタイト!N285),"")</f>
        <v/>
      </c>
      <c r="K330" s="324"/>
      <c r="L330" s="324"/>
      <c r="M330" s="324"/>
      <c r="N330" s="324"/>
      <c r="O330" s="324"/>
      <c r="P330" s="324"/>
      <c r="Q330" s="324"/>
      <c r="R330" s="324"/>
      <c r="S330" s="314">
        <v>329</v>
      </c>
    </row>
    <row r="331" spans="1:19" s="85" customFormat="1" ht="15.75">
      <c r="A331" s="315" t="str">
        <f>IFERROR(IF(J331&lt;&gt;"",MAX($A$1:A330)+1,""),"")</f>
        <v/>
      </c>
      <c r="B331" s="316" t="str">
        <f>IFERROR(IF(J331="","",_xlfn.CONCAT("2024",_xlfn.CONCAT(IF(LEN(ドッグキャリー!$K$2)=1,0,""),ドッグキャリー!$K$2,_xlfn.CONCAT(IF(LEN(ドッグキャリー!$N$2)=1,0,""),ドッグキャリー!$N$2)))),"")</f>
        <v/>
      </c>
      <c r="C331" s="320"/>
      <c r="D331" s="320"/>
      <c r="E331" s="320"/>
      <c r="F331" s="321"/>
      <c r="G331" s="321"/>
      <c r="H331" s="321"/>
      <c r="I331" s="322" t="str">
        <f>IFERROR(IF(スキンタイト!N286=0,"",スキンタイト!E286),"")</f>
        <v/>
      </c>
      <c r="J331" s="321" t="str">
        <f>IFERROR(IF(スキンタイト!N286=0,"",スキンタイト!N286),"")</f>
        <v/>
      </c>
      <c r="K331" s="324"/>
      <c r="L331" s="324"/>
      <c r="M331" s="324"/>
      <c r="N331" s="324"/>
      <c r="O331" s="324"/>
      <c r="P331" s="324"/>
      <c r="Q331" s="324"/>
      <c r="R331" s="324"/>
      <c r="S331" s="314">
        <v>330</v>
      </c>
    </row>
    <row r="332" spans="1:19" s="85" customFormat="1" ht="15.75">
      <c r="A332" s="315" t="str">
        <f>IFERROR(IF(J332&lt;&gt;"",MAX($A$1:A331)+1,""),"")</f>
        <v/>
      </c>
      <c r="B332" s="316" t="str">
        <f>IFERROR(IF(J332="","",_xlfn.CONCAT("2024",_xlfn.CONCAT(IF(LEN(ドッグキャリー!$K$2)=1,0,""),ドッグキャリー!$K$2,_xlfn.CONCAT(IF(LEN(ドッグキャリー!$N$2)=1,0,""),ドッグキャリー!$N$2)))),"")</f>
        <v/>
      </c>
      <c r="C332" s="320"/>
      <c r="D332" s="320"/>
      <c r="E332" s="320"/>
      <c r="F332" s="321"/>
      <c r="G332" s="321"/>
      <c r="H332" s="321"/>
      <c r="I332" s="322" t="str">
        <f>IFERROR(IF(スキンタイト!N287=0,"",スキンタイト!E287),"")</f>
        <v/>
      </c>
      <c r="J332" s="321" t="str">
        <f>IFERROR(IF(スキンタイト!N287=0,"",スキンタイト!N287),"")</f>
        <v/>
      </c>
      <c r="K332" s="324"/>
      <c r="L332" s="324"/>
      <c r="M332" s="324"/>
      <c r="N332" s="324"/>
      <c r="O332" s="324"/>
      <c r="P332" s="324"/>
      <c r="Q332" s="324"/>
      <c r="R332" s="324"/>
      <c r="S332" s="314">
        <v>331</v>
      </c>
    </row>
    <row r="333" spans="1:19" s="85" customFormat="1" ht="15.75">
      <c r="A333" s="315" t="str">
        <f>IFERROR(IF(J333&lt;&gt;"",MAX($A$1:A332)+1,""),"")</f>
        <v/>
      </c>
      <c r="B333" s="316" t="str">
        <f>IFERROR(IF(J333="","",_xlfn.CONCAT("2024",_xlfn.CONCAT(IF(LEN(ドッグキャリー!$K$2)=1,0,""),ドッグキャリー!$K$2,_xlfn.CONCAT(IF(LEN(ドッグキャリー!$N$2)=1,0,""),ドッグキャリー!$N$2)))),"")</f>
        <v/>
      </c>
      <c r="C333" s="320"/>
      <c r="D333" s="320"/>
      <c r="E333" s="320"/>
      <c r="F333" s="321"/>
      <c r="G333" s="321"/>
      <c r="H333" s="321"/>
      <c r="I333" s="322" t="str">
        <f>IFERROR(IF(スキンタイト!N288=0,"",スキンタイト!E288),"")</f>
        <v/>
      </c>
      <c r="J333" s="321" t="str">
        <f>IFERROR(IF(スキンタイト!N288=0,"",スキンタイト!N288),"")</f>
        <v/>
      </c>
      <c r="K333" s="324"/>
      <c r="L333" s="324"/>
      <c r="M333" s="324"/>
      <c r="N333" s="324"/>
      <c r="O333" s="324"/>
      <c r="P333" s="324"/>
      <c r="Q333" s="324"/>
      <c r="R333" s="324"/>
      <c r="S333" s="314">
        <v>332</v>
      </c>
    </row>
    <row r="334" spans="1:19" s="85" customFormat="1" ht="15.75">
      <c r="A334" s="315" t="str">
        <f>IFERROR(IF(J334&lt;&gt;"",MAX($A$1:A333)+1,""),"")</f>
        <v/>
      </c>
      <c r="B334" s="316" t="str">
        <f>IFERROR(IF(J334="","",_xlfn.CONCAT("2024",_xlfn.CONCAT(IF(LEN(ドッグキャリー!$K$2)=1,0,""),ドッグキャリー!$K$2,_xlfn.CONCAT(IF(LEN(ドッグキャリー!$N$2)=1,0,""),ドッグキャリー!$N$2)))),"")</f>
        <v/>
      </c>
      <c r="C334" s="320"/>
      <c r="D334" s="320"/>
      <c r="E334" s="320"/>
      <c r="F334" s="321"/>
      <c r="G334" s="321"/>
      <c r="H334" s="321"/>
      <c r="I334" s="322" t="str">
        <f>IFERROR(IF(スキンタイト!N289=0,"",スキンタイト!E289),"")</f>
        <v/>
      </c>
      <c r="J334" s="321" t="str">
        <f>IFERROR(IF(スキンタイト!N289=0,"",スキンタイト!N289),"")</f>
        <v/>
      </c>
      <c r="K334" s="324"/>
      <c r="L334" s="324"/>
      <c r="M334" s="324"/>
      <c r="N334" s="324"/>
      <c r="O334" s="324"/>
      <c r="P334" s="324"/>
      <c r="Q334" s="324"/>
      <c r="R334" s="324"/>
      <c r="S334" s="314">
        <v>333</v>
      </c>
    </row>
    <row r="335" spans="1:19" s="85" customFormat="1" ht="15.75">
      <c r="A335" s="315" t="str">
        <f>IFERROR(IF(J335&lt;&gt;"",MAX($A$1:A334)+1,""),"")</f>
        <v/>
      </c>
      <c r="B335" s="316" t="str">
        <f>IFERROR(IF(J335="","",_xlfn.CONCAT("2024",_xlfn.CONCAT(IF(LEN(ドッグキャリー!$K$2)=1,0,""),ドッグキャリー!$K$2,_xlfn.CONCAT(IF(LEN(ドッグキャリー!$N$2)=1,0,""),ドッグキャリー!$N$2)))),"")</f>
        <v/>
      </c>
      <c r="C335" s="320"/>
      <c r="D335" s="320"/>
      <c r="E335" s="320"/>
      <c r="F335" s="321"/>
      <c r="G335" s="321"/>
      <c r="H335" s="321"/>
      <c r="I335" s="322" t="str">
        <f>IFERROR(IF(スキンタイト!N290=0,"",スキンタイト!E290),"")</f>
        <v/>
      </c>
      <c r="J335" s="321" t="str">
        <f>IFERROR(IF(スキンタイト!N290=0,"",スキンタイト!N290),"")</f>
        <v/>
      </c>
      <c r="K335" s="324"/>
      <c r="L335" s="324"/>
      <c r="M335" s="324"/>
      <c r="N335" s="324"/>
      <c r="O335" s="324"/>
      <c r="P335" s="324"/>
      <c r="Q335" s="324"/>
      <c r="R335" s="324"/>
      <c r="S335" s="314">
        <v>334</v>
      </c>
    </row>
    <row r="336" spans="1:19" s="85" customFormat="1" ht="15.75">
      <c r="A336" s="315" t="str">
        <f>IFERROR(IF(J336&lt;&gt;"",MAX($A$1:A335)+1,""),"")</f>
        <v/>
      </c>
      <c r="B336" s="316" t="str">
        <f>IFERROR(IF(J336="","",_xlfn.CONCAT("2024",_xlfn.CONCAT(IF(LEN(ドッグキャリー!$K$2)=1,0,""),ドッグキャリー!$K$2,_xlfn.CONCAT(IF(LEN(ドッグキャリー!$N$2)=1,0,""),ドッグキャリー!$N$2)))),"")</f>
        <v/>
      </c>
      <c r="C336" s="320"/>
      <c r="D336" s="320"/>
      <c r="E336" s="320"/>
      <c r="F336" s="321"/>
      <c r="G336" s="321"/>
      <c r="H336" s="321"/>
      <c r="I336" s="322" t="str">
        <f>IFERROR(IF(スキンタイト!N291=0,"",スキンタイト!E291),"")</f>
        <v/>
      </c>
      <c r="J336" s="321" t="str">
        <f>IFERROR(IF(スキンタイト!N291=0,"",スキンタイト!N291),"")</f>
        <v/>
      </c>
      <c r="K336" s="324"/>
      <c r="L336" s="324"/>
      <c r="M336" s="324"/>
      <c r="N336" s="324"/>
      <c r="O336" s="324"/>
      <c r="P336" s="324"/>
      <c r="Q336" s="324"/>
      <c r="R336" s="324"/>
      <c r="S336" s="314">
        <v>335</v>
      </c>
    </row>
    <row r="337" spans="1:19" s="85" customFormat="1" ht="15.75">
      <c r="A337" s="315" t="str">
        <f>IFERROR(IF(J337&lt;&gt;"",MAX($A$1:A336)+1,""),"")</f>
        <v/>
      </c>
      <c r="B337" s="316" t="str">
        <f>IFERROR(IF(J337="","",_xlfn.CONCAT("2024",_xlfn.CONCAT(IF(LEN(ドッグキャリー!$K$2)=1,0,""),ドッグキャリー!$K$2,_xlfn.CONCAT(IF(LEN(ドッグキャリー!$N$2)=1,0,""),ドッグキャリー!$N$2)))),"")</f>
        <v/>
      </c>
      <c r="C337" s="320"/>
      <c r="D337" s="320"/>
      <c r="E337" s="320"/>
      <c r="F337" s="321"/>
      <c r="G337" s="321"/>
      <c r="H337" s="321"/>
      <c r="I337" s="322" t="str">
        <f>IFERROR(IF(スキンタイト!N292=0,"",スキンタイト!E292),"")</f>
        <v/>
      </c>
      <c r="J337" s="321" t="str">
        <f>IFERROR(IF(スキンタイト!N292=0,"",スキンタイト!N292),"")</f>
        <v/>
      </c>
      <c r="K337" s="324"/>
      <c r="L337" s="324"/>
      <c r="M337" s="324"/>
      <c r="N337" s="324"/>
      <c r="O337" s="324"/>
      <c r="P337" s="324"/>
      <c r="Q337" s="324"/>
      <c r="R337" s="324"/>
      <c r="S337" s="314">
        <v>336</v>
      </c>
    </row>
    <row r="338" spans="1:19" s="85" customFormat="1" ht="15.75">
      <c r="A338" s="315" t="str">
        <f>IFERROR(IF(J338&lt;&gt;"",MAX($A$1:A337)+1,""),"")</f>
        <v/>
      </c>
      <c r="B338" s="316" t="str">
        <f>IFERROR(IF(J338="","",_xlfn.CONCAT("2024",_xlfn.CONCAT(IF(LEN(ドッグキャリー!$K$2)=1,0,""),ドッグキャリー!$K$2,_xlfn.CONCAT(IF(LEN(ドッグキャリー!$N$2)=1,0,""),ドッグキャリー!$N$2)))),"")</f>
        <v/>
      </c>
      <c r="C338" s="320"/>
      <c r="D338" s="320"/>
      <c r="E338" s="320"/>
      <c r="F338" s="321"/>
      <c r="G338" s="321"/>
      <c r="H338" s="321"/>
      <c r="I338" s="322" t="str">
        <f>IFERROR(IF(スキンタイト!N293=0,"",スキンタイト!E293),"")</f>
        <v/>
      </c>
      <c r="J338" s="321" t="str">
        <f>IFERROR(IF(スキンタイト!N293=0,"",スキンタイト!N293),"")</f>
        <v/>
      </c>
      <c r="K338" s="324"/>
      <c r="L338" s="324"/>
      <c r="M338" s="324"/>
      <c r="N338" s="324"/>
      <c r="O338" s="324"/>
      <c r="P338" s="324"/>
      <c r="Q338" s="324"/>
      <c r="R338" s="324"/>
      <c r="S338" s="314">
        <v>337</v>
      </c>
    </row>
    <row r="339" spans="1:19" s="85" customFormat="1" ht="15.75">
      <c r="A339" s="315" t="str">
        <f>IFERROR(IF(J339&lt;&gt;"",MAX($A$1:A338)+1,""),"")</f>
        <v/>
      </c>
      <c r="B339" s="316" t="str">
        <f>IFERROR(IF(J339="","",_xlfn.CONCAT("2024",_xlfn.CONCAT(IF(LEN(ドッグキャリー!$K$2)=1,0,""),ドッグキャリー!$K$2,_xlfn.CONCAT(IF(LEN(ドッグキャリー!$N$2)=1,0,""),ドッグキャリー!$N$2)))),"")</f>
        <v/>
      </c>
      <c r="C339" s="320"/>
      <c r="D339" s="320"/>
      <c r="E339" s="320"/>
      <c r="F339" s="321"/>
      <c r="G339" s="321"/>
      <c r="H339" s="321"/>
      <c r="I339" s="322" t="str">
        <f>IFERROR(IF(スキンタイト!N294=0,"",スキンタイト!E294),"")</f>
        <v/>
      </c>
      <c r="J339" s="321" t="str">
        <f>IFERROR(IF(スキンタイト!N294=0,"",スキンタイト!N294),"")</f>
        <v/>
      </c>
      <c r="K339" s="324"/>
      <c r="L339" s="324"/>
      <c r="M339" s="324"/>
      <c r="N339" s="324"/>
      <c r="O339" s="324"/>
      <c r="P339" s="324"/>
      <c r="Q339" s="324"/>
      <c r="R339" s="324"/>
      <c r="S339" s="314">
        <v>338</v>
      </c>
    </row>
    <row r="340" spans="1:19" s="85" customFormat="1" ht="15.75">
      <c r="A340" s="315" t="str">
        <f>IFERROR(IF(J340&lt;&gt;"",MAX($A$1:A339)+1,""),"")</f>
        <v/>
      </c>
      <c r="B340" s="316" t="str">
        <f>IFERROR(IF(J340="","",_xlfn.CONCAT("2024",_xlfn.CONCAT(IF(LEN(ドッグキャリー!$K$2)=1,0,""),ドッグキャリー!$K$2,_xlfn.CONCAT(IF(LEN(ドッグキャリー!$N$2)=1,0,""),ドッグキャリー!$N$2)))),"")</f>
        <v/>
      </c>
      <c r="C340" s="320"/>
      <c r="D340" s="320"/>
      <c r="E340" s="320"/>
      <c r="F340" s="321"/>
      <c r="G340" s="321"/>
      <c r="H340" s="321"/>
      <c r="I340" s="322" t="str">
        <f>IFERROR(IF(スキンタイト!N295=0,"",スキンタイト!E295),"")</f>
        <v/>
      </c>
      <c r="J340" s="321" t="str">
        <f>IFERROR(IF(スキンタイト!N295=0,"",スキンタイト!N295),"")</f>
        <v/>
      </c>
      <c r="K340" s="324"/>
      <c r="L340" s="324"/>
      <c r="M340" s="324"/>
      <c r="N340" s="324"/>
      <c r="O340" s="324"/>
      <c r="P340" s="324"/>
      <c r="Q340" s="324"/>
      <c r="R340" s="324"/>
      <c r="S340" s="314">
        <v>339</v>
      </c>
    </row>
    <row r="341" spans="1:19" s="85" customFormat="1" ht="15.75">
      <c r="A341" s="315" t="str">
        <f>IFERROR(IF(J341&lt;&gt;"",MAX($A$1:A340)+1,""),"")</f>
        <v/>
      </c>
      <c r="B341" s="316" t="str">
        <f>IFERROR(IF(J341="","",_xlfn.CONCAT("2024",_xlfn.CONCAT(IF(LEN(ドッグキャリー!$K$2)=1,0,""),ドッグキャリー!$K$2,_xlfn.CONCAT(IF(LEN(ドッグキャリー!$N$2)=1,0,""),ドッグキャリー!$N$2)))),"")</f>
        <v/>
      </c>
      <c r="C341" s="320"/>
      <c r="D341" s="320"/>
      <c r="E341" s="320"/>
      <c r="F341" s="321"/>
      <c r="G341" s="321"/>
      <c r="H341" s="321"/>
      <c r="I341" s="322"/>
      <c r="J341" s="321"/>
      <c r="K341" s="324"/>
      <c r="L341" s="324"/>
      <c r="M341" s="324"/>
      <c r="N341" s="324"/>
      <c r="O341" s="324"/>
      <c r="P341" s="324"/>
      <c r="Q341" s="324"/>
      <c r="R341" s="324"/>
      <c r="S341" s="314">
        <v>340</v>
      </c>
    </row>
    <row r="342" spans="1:19" s="85" customFormat="1" ht="15.75">
      <c r="A342" s="315" t="str">
        <f>IFERROR(IF(J342&lt;&gt;"",MAX($A$1:A341)+1,""),"")</f>
        <v/>
      </c>
      <c r="B342" s="316" t="str">
        <f>IFERROR(IF(J342="","",_xlfn.CONCAT("2024",_xlfn.CONCAT(IF(LEN(ドッグキャリー!$K$2)=1,0,""),ドッグキャリー!$K$2,_xlfn.CONCAT(IF(LEN(ドッグキャリー!$N$2)=1,0,""),ドッグキャリー!$N$2)))),"")</f>
        <v/>
      </c>
      <c r="C342" s="320"/>
      <c r="D342" s="320"/>
      <c r="E342" s="320"/>
      <c r="F342" s="321"/>
      <c r="G342" s="321"/>
      <c r="H342" s="321"/>
      <c r="I342" s="322"/>
      <c r="J342" s="321"/>
      <c r="K342" s="324"/>
      <c r="L342" s="324"/>
      <c r="M342" s="324"/>
      <c r="N342" s="324"/>
      <c r="O342" s="324"/>
      <c r="P342" s="324"/>
      <c r="Q342" s="324"/>
      <c r="R342" s="324"/>
      <c r="S342" s="314">
        <v>341</v>
      </c>
    </row>
    <row r="343" spans="1:19" s="85" customFormat="1" ht="15.75">
      <c r="A343" s="315" t="str">
        <f>IFERROR(IF(J343&lt;&gt;"",MAX($A$1:A342)+1,""),"")</f>
        <v/>
      </c>
      <c r="B343" s="316" t="str">
        <f>IFERROR(IF(J343="","",_xlfn.CONCAT("2024",_xlfn.CONCAT(IF(LEN(ドッグキャリー!$K$2)=1,0,""),ドッグキャリー!$K$2,_xlfn.CONCAT(IF(LEN(ドッグキャリー!$N$2)=1,0,""),ドッグキャリー!$N$2)))),"")</f>
        <v/>
      </c>
      <c r="C343" s="323"/>
      <c r="D343" s="323"/>
      <c r="E343" s="323"/>
      <c r="F343" s="324"/>
      <c r="G343" s="324"/>
      <c r="H343" s="324"/>
      <c r="I343" s="325" t="str">
        <f>IF(ウエア!N7=0,"",ウエア!E7)</f>
        <v/>
      </c>
      <c r="J343" s="324" t="str">
        <f>IF(ウエア!N7=0,"",ウエア!N7)</f>
        <v/>
      </c>
      <c r="K343" s="324"/>
      <c r="L343" s="324"/>
      <c r="M343" s="324"/>
      <c r="N343" s="324"/>
      <c r="O343" s="324"/>
      <c r="P343" s="324"/>
      <c r="Q343" s="324"/>
      <c r="R343" s="324"/>
      <c r="S343" s="314">
        <v>342</v>
      </c>
    </row>
    <row r="344" spans="1:19" s="85" customFormat="1" ht="15.75">
      <c r="A344" s="315" t="str">
        <f>IFERROR(IF(J344&lt;&gt;"",MAX($A$1:A343)+1,""),"")</f>
        <v/>
      </c>
      <c r="B344" s="316" t="str">
        <f>IFERROR(IF(J344="","",_xlfn.CONCAT("2024",_xlfn.CONCAT(IF(LEN(ドッグキャリー!$K$2)=1,0,""),ドッグキャリー!$K$2,_xlfn.CONCAT(IF(LEN(ドッグキャリー!$N$2)=1,0,""),ドッグキャリー!$N$2)))),"")</f>
        <v/>
      </c>
      <c r="C344" s="323"/>
      <c r="D344" s="323"/>
      <c r="E344" s="323"/>
      <c r="F344" s="324"/>
      <c r="G344" s="324"/>
      <c r="H344" s="324"/>
      <c r="I344" s="325" t="str">
        <f>IF(ウエア!N8=0,"",ウエア!E8)</f>
        <v/>
      </c>
      <c r="J344" s="324" t="str">
        <f>IF(ウエア!N8=0,"",ウエア!N8)</f>
        <v/>
      </c>
      <c r="K344" s="324"/>
      <c r="L344" s="324"/>
      <c r="M344" s="324"/>
      <c r="N344" s="324"/>
      <c r="O344" s="324"/>
      <c r="P344" s="324"/>
      <c r="Q344" s="324"/>
      <c r="R344" s="324"/>
      <c r="S344" s="314">
        <v>343</v>
      </c>
    </row>
    <row r="345" spans="1:19" s="85" customFormat="1" ht="15.75">
      <c r="A345" s="315" t="str">
        <f>IFERROR(IF(J345&lt;&gt;"",MAX($A$1:A344)+1,""),"")</f>
        <v/>
      </c>
      <c r="B345" s="316" t="str">
        <f>IFERROR(IF(J345="","",_xlfn.CONCAT("2024",_xlfn.CONCAT(IF(LEN(ドッグキャリー!$K$2)=1,0,""),ドッグキャリー!$K$2,_xlfn.CONCAT(IF(LEN(ドッグキャリー!$N$2)=1,0,""),ドッグキャリー!$N$2)))),"")</f>
        <v/>
      </c>
      <c r="C345" s="323"/>
      <c r="D345" s="323"/>
      <c r="E345" s="323"/>
      <c r="F345" s="324"/>
      <c r="G345" s="324"/>
      <c r="H345" s="324"/>
      <c r="I345" s="325" t="str">
        <f>IF(ウエア!N9=0,"",ウエア!E9)</f>
        <v/>
      </c>
      <c r="J345" s="324" t="str">
        <f>IF(ウエア!N9=0,"",ウエア!N9)</f>
        <v/>
      </c>
      <c r="K345" s="324"/>
      <c r="L345" s="324"/>
      <c r="M345" s="324"/>
      <c r="N345" s="324"/>
      <c r="O345" s="324"/>
      <c r="P345" s="324"/>
      <c r="Q345" s="324"/>
      <c r="R345" s="324"/>
      <c r="S345" s="314">
        <v>344</v>
      </c>
    </row>
    <row r="346" spans="1:19" s="85" customFormat="1" ht="15.75">
      <c r="A346" s="315" t="str">
        <f>IFERROR(IF(J346&lt;&gt;"",MAX($A$1:A345)+1,""),"")</f>
        <v/>
      </c>
      <c r="B346" s="316" t="str">
        <f>IFERROR(IF(J346="","",_xlfn.CONCAT("2024",_xlfn.CONCAT(IF(LEN(ドッグキャリー!$K$2)=1,0,""),ドッグキャリー!$K$2,_xlfn.CONCAT(IF(LEN(ドッグキャリー!$N$2)=1,0,""),ドッグキャリー!$N$2)))),"")</f>
        <v/>
      </c>
      <c r="C346" s="323"/>
      <c r="D346" s="323"/>
      <c r="E346" s="323"/>
      <c r="F346" s="324"/>
      <c r="G346" s="324"/>
      <c r="H346" s="324"/>
      <c r="I346" s="325" t="str">
        <f>IF(ウエア!N10=0,"",ウエア!E10)</f>
        <v/>
      </c>
      <c r="J346" s="324" t="str">
        <f>IF(ウエア!N10=0,"",ウエア!N10)</f>
        <v/>
      </c>
      <c r="K346" s="324"/>
      <c r="L346" s="324"/>
      <c r="M346" s="324"/>
      <c r="N346" s="324"/>
      <c r="O346" s="324"/>
      <c r="P346" s="324"/>
      <c r="Q346" s="324"/>
      <c r="R346" s="324"/>
      <c r="S346" s="314">
        <v>345</v>
      </c>
    </row>
    <row r="347" spans="1:19" s="85" customFormat="1" ht="15.75">
      <c r="A347" s="315" t="str">
        <f>IFERROR(IF(J347&lt;&gt;"",MAX($A$1:A346)+1,""),"")</f>
        <v/>
      </c>
      <c r="B347" s="316" t="str">
        <f>IFERROR(IF(J347="","",_xlfn.CONCAT("2024",_xlfn.CONCAT(IF(LEN(ドッグキャリー!$K$2)=1,0,""),ドッグキャリー!$K$2,_xlfn.CONCAT(IF(LEN(ドッグキャリー!$N$2)=1,0,""),ドッグキャリー!$N$2)))),"")</f>
        <v/>
      </c>
      <c r="C347" s="323"/>
      <c r="D347" s="323"/>
      <c r="E347" s="323"/>
      <c r="F347" s="324"/>
      <c r="G347" s="324"/>
      <c r="H347" s="324"/>
      <c r="I347" s="325" t="str">
        <f>IF(ウエア!N11=0,"",ウエア!E11)</f>
        <v/>
      </c>
      <c r="J347" s="324" t="str">
        <f>IF(ウエア!N11=0,"",ウエア!N11)</f>
        <v/>
      </c>
      <c r="K347" s="324"/>
      <c r="L347" s="324"/>
      <c r="M347" s="324"/>
      <c r="N347" s="324"/>
      <c r="O347" s="324"/>
      <c r="P347" s="324"/>
      <c r="Q347" s="324"/>
      <c r="R347" s="324"/>
      <c r="S347" s="314">
        <v>346</v>
      </c>
    </row>
    <row r="348" spans="1:19" s="85" customFormat="1" ht="15.75">
      <c r="A348" s="315" t="str">
        <f>IFERROR(IF(J348&lt;&gt;"",MAX($A$1:A347)+1,""),"")</f>
        <v/>
      </c>
      <c r="B348" s="316" t="str">
        <f>IFERROR(IF(J348="","",_xlfn.CONCAT("2024",_xlfn.CONCAT(IF(LEN(ドッグキャリー!$K$2)=1,0,""),ドッグキャリー!$K$2,_xlfn.CONCAT(IF(LEN(ドッグキャリー!$N$2)=1,0,""),ドッグキャリー!$N$2)))),"")</f>
        <v/>
      </c>
      <c r="C348" s="323"/>
      <c r="D348" s="323"/>
      <c r="E348" s="323"/>
      <c r="F348" s="324"/>
      <c r="G348" s="324"/>
      <c r="H348" s="324"/>
      <c r="I348" s="325" t="str">
        <f>IF(ウエア!N12=0,"",ウエア!E12)</f>
        <v/>
      </c>
      <c r="J348" s="324" t="str">
        <f>IF(ウエア!N12=0,"",ウエア!N12)</f>
        <v/>
      </c>
      <c r="K348" s="324"/>
      <c r="L348" s="324"/>
      <c r="M348" s="324"/>
      <c r="N348" s="324"/>
      <c r="O348" s="324"/>
      <c r="P348" s="324"/>
      <c r="Q348" s="324"/>
      <c r="R348" s="324"/>
      <c r="S348" s="314">
        <v>347</v>
      </c>
    </row>
    <row r="349" spans="1:19" s="85" customFormat="1" ht="15.75">
      <c r="A349" s="315" t="str">
        <f>IFERROR(IF(J349&lt;&gt;"",MAX($A$1:A348)+1,""),"")</f>
        <v/>
      </c>
      <c r="B349" s="316" t="str">
        <f>IFERROR(IF(J349="","",_xlfn.CONCAT("2024",_xlfn.CONCAT(IF(LEN(ドッグキャリー!$K$2)=1,0,""),ドッグキャリー!$K$2,_xlfn.CONCAT(IF(LEN(ドッグキャリー!$N$2)=1,0,""),ドッグキャリー!$N$2)))),"")</f>
        <v/>
      </c>
      <c r="C349" s="323"/>
      <c r="D349" s="323"/>
      <c r="E349" s="323"/>
      <c r="F349" s="324"/>
      <c r="G349" s="324"/>
      <c r="H349" s="324"/>
      <c r="I349" s="325" t="str">
        <f>IF(ウエア!N13=0,"",ウエア!E13)</f>
        <v/>
      </c>
      <c r="J349" s="324" t="str">
        <f>IF(ウエア!N13=0,"",ウエア!N13)</f>
        <v/>
      </c>
      <c r="K349" s="324"/>
      <c r="L349" s="324"/>
      <c r="M349" s="324"/>
      <c r="N349" s="324"/>
      <c r="O349" s="324"/>
      <c r="P349" s="324"/>
      <c r="Q349" s="324"/>
      <c r="R349" s="324"/>
      <c r="S349" s="314">
        <v>348</v>
      </c>
    </row>
    <row r="350" spans="1:19" s="85" customFormat="1" ht="15.75">
      <c r="A350" s="315" t="str">
        <f>IFERROR(IF(J350&lt;&gt;"",MAX($A$1:A349)+1,""),"")</f>
        <v/>
      </c>
      <c r="B350" s="316" t="str">
        <f>IFERROR(IF(J350="","",_xlfn.CONCAT("2024",_xlfn.CONCAT(IF(LEN(ドッグキャリー!$K$2)=1,0,""),ドッグキャリー!$K$2,_xlfn.CONCAT(IF(LEN(ドッグキャリー!$N$2)=1,0,""),ドッグキャリー!$N$2)))),"")</f>
        <v/>
      </c>
      <c r="C350" s="323"/>
      <c r="D350" s="323"/>
      <c r="E350" s="323"/>
      <c r="F350" s="324"/>
      <c r="G350" s="324"/>
      <c r="H350" s="324"/>
      <c r="I350" s="325" t="str">
        <f>IF(ウエア!N14=0,"",ウエア!E14)</f>
        <v/>
      </c>
      <c r="J350" s="324" t="str">
        <f>IF(ウエア!N14=0,"",ウエア!N14)</f>
        <v/>
      </c>
      <c r="K350" s="324"/>
      <c r="L350" s="324"/>
      <c r="M350" s="324"/>
      <c r="N350" s="324"/>
      <c r="O350" s="324"/>
      <c r="P350" s="324"/>
      <c r="Q350" s="324"/>
      <c r="R350" s="324"/>
      <c r="S350" s="314">
        <v>349</v>
      </c>
    </row>
    <row r="351" spans="1:19" s="85" customFormat="1" ht="15.75">
      <c r="A351" s="315" t="str">
        <f>IFERROR(IF(J351&lt;&gt;"",MAX($A$1:A350)+1,""),"")</f>
        <v/>
      </c>
      <c r="B351" s="316" t="str">
        <f>IFERROR(IF(J351="","",_xlfn.CONCAT("2024",_xlfn.CONCAT(IF(LEN(ドッグキャリー!$K$2)=1,0,""),ドッグキャリー!$K$2,_xlfn.CONCAT(IF(LEN(ドッグキャリー!$N$2)=1,0,""),ドッグキャリー!$N$2)))),"")</f>
        <v/>
      </c>
      <c r="C351" s="323"/>
      <c r="D351" s="323"/>
      <c r="E351" s="323"/>
      <c r="F351" s="324"/>
      <c r="G351" s="324"/>
      <c r="H351" s="324"/>
      <c r="I351" s="325" t="str">
        <f>IF(ウエア!N15=0,"",ウエア!E15)</f>
        <v/>
      </c>
      <c r="J351" s="324" t="str">
        <f>IF(ウエア!N15=0,"",ウエア!N15)</f>
        <v/>
      </c>
      <c r="K351" s="324"/>
      <c r="L351" s="324"/>
      <c r="M351" s="324"/>
      <c r="N351" s="324"/>
      <c r="O351" s="324"/>
      <c r="P351" s="324"/>
      <c r="Q351" s="324"/>
      <c r="R351" s="324"/>
      <c r="S351" s="314">
        <v>350</v>
      </c>
    </row>
    <row r="352" spans="1:19" s="85" customFormat="1" ht="15.75">
      <c r="A352" s="315" t="str">
        <f>IFERROR(IF(J352&lt;&gt;"",MAX($A$1:A351)+1,""),"")</f>
        <v/>
      </c>
      <c r="B352" s="316" t="str">
        <f>IFERROR(IF(J352="","",_xlfn.CONCAT("2024",_xlfn.CONCAT(IF(LEN(ドッグキャリー!$K$2)=1,0,""),ドッグキャリー!$K$2,_xlfn.CONCAT(IF(LEN(ドッグキャリー!$N$2)=1,0,""),ドッグキャリー!$N$2)))),"")</f>
        <v/>
      </c>
      <c r="C352" s="323"/>
      <c r="D352" s="323"/>
      <c r="E352" s="323"/>
      <c r="F352" s="324"/>
      <c r="G352" s="324"/>
      <c r="H352" s="324"/>
      <c r="I352" s="325" t="str">
        <f>IF(ウエア!N16=0,"",ウエア!E16)</f>
        <v/>
      </c>
      <c r="J352" s="324" t="str">
        <f>IF(ウエア!N16=0,"",ウエア!N16)</f>
        <v/>
      </c>
      <c r="K352" s="324"/>
      <c r="L352" s="324"/>
      <c r="M352" s="324"/>
      <c r="N352" s="324"/>
      <c r="O352" s="324"/>
      <c r="P352" s="324"/>
      <c r="Q352" s="324"/>
      <c r="R352" s="324"/>
      <c r="S352" s="314">
        <v>351</v>
      </c>
    </row>
    <row r="353" spans="1:19" s="85" customFormat="1" ht="15.75">
      <c r="A353" s="315" t="str">
        <f>IFERROR(IF(J353&lt;&gt;"",MAX($A$1:A352)+1,""),"")</f>
        <v/>
      </c>
      <c r="B353" s="316" t="str">
        <f>IFERROR(IF(J353="","",_xlfn.CONCAT("2024",_xlfn.CONCAT(IF(LEN(ドッグキャリー!$K$2)=1,0,""),ドッグキャリー!$K$2,_xlfn.CONCAT(IF(LEN(ドッグキャリー!$N$2)=1,0,""),ドッグキャリー!$N$2)))),"")</f>
        <v/>
      </c>
      <c r="C353" s="323"/>
      <c r="D353" s="323"/>
      <c r="E353" s="323"/>
      <c r="F353" s="324"/>
      <c r="G353" s="324"/>
      <c r="H353" s="324"/>
      <c r="I353" s="325" t="str">
        <f>IF(ウエア!N17=0,"",ウエア!E17)</f>
        <v/>
      </c>
      <c r="J353" s="324" t="str">
        <f>IF(ウエア!N17=0,"",ウエア!N17)</f>
        <v/>
      </c>
      <c r="K353" s="324"/>
      <c r="L353" s="324"/>
      <c r="M353" s="324"/>
      <c r="N353" s="324"/>
      <c r="O353" s="324"/>
      <c r="P353" s="324"/>
      <c r="Q353" s="324"/>
      <c r="R353" s="324"/>
      <c r="S353" s="314">
        <v>352</v>
      </c>
    </row>
    <row r="354" spans="1:19" s="85" customFormat="1" ht="15.75">
      <c r="A354" s="315" t="str">
        <f>IFERROR(IF(J354&lt;&gt;"",MAX($A$1:A353)+1,""),"")</f>
        <v/>
      </c>
      <c r="B354" s="316" t="str">
        <f>IFERROR(IF(J354="","",_xlfn.CONCAT("2024",_xlfn.CONCAT(IF(LEN(ドッグキャリー!$K$2)=1,0,""),ドッグキャリー!$K$2,_xlfn.CONCAT(IF(LEN(ドッグキャリー!$N$2)=1,0,""),ドッグキャリー!$N$2)))),"")</f>
        <v/>
      </c>
      <c r="C354" s="323"/>
      <c r="D354" s="323"/>
      <c r="E354" s="323"/>
      <c r="F354" s="324"/>
      <c r="G354" s="324"/>
      <c r="H354" s="324"/>
      <c r="I354" s="325" t="str">
        <f>IF(ウエア!N18=0,"",ウエア!E18)</f>
        <v/>
      </c>
      <c r="J354" s="324" t="str">
        <f>IF(ウエア!N18=0,"",ウエア!N18)</f>
        <v/>
      </c>
      <c r="K354" s="324"/>
      <c r="L354" s="324"/>
      <c r="M354" s="324"/>
      <c r="N354" s="324"/>
      <c r="O354" s="324"/>
      <c r="P354" s="324"/>
      <c r="Q354" s="324"/>
      <c r="R354" s="324"/>
      <c r="S354" s="314">
        <v>353</v>
      </c>
    </row>
    <row r="355" spans="1:19" s="85" customFormat="1" ht="15.75">
      <c r="A355" s="315" t="str">
        <f>IFERROR(IF(J355&lt;&gt;"",MAX($A$1:A354)+1,""),"")</f>
        <v/>
      </c>
      <c r="B355" s="316" t="str">
        <f>IFERROR(IF(J355="","",_xlfn.CONCAT("2024",_xlfn.CONCAT(IF(LEN(ドッグキャリー!$K$2)=1,0,""),ドッグキャリー!$K$2,_xlfn.CONCAT(IF(LEN(ドッグキャリー!$N$2)=1,0,""),ドッグキャリー!$N$2)))),"")</f>
        <v/>
      </c>
      <c r="C355" s="323"/>
      <c r="D355" s="323"/>
      <c r="E355" s="323"/>
      <c r="F355" s="324"/>
      <c r="G355" s="324"/>
      <c r="H355" s="324"/>
      <c r="I355" s="325" t="str">
        <f>IF(ウエア!N19=0,"",ウエア!E19)</f>
        <v/>
      </c>
      <c r="J355" s="324" t="str">
        <f>IF(ウエア!N19=0,"",ウエア!N19)</f>
        <v/>
      </c>
      <c r="K355" s="324"/>
      <c r="L355" s="324"/>
      <c r="M355" s="324"/>
      <c r="N355" s="324"/>
      <c r="O355" s="324"/>
      <c r="P355" s="324"/>
      <c r="Q355" s="324"/>
      <c r="R355" s="324"/>
      <c r="S355" s="314">
        <v>354</v>
      </c>
    </row>
    <row r="356" spans="1:19" s="85" customFormat="1" ht="15.75">
      <c r="A356" s="315" t="str">
        <f>IFERROR(IF(J356&lt;&gt;"",MAX($A$1:A355)+1,""),"")</f>
        <v/>
      </c>
      <c r="B356" s="316" t="str">
        <f>IFERROR(IF(J356="","",_xlfn.CONCAT("2024",_xlfn.CONCAT(IF(LEN(ドッグキャリー!$K$2)=1,0,""),ドッグキャリー!$K$2,_xlfn.CONCAT(IF(LEN(ドッグキャリー!$N$2)=1,0,""),ドッグキャリー!$N$2)))),"")</f>
        <v/>
      </c>
      <c r="C356" s="323"/>
      <c r="D356" s="323"/>
      <c r="E356" s="323"/>
      <c r="F356" s="324"/>
      <c r="G356" s="324"/>
      <c r="H356" s="324"/>
      <c r="I356" s="325" t="str">
        <f>IF(ウエア!N20=0,"",ウエア!E20)</f>
        <v/>
      </c>
      <c r="J356" s="324" t="str">
        <f>IF(ウエア!N20=0,"",ウエア!N20)</f>
        <v/>
      </c>
      <c r="K356" s="324"/>
      <c r="L356" s="324"/>
      <c r="M356" s="324"/>
      <c r="N356" s="324"/>
      <c r="O356" s="324"/>
      <c r="P356" s="324"/>
      <c r="Q356" s="324"/>
      <c r="R356" s="324"/>
      <c r="S356" s="314">
        <v>355</v>
      </c>
    </row>
    <row r="357" spans="1:19" s="85" customFormat="1" ht="15.75">
      <c r="A357" s="315" t="str">
        <f>IFERROR(IF(J357&lt;&gt;"",MAX($A$1:A356)+1,""),"")</f>
        <v/>
      </c>
      <c r="B357" s="316" t="str">
        <f>IFERROR(IF(J357="","",_xlfn.CONCAT("2024",_xlfn.CONCAT(IF(LEN(ドッグキャリー!$K$2)=1,0,""),ドッグキャリー!$K$2,_xlfn.CONCAT(IF(LEN(ドッグキャリー!$N$2)=1,0,""),ドッグキャリー!$N$2)))),"")</f>
        <v/>
      </c>
      <c r="C357" s="323"/>
      <c r="D357" s="323"/>
      <c r="E357" s="323"/>
      <c r="F357" s="324"/>
      <c r="G357" s="324"/>
      <c r="H357" s="324"/>
      <c r="I357" s="325" t="str">
        <f>IF(ウエア!N21=0,"",ウエア!E21)</f>
        <v/>
      </c>
      <c r="J357" s="324" t="str">
        <f>IF(ウエア!N21=0,"",ウエア!N21)</f>
        <v/>
      </c>
      <c r="K357" s="324"/>
      <c r="L357" s="324"/>
      <c r="M357" s="324"/>
      <c r="N357" s="324"/>
      <c r="O357" s="324"/>
      <c r="P357" s="324"/>
      <c r="Q357" s="324"/>
      <c r="R357" s="324"/>
      <c r="S357" s="314">
        <v>356</v>
      </c>
    </row>
    <row r="358" spans="1:19" s="85" customFormat="1" ht="15.75">
      <c r="A358" s="315" t="str">
        <f>IFERROR(IF(J358&lt;&gt;"",MAX($A$1:A357)+1,""),"")</f>
        <v/>
      </c>
      <c r="B358" s="316" t="str">
        <f>IFERROR(IF(J358="","",_xlfn.CONCAT("2024",_xlfn.CONCAT(IF(LEN(ドッグキャリー!$K$2)=1,0,""),ドッグキャリー!$K$2,_xlfn.CONCAT(IF(LEN(ドッグキャリー!$N$2)=1,0,""),ドッグキャリー!$N$2)))),"")</f>
        <v/>
      </c>
      <c r="C358" s="323"/>
      <c r="D358" s="323"/>
      <c r="E358" s="323"/>
      <c r="F358" s="324"/>
      <c r="G358" s="324"/>
      <c r="H358" s="324"/>
      <c r="I358" s="325" t="str">
        <f>IF(ウエア!N22=0,"",ウエア!E22)</f>
        <v/>
      </c>
      <c r="J358" s="324" t="str">
        <f>IF(ウエア!N22=0,"",ウエア!N22)</f>
        <v/>
      </c>
      <c r="K358" s="324"/>
      <c r="L358" s="324"/>
      <c r="M358" s="324"/>
      <c r="N358" s="324"/>
      <c r="O358" s="324"/>
      <c r="P358" s="324"/>
      <c r="Q358" s="324"/>
      <c r="R358" s="324"/>
      <c r="S358" s="314">
        <v>357</v>
      </c>
    </row>
    <row r="359" spans="1:19" s="85" customFormat="1" ht="15.75">
      <c r="A359" s="315" t="str">
        <f>IFERROR(IF(J359&lt;&gt;"",MAX($A$1:A358)+1,""),"")</f>
        <v/>
      </c>
      <c r="B359" s="316" t="str">
        <f>IFERROR(IF(J359="","",_xlfn.CONCAT("2024",_xlfn.CONCAT(IF(LEN(ドッグキャリー!$K$2)=1,0,""),ドッグキャリー!$K$2,_xlfn.CONCAT(IF(LEN(ドッグキャリー!$N$2)=1,0,""),ドッグキャリー!$N$2)))),"")</f>
        <v/>
      </c>
      <c r="C359" s="323"/>
      <c r="D359" s="323"/>
      <c r="E359" s="323"/>
      <c r="F359" s="324"/>
      <c r="G359" s="324"/>
      <c r="H359" s="324"/>
      <c r="I359" s="325" t="str">
        <f>IF(ウエア!N23=0,"",ウエア!E23)</f>
        <v/>
      </c>
      <c r="J359" s="324" t="str">
        <f>IF(ウエア!N23=0,"",ウエア!N23)</f>
        <v/>
      </c>
      <c r="K359" s="324"/>
      <c r="L359" s="324"/>
      <c r="M359" s="324"/>
      <c r="N359" s="324"/>
      <c r="O359" s="324"/>
      <c r="P359" s="324"/>
      <c r="Q359" s="324"/>
      <c r="R359" s="324"/>
      <c r="S359" s="314">
        <v>358</v>
      </c>
    </row>
    <row r="360" spans="1:19" s="85" customFormat="1" ht="15.75">
      <c r="A360" s="315" t="str">
        <f>IFERROR(IF(J360&lt;&gt;"",MAX($A$1:A359)+1,""),"")</f>
        <v/>
      </c>
      <c r="B360" s="316" t="str">
        <f>IFERROR(IF(J360="","",_xlfn.CONCAT("2024",_xlfn.CONCAT(IF(LEN(ドッグキャリー!$K$2)=1,0,""),ドッグキャリー!$K$2,_xlfn.CONCAT(IF(LEN(ドッグキャリー!$N$2)=1,0,""),ドッグキャリー!$N$2)))),"")</f>
        <v/>
      </c>
      <c r="C360" s="323"/>
      <c r="D360" s="323"/>
      <c r="E360" s="323"/>
      <c r="F360" s="324"/>
      <c r="G360" s="324"/>
      <c r="H360" s="324"/>
      <c r="I360" s="325" t="str">
        <f>IF(ウエア!N24=0,"",ウエア!E24)</f>
        <v/>
      </c>
      <c r="J360" s="324" t="str">
        <f>IF(ウエア!N24=0,"",ウエア!N24)</f>
        <v/>
      </c>
      <c r="K360" s="324"/>
      <c r="L360" s="324"/>
      <c r="M360" s="324"/>
      <c r="N360" s="324"/>
      <c r="O360" s="324"/>
      <c r="P360" s="324"/>
      <c r="Q360" s="324"/>
      <c r="R360" s="324"/>
      <c r="S360" s="314">
        <v>359</v>
      </c>
    </row>
    <row r="361" spans="1:19" s="85" customFormat="1" ht="15.75">
      <c r="A361" s="315" t="str">
        <f>IFERROR(IF(J361&lt;&gt;"",MAX($A$1:A360)+1,""),"")</f>
        <v/>
      </c>
      <c r="B361" s="316" t="str">
        <f>IFERROR(IF(J361="","",_xlfn.CONCAT("2024",_xlfn.CONCAT(IF(LEN(ドッグキャリー!$K$2)=1,0,""),ドッグキャリー!$K$2,_xlfn.CONCAT(IF(LEN(ドッグキャリー!$N$2)=1,0,""),ドッグキャリー!$N$2)))),"")</f>
        <v/>
      </c>
      <c r="C361" s="323"/>
      <c r="D361" s="323"/>
      <c r="E361" s="323"/>
      <c r="F361" s="324"/>
      <c r="G361" s="324"/>
      <c r="H361" s="324"/>
      <c r="I361" s="325" t="str">
        <f>IF(ウエア!N25=0,"",ウエア!E25)</f>
        <v/>
      </c>
      <c r="J361" s="324" t="str">
        <f>IF(ウエア!N25=0,"",ウエア!N25)</f>
        <v/>
      </c>
      <c r="K361" s="324"/>
      <c r="L361" s="324"/>
      <c r="M361" s="324"/>
      <c r="N361" s="324"/>
      <c r="O361" s="324"/>
      <c r="P361" s="324"/>
      <c r="Q361" s="324"/>
      <c r="R361" s="324"/>
      <c r="S361" s="314">
        <v>360</v>
      </c>
    </row>
    <row r="362" spans="1:19" s="85" customFormat="1" ht="15.75">
      <c r="A362" s="315" t="str">
        <f>IFERROR(IF(J362&lt;&gt;"",MAX($A$1:A361)+1,""),"")</f>
        <v/>
      </c>
      <c r="B362" s="316" t="str">
        <f>IFERROR(IF(J362="","",_xlfn.CONCAT("2024",_xlfn.CONCAT(IF(LEN(ドッグキャリー!$K$2)=1,0,""),ドッグキャリー!$K$2,_xlfn.CONCAT(IF(LEN(ドッグキャリー!$N$2)=1,0,""),ドッグキャリー!$N$2)))),"")</f>
        <v/>
      </c>
      <c r="C362" s="323"/>
      <c r="D362" s="323"/>
      <c r="E362" s="323"/>
      <c r="F362" s="324"/>
      <c r="G362" s="324"/>
      <c r="H362" s="324"/>
      <c r="I362" s="325" t="str">
        <f>IF(ウエア!N26=0,"",ウエア!E26)</f>
        <v/>
      </c>
      <c r="J362" s="324" t="str">
        <f>IF(ウエア!N26=0,"",ウエア!N26)</f>
        <v/>
      </c>
      <c r="K362" s="324"/>
      <c r="L362" s="324"/>
      <c r="M362" s="324"/>
      <c r="N362" s="324"/>
      <c r="O362" s="324"/>
      <c r="P362" s="324"/>
      <c r="Q362" s="324"/>
      <c r="R362" s="324"/>
      <c r="S362" s="314">
        <v>361</v>
      </c>
    </row>
    <row r="363" spans="1:19" s="85" customFormat="1" ht="15.75">
      <c r="A363" s="315" t="str">
        <f>IFERROR(IF(J363&lt;&gt;"",MAX($A$1:A362)+1,""),"")</f>
        <v/>
      </c>
      <c r="B363" s="316" t="str">
        <f>IFERROR(IF(J363="","",_xlfn.CONCAT("2024",_xlfn.CONCAT(IF(LEN(ドッグキャリー!$K$2)=1,0,""),ドッグキャリー!$K$2,_xlfn.CONCAT(IF(LEN(ドッグキャリー!$N$2)=1,0,""),ドッグキャリー!$N$2)))),"")</f>
        <v/>
      </c>
      <c r="C363" s="323"/>
      <c r="D363" s="323"/>
      <c r="E363" s="323"/>
      <c r="F363" s="324"/>
      <c r="G363" s="324"/>
      <c r="H363" s="324"/>
      <c r="I363" s="325" t="str">
        <f>IF(ウエア!N27=0,"",ウエア!E27)</f>
        <v/>
      </c>
      <c r="J363" s="324" t="str">
        <f>IF(ウエア!N27=0,"",ウエア!N27)</f>
        <v/>
      </c>
      <c r="K363" s="324"/>
      <c r="L363" s="324"/>
      <c r="M363" s="324"/>
      <c r="N363" s="324"/>
      <c r="O363" s="324"/>
      <c r="P363" s="324"/>
      <c r="Q363" s="324"/>
      <c r="R363" s="324"/>
      <c r="S363" s="314">
        <v>362</v>
      </c>
    </row>
    <row r="364" spans="1:19" s="85" customFormat="1" ht="15.75">
      <c r="A364" s="315" t="str">
        <f>IFERROR(IF(J364&lt;&gt;"",MAX($A$1:A363)+1,""),"")</f>
        <v/>
      </c>
      <c r="B364" s="316" t="str">
        <f>IFERROR(IF(J364="","",_xlfn.CONCAT("2024",_xlfn.CONCAT(IF(LEN(ドッグキャリー!$K$2)=1,0,""),ドッグキャリー!$K$2,_xlfn.CONCAT(IF(LEN(ドッグキャリー!$N$2)=1,0,""),ドッグキャリー!$N$2)))),"")</f>
        <v/>
      </c>
      <c r="C364" s="323"/>
      <c r="D364" s="323"/>
      <c r="E364" s="323"/>
      <c r="F364" s="324"/>
      <c r="G364" s="324"/>
      <c r="H364" s="324"/>
      <c r="I364" s="325" t="str">
        <f>IF(ウエア!N28=0,"",ウエア!E28)</f>
        <v/>
      </c>
      <c r="J364" s="324" t="str">
        <f>IF(ウエア!N28=0,"",ウエア!N28)</f>
        <v/>
      </c>
      <c r="K364" s="324"/>
      <c r="L364" s="324"/>
      <c r="M364" s="324"/>
      <c r="N364" s="324"/>
      <c r="O364" s="324"/>
      <c r="P364" s="324"/>
      <c r="Q364" s="324"/>
      <c r="R364" s="324"/>
      <c r="S364" s="314">
        <v>363</v>
      </c>
    </row>
    <row r="365" spans="1:19" s="85" customFormat="1" ht="15.75">
      <c r="A365" s="315" t="str">
        <f>IFERROR(IF(J365&lt;&gt;"",MAX($A$1:A364)+1,""),"")</f>
        <v/>
      </c>
      <c r="B365" s="316" t="str">
        <f>IFERROR(IF(J365="","",_xlfn.CONCAT("2024",_xlfn.CONCAT(IF(LEN(ドッグキャリー!$K$2)=1,0,""),ドッグキャリー!$K$2,_xlfn.CONCAT(IF(LEN(ドッグキャリー!$N$2)=1,0,""),ドッグキャリー!$N$2)))),"")</f>
        <v/>
      </c>
      <c r="C365" s="323"/>
      <c r="D365" s="323"/>
      <c r="E365" s="323"/>
      <c r="F365" s="324"/>
      <c r="G365" s="324"/>
      <c r="H365" s="324"/>
      <c r="I365" s="325" t="str">
        <f>IF(ウエア!N29=0,"",ウエア!E29)</f>
        <v/>
      </c>
      <c r="J365" s="324" t="str">
        <f>IF(ウエア!N29=0,"",ウエア!N29)</f>
        <v/>
      </c>
      <c r="K365" s="324"/>
      <c r="L365" s="324"/>
      <c r="M365" s="324"/>
      <c r="N365" s="324"/>
      <c r="O365" s="324"/>
      <c r="P365" s="324"/>
      <c r="Q365" s="324"/>
      <c r="R365" s="324"/>
      <c r="S365" s="314">
        <v>364</v>
      </c>
    </row>
    <row r="366" spans="1:19" s="85" customFormat="1" ht="15.75">
      <c r="A366" s="315" t="str">
        <f>IFERROR(IF(J366&lt;&gt;"",MAX($A$1:A365)+1,""),"")</f>
        <v/>
      </c>
      <c r="B366" s="316" t="str">
        <f>IFERROR(IF(J366="","",_xlfn.CONCAT("2024",_xlfn.CONCAT(IF(LEN(ドッグキャリー!$K$2)=1,0,""),ドッグキャリー!$K$2,_xlfn.CONCAT(IF(LEN(ドッグキャリー!$N$2)=1,0,""),ドッグキャリー!$N$2)))),"")</f>
        <v/>
      </c>
      <c r="C366" s="323"/>
      <c r="D366" s="323"/>
      <c r="E366" s="323"/>
      <c r="F366" s="324"/>
      <c r="G366" s="324"/>
      <c r="H366" s="324"/>
      <c r="I366" s="325" t="str">
        <f>IF(ウエア!N30=0,"",ウエア!E30)</f>
        <v/>
      </c>
      <c r="J366" s="324" t="str">
        <f>IF(ウエア!N30=0,"",ウエア!N30)</f>
        <v/>
      </c>
      <c r="K366" s="324"/>
      <c r="L366" s="324"/>
      <c r="M366" s="324"/>
      <c r="N366" s="324"/>
      <c r="O366" s="324"/>
      <c r="P366" s="324"/>
      <c r="Q366" s="324"/>
      <c r="R366" s="324"/>
      <c r="S366" s="314">
        <v>365</v>
      </c>
    </row>
    <row r="367" spans="1:19" s="85" customFormat="1" ht="15.75">
      <c r="A367" s="315" t="str">
        <f>IFERROR(IF(J367&lt;&gt;"",MAX($A$1:A366)+1,""),"")</f>
        <v/>
      </c>
      <c r="B367" s="316" t="str">
        <f>IFERROR(IF(J367="","",_xlfn.CONCAT("2024",_xlfn.CONCAT(IF(LEN(ドッグキャリー!$K$2)=1,0,""),ドッグキャリー!$K$2,_xlfn.CONCAT(IF(LEN(ドッグキャリー!$N$2)=1,0,""),ドッグキャリー!$N$2)))),"")</f>
        <v/>
      </c>
      <c r="C367" s="323"/>
      <c r="D367" s="323"/>
      <c r="E367" s="323"/>
      <c r="F367" s="324"/>
      <c r="G367" s="324"/>
      <c r="H367" s="324"/>
      <c r="I367" s="325" t="str">
        <f>IF(ウエア!N31=0,"",ウエア!E31)</f>
        <v/>
      </c>
      <c r="J367" s="324" t="str">
        <f>IF(ウエア!N31=0,"",ウエア!N31)</f>
        <v/>
      </c>
      <c r="K367" s="324"/>
      <c r="L367" s="324"/>
      <c r="M367" s="324"/>
      <c r="N367" s="324"/>
      <c r="O367" s="324"/>
      <c r="P367" s="324"/>
      <c r="Q367" s="324"/>
      <c r="R367" s="324"/>
      <c r="S367" s="314">
        <v>366</v>
      </c>
    </row>
    <row r="368" spans="1:19" s="85" customFormat="1" ht="15.75">
      <c r="A368" s="315" t="str">
        <f>IFERROR(IF(J368&lt;&gt;"",MAX($A$1:A367)+1,""),"")</f>
        <v/>
      </c>
      <c r="B368" s="316" t="str">
        <f>IFERROR(IF(J368="","",_xlfn.CONCAT("2024",_xlfn.CONCAT(IF(LEN(ドッグキャリー!$K$2)=1,0,""),ドッグキャリー!$K$2,_xlfn.CONCAT(IF(LEN(ドッグキャリー!$N$2)=1,0,""),ドッグキャリー!$N$2)))),"")</f>
        <v/>
      </c>
      <c r="C368" s="323"/>
      <c r="D368" s="323"/>
      <c r="E368" s="323"/>
      <c r="F368" s="324"/>
      <c r="G368" s="324"/>
      <c r="H368" s="324"/>
      <c r="I368" s="325" t="str">
        <f>IF(ウエア!N32=0,"",ウエア!E32)</f>
        <v/>
      </c>
      <c r="J368" s="324" t="str">
        <f>IF(ウエア!N32=0,"",ウエア!N32)</f>
        <v/>
      </c>
      <c r="K368" s="324"/>
      <c r="L368" s="324"/>
      <c r="M368" s="324"/>
      <c r="N368" s="324"/>
      <c r="O368" s="324"/>
      <c r="P368" s="324"/>
      <c r="Q368" s="324"/>
      <c r="R368" s="324"/>
      <c r="S368" s="314">
        <v>367</v>
      </c>
    </row>
    <row r="369" spans="1:19" s="85" customFormat="1" ht="15.75">
      <c r="A369" s="315" t="str">
        <f>IFERROR(IF(J369&lt;&gt;"",MAX($A$1:A368)+1,""),"")</f>
        <v/>
      </c>
      <c r="B369" s="316" t="str">
        <f>IFERROR(IF(J369="","",_xlfn.CONCAT("2024",_xlfn.CONCAT(IF(LEN(ドッグキャリー!$K$2)=1,0,""),ドッグキャリー!$K$2,_xlfn.CONCAT(IF(LEN(ドッグキャリー!$N$2)=1,0,""),ドッグキャリー!$N$2)))),"")</f>
        <v/>
      </c>
      <c r="C369" s="323"/>
      <c r="D369" s="323"/>
      <c r="E369" s="323"/>
      <c r="F369" s="324"/>
      <c r="G369" s="324"/>
      <c r="H369" s="324"/>
      <c r="I369" s="325" t="str">
        <f>IF(ウエア!N33=0,"",ウエア!E33)</f>
        <v/>
      </c>
      <c r="J369" s="324" t="str">
        <f>IF(ウエア!N33=0,"",ウエア!N33)</f>
        <v/>
      </c>
      <c r="K369" s="324"/>
      <c r="L369" s="324"/>
      <c r="M369" s="324"/>
      <c r="N369" s="324"/>
      <c r="O369" s="324"/>
      <c r="P369" s="324"/>
      <c r="Q369" s="324"/>
      <c r="R369" s="324"/>
      <c r="S369" s="314">
        <v>368</v>
      </c>
    </row>
    <row r="370" spans="1:19" s="85" customFormat="1" ht="15.75">
      <c r="A370" s="315" t="str">
        <f>IFERROR(IF(J370&lt;&gt;"",MAX($A$1:A369)+1,""),"")</f>
        <v/>
      </c>
      <c r="B370" s="316" t="str">
        <f>IFERROR(IF(J370="","",_xlfn.CONCAT("2024",_xlfn.CONCAT(IF(LEN(ドッグキャリー!$K$2)=1,0,""),ドッグキャリー!$K$2,_xlfn.CONCAT(IF(LEN(ドッグキャリー!$N$2)=1,0,""),ドッグキャリー!$N$2)))),"")</f>
        <v/>
      </c>
      <c r="C370" s="323"/>
      <c r="D370" s="323"/>
      <c r="E370" s="323"/>
      <c r="F370" s="324"/>
      <c r="G370" s="324"/>
      <c r="H370" s="324"/>
      <c r="I370" s="325" t="str">
        <f>IF(ウエア!N34=0,"",ウエア!E34)</f>
        <v/>
      </c>
      <c r="J370" s="324" t="str">
        <f>IF(ウエア!N34=0,"",ウエア!N34)</f>
        <v/>
      </c>
      <c r="K370" s="324"/>
      <c r="L370" s="324"/>
      <c r="M370" s="324"/>
      <c r="N370" s="324"/>
      <c r="O370" s="324"/>
      <c r="P370" s="324"/>
      <c r="Q370" s="324"/>
      <c r="R370" s="324"/>
      <c r="S370" s="314">
        <v>369</v>
      </c>
    </row>
    <row r="371" spans="1:19" s="85" customFormat="1" ht="15.75">
      <c r="A371" s="315" t="str">
        <f>IFERROR(IF(J371&lt;&gt;"",MAX($A$1:A370)+1,""),"")</f>
        <v/>
      </c>
      <c r="B371" s="316" t="str">
        <f>IFERROR(IF(J371="","",_xlfn.CONCAT("2024",_xlfn.CONCAT(IF(LEN(ドッグキャリー!$K$2)=1,0,""),ドッグキャリー!$K$2,_xlfn.CONCAT(IF(LEN(ドッグキャリー!$N$2)=1,0,""),ドッグキャリー!$N$2)))),"")</f>
        <v/>
      </c>
      <c r="C371" s="323"/>
      <c r="D371" s="323"/>
      <c r="E371" s="323"/>
      <c r="F371" s="324"/>
      <c r="G371" s="324"/>
      <c r="H371" s="324"/>
      <c r="I371" s="325" t="str">
        <f>IF(ウエア!N35=0,"",ウエア!E35)</f>
        <v/>
      </c>
      <c r="J371" s="324" t="str">
        <f>IF(ウエア!N35=0,"",ウエア!N35)</f>
        <v/>
      </c>
      <c r="K371" s="324"/>
      <c r="L371" s="324"/>
      <c r="M371" s="324"/>
      <c r="N371" s="324"/>
      <c r="O371" s="324"/>
      <c r="P371" s="324"/>
      <c r="Q371" s="324"/>
      <c r="R371" s="324"/>
      <c r="S371" s="314">
        <v>370</v>
      </c>
    </row>
    <row r="372" spans="1:19" s="85" customFormat="1" ht="15.75">
      <c r="A372" s="315" t="str">
        <f>IFERROR(IF(J372&lt;&gt;"",MAX($A$1:A371)+1,""),"")</f>
        <v/>
      </c>
      <c r="B372" s="316" t="str">
        <f>IFERROR(IF(J372="","",_xlfn.CONCAT("2024",_xlfn.CONCAT(IF(LEN(ドッグキャリー!$K$2)=1,0,""),ドッグキャリー!$K$2,_xlfn.CONCAT(IF(LEN(ドッグキャリー!$N$2)=1,0,""),ドッグキャリー!$N$2)))),"")</f>
        <v/>
      </c>
      <c r="C372" s="323"/>
      <c r="D372" s="323"/>
      <c r="E372" s="323"/>
      <c r="F372" s="324"/>
      <c r="G372" s="324"/>
      <c r="H372" s="324"/>
      <c r="I372" s="325" t="str">
        <f>IF(ウエア!N36=0,"",ウエア!E36)</f>
        <v/>
      </c>
      <c r="J372" s="324" t="str">
        <f>IF(ウエア!N36=0,"",ウエア!N36)</f>
        <v/>
      </c>
      <c r="K372" s="324"/>
      <c r="L372" s="324"/>
      <c r="M372" s="324"/>
      <c r="N372" s="324"/>
      <c r="O372" s="324"/>
      <c r="P372" s="324"/>
      <c r="Q372" s="324"/>
      <c r="R372" s="324"/>
      <c r="S372" s="314">
        <v>371</v>
      </c>
    </row>
    <row r="373" spans="1:19" s="85" customFormat="1" ht="15.75">
      <c r="A373" s="315" t="str">
        <f>IFERROR(IF(J373&lt;&gt;"",MAX($A$1:A372)+1,""),"")</f>
        <v/>
      </c>
      <c r="B373" s="316" t="str">
        <f>IFERROR(IF(J373="","",_xlfn.CONCAT("2024",_xlfn.CONCAT(IF(LEN(ドッグキャリー!$K$2)=1,0,""),ドッグキャリー!$K$2,_xlfn.CONCAT(IF(LEN(ドッグキャリー!$N$2)=1,0,""),ドッグキャリー!$N$2)))),"")</f>
        <v/>
      </c>
      <c r="C373" s="323"/>
      <c r="D373" s="323"/>
      <c r="E373" s="323"/>
      <c r="F373" s="324"/>
      <c r="G373" s="324"/>
      <c r="H373" s="324"/>
      <c r="I373" s="325" t="str">
        <f>IF(ウエア!N37=0,"",ウエア!E37)</f>
        <v/>
      </c>
      <c r="J373" s="324" t="str">
        <f>IF(ウエア!N37=0,"",ウエア!N37)</f>
        <v/>
      </c>
      <c r="K373" s="324"/>
      <c r="L373" s="324"/>
      <c r="M373" s="324"/>
      <c r="N373" s="324"/>
      <c r="O373" s="324"/>
      <c r="P373" s="324"/>
      <c r="Q373" s="324"/>
      <c r="R373" s="324"/>
      <c r="S373" s="314">
        <v>372</v>
      </c>
    </row>
    <row r="374" spans="1:19" s="85" customFormat="1" ht="15.75">
      <c r="A374" s="315" t="str">
        <f>IFERROR(IF(J374&lt;&gt;"",MAX($A$1:A373)+1,""),"")</f>
        <v/>
      </c>
      <c r="B374" s="316" t="str">
        <f>IFERROR(IF(J374="","",_xlfn.CONCAT("2024",_xlfn.CONCAT(IF(LEN(ドッグキャリー!$K$2)=1,0,""),ドッグキャリー!$K$2,_xlfn.CONCAT(IF(LEN(ドッグキャリー!$N$2)=1,0,""),ドッグキャリー!$N$2)))),"")</f>
        <v/>
      </c>
      <c r="C374" s="323"/>
      <c r="D374" s="323"/>
      <c r="E374" s="323"/>
      <c r="F374" s="324"/>
      <c r="G374" s="324"/>
      <c r="H374" s="324"/>
      <c r="I374" s="325" t="str">
        <f>IF(ウエア!N38=0,"",ウエア!E38)</f>
        <v/>
      </c>
      <c r="J374" s="324" t="str">
        <f>IF(ウエア!N38=0,"",ウエア!N38)</f>
        <v/>
      </c>
      <c r="K374" s="324"/>
      <c r="L374" s="324"/>
      <c r="M374" s="324"/>
      <c r="N374" s="324"/>
      <c r="O374" s="324"/>
      <c r="P374" s="324"/>
      <c r="Q374" s="324"/>
      <c r="R374" s="324"/>
      <c r="S374" s="314">
        <v>373</v>
      </c>
    </row>
    <row r="375" spans="1:19" s="85" customFormat="1" ht="15.75">
      <c r="A375" s="315" t="str">
        <f>IFERROR(IF(J375&lt;&gt;"",MAX($A$1:A374)+1,""),"")</f>
        <v/>
      </c>
      <c r="B375" s="316" t="str">
        <f>IFERROR(IF(J375="","",_xlfn.CONCAT("2024",_xlfn.CONCAT(IF(LEN(ドッグキャリー!$K$2)=1,0,""),ドッグキャリー!$K$2,_xlfn.CONCAT(IF(LEN(ドッグキャリー!$N$2)=1,0,""),ドッグキャリー!$N$2)))),"")</f>
        <v/>
      </c>
      <c r="C375" s="323"/>
      <c r="D375" s="323"/>
      <c r="E375" s="323"/>
      <c r="F375" s="324"/>
      <c r="G375" s="324"/>
      <c r="H375" s="324"/>
      <c r="I375" s="325" t="str">
        <f>IF(ウエア!N39=0,"",ウエア!E39)</f>
        <v/>
      </c>
      <c r="J375" s="324" t="str">
        <f>IF(ウエア!N39=0,"",ウエア!N39)</f>
        <v/>
      </c>
      <c r="K375" s="324"/>
      <c r="L375" s="324"/>
      <c r="M375" s="324"/>
      <c r="N375" s="324"/>
      <c r="O375" s="324"/>
      <c r="P375" s="324"/>
      <c r="Q375" s="324"/>
      <c r="R375" s="324"/>
      <c r="S375" s="314">
        <v>374</v>
      </c>
    </row>
    <row r="376" spans="1:19" s="85" customFormat="1" ht="15.75">
      <c r="A376" s="315" t="str">
        <f>IFERROR(IF(J376&lt;&gt;"",MAX($A$1:A375)+1,""),"")</f>
        <v/>
      </c>
      <c r="B376" s="316" t="str">
        <f>IFERROR(IF(J376="","",_xlfn.CONCAT("2024",_xlfn.CONCAT(IF(LEN(ドッグキャリー!$K$2)=1,0,""),ドッグキャリー!$K$2,_xlfn.CONCAT(IF(LEN(ドッグキャリー!$N$2)=1,0,""),ドッグキャリー!$N$2)))),"")</f>
        <v/>
      </c>
      <c r="C376" s="323"/>
      <c r="D376" s="323"/>
      <c r="E376" s="323"/>
      <c r="F376" s="324"/>
      <c r="G376" s="324"/>
      <c r="H376" s="324"/>
      <c r="I376" s="325" t="str">
        <f>IF(ウエア!N40=0,"",ウエア!E40)</f>
        <v/>
      </c>
      <c r="J376" s="324" t="str">
        <f>IF(ウエア!N40=0,"",ウエア!N40)</f>
        <v/>
      </c>
      <c r="K376" s="324"/>
      <c r="L376" s="324"/>
      <c r="M376" s="324"/>
      <c r="N376" s="324"/>
      <c r="O376" s="324"/>
      <c r="P376" s="324"/>
      <c r="Q376" s="324"/>
      <c r="R376" s="324"/>
      <c r="S376" s="314">
        <v>375</v>
      </c>
    </row>
    <row r="377" spans="1:19" s="85" customFormat="1" ht="15.75">
      <c r="A377" s="315" t="str">
        <f>IFERROR(IF(J377&lt;&gt;"",MAX($A$1:A376)+1,""),"")</f>
        <v/>
      </c>
      <c r="B377" s="316" t="str">
        <f>IFERROR(IF(J377="","",_xlfn.CONCAT("2024",_xlfn.CONCAT(IF(LEN(ドッグキャリー!$K$2)=1,0,""),ドッグキャリー!$K$2,_xlfn.CONCAT(IF(LEN(ドッグキャリー!$N$2)=1,0,""),ドッグキャリー!$N$2)))),"")</f>
        <v/>
      </c>
      <c r="C377" s="323"/>
      <c r="D377" s="323"/>
      <c r="E377" s="323"/>
      <c r="F377" s="324"/>
      <c r="G377" s="324"/>
      <c r="H377" s="324"/>
      <c r="I377" s="325" t="str">
        <f>IF(ウエア!N41=0,"",ウエア!E41)</f>
        <v/>
      </c>
      <c r="J377" s="324" t="str">
        <f>IF(ウエア!N41=0,"",ウエア!N41)</f>
        <v/>
      </c>
      <c r="K377" s="324"/>
      <c r="L377" s="324"/>
      <c r="M377" s="324"/>
      <c r="N377" s="324"/>
      <c r="O377" s="324"/>
      <c r="P377" s="324"/>
      <c r="Q377" s="324"/>
      <c r="R377" s="324"/>
      <c r="S377" s="314">
        <v>376</v>
      </c>
    </row>
    <row r="378" spans="1:19" s="85" customFormat="1" ht="15.75">
      <c r="A378" s="315" t="str">
        <f>IFERROR(IF(J378&lt;&gt;"",MAX($A$1:A377)+1,""),"")</f>
        <v/>
      </c>
      <c r="B378" s="316" t="str">
        <f>IFERROR(IF(J378="","",_xlfn.CONCAT("2024",_xlfn.CONCAT(IF(LEN(ドッグキャリー!$K$2)=1,0,""),ドッグキャリー!$K$2,_xlfn.CONCAT(IF(LEN(ドッグキャリー!$N$2)=1,0,""),ドッグキャリー!$N$2)))),"")</f>
        <v/>
      </c>
      <c r="C378" s="323"/>
      <c r="D378" s="323"/>
      <c r="E378" s="323"/>
      <c r="F378" s="324"/>
      <c r="G378" s="324"/>
      <c r="H378" s="324"/>
      <c r="I378" s="325" t="str">
        <f>IF(ウエア!N42=0,"",ウエア!E42)</f>
        <v/>
      </c>
      <c r="J378" s="324" t="str">
        <f>IF(ウエア!N42=0,"",ウエア!N42)</f>
        <v/>
      </c>
      <c r="K378" s="324"/>
      <c r="L378" s="324"/>
      <c r="M378" s="324"/>
      <c r="N378" s="324"/>
      <c r="O378" s="324"/>
      <c r="P378" s="324"/>
      <c r="Q378" s="324"/>
      <c r="R378" s="324"/>
      <c r="S378" s="314">
        <v>377</v>
      </c>
    </row>
    <row r="379" spans="1:19" s="85" customFormat="1" ht="15.75">
      <c r="A379" s="315" t="str">
        <f>IFERROR(IF(J379&lt;&gt;"",MAX($A$1:A378)+1,""),"")</f>
        <v/>
      </c>
      <c r="B379" s="316" t="str">
        <f>IFERROR(IF(J379="","",_xlfn.CONCAT("2024",_xlfn.CONCAT(IF(LEN(ドッグキャリー!$K$2)=1,0,""),ドッグキャリー!$K$2,_xlfn.CONCAT(IF(LEN(ドッグキャリー!$N$2)=1,0,""),ドッグキャリー!$N$2)))),"")</f>
        <v/>
      </c>
      <c r="C379" s="323"/>
      <c r="D379" s="323"/>
      <c r="E379" s="323"/>
      <c r="F379" s="324"/>
      <c r="G379" s="324"/>
      <c r="H379" s="324"/>
      <c r="I379" s="325" t="str">
        <f>IF(ウエア!N43=0,"",ウエア!E43)</f>
        <v/>
      </c>
      <c r="J379" s="324" t="str">
        <f>IF(ウエア!N43=0,"",ウエア!N43)</f>
        <v/>
      </c>
      <c r="K379" s="324"/>
      <c r="L379" s="324"/>
      <c r="M379" s="324"/>
      <c r="N379" s="324"/>
      <c r="O379" s="324"/>
      <c r="P379" s="324"/>
      <c r="Q379" s="324"/>
      <c r="R379" s="324"/>
      <c r="S379" s="314">
        <v>378</v>
      </c>
    </row>
    <row r="380" spans="1:19" s="85" customFormat="1" ht="15.75">
      <c r="A380" s="315" t="str">
        <f>IFERROR(IF(J380&lt;&gt;"",MAX($A$1:A379)+1,""),"")</f>
        <v/>
      </c>
      <c r="B380" s="316" t="str">
        <f>IFERROR(IF(J380="","",_xlfn.CONCAT("2024",_xlfn.CONCAT(IF(LEN(ドッグキャリー!$K$2)=1,0,""),ドッグキャリー!$K$2,_xlfn.CONCAT(IF(LEN(ドッグキャリー!$N$2)=1,0,""),ドッグキャリー!$N$2)))),"")</f>
        <v/>
      </c>
      <c r="C380" s="323"/>
      <c r="D380" s="323"/>
      <c r="E380" s="323"/>
      <c r="F380" s="324"/>
      <c r="G380" s="324"/>
      <c r="H380" s="324"/>
      <c r="I380" s="325" t="str">
        <f>IF(ウエア!N44=0,"",ウエア!E44)</f>
        <v/>
      </c>
      <c r="J380" s="324" t="str">
        <f>IF(ウエア!N44=0,"",ウエア!N44)</f>
        <v/>
      </c>
      <c r="K380" s="324"/>
      <c r="L380" s="324"/>
      <c r="M380" s="324"/>
      <c r="N380" s="324"/>
      <c r="O380" s="324"/>
      <c r="P380" s="324"/>
      <c r="Q380" s="324"/>
      <c r="R380" s="324"/>
      <c r="S380" s="314">
        <v>379</v>
      </c>
    </row>
    <row r="381" spans="1:19" s="85" customFormat="1" ht="15.75">
      <c r="A381" s="315" t="str">
        <f>IFERROR(IF(J381&lt;&gt;"",MAX($A$1:A380)+1,""),"")</f>
        <v/>
      </c>
      <c r="B381" s="316" t="str">
        <f>IFERROR(IF(J381="","",_xlfn.CONCAT("2024",_xlfn.CONCAT(IF(LEN(ドッグキャリー!$K$2)=1,0,""),ドッグキャリー!$K$2,_xlfn.CONCAT(IF(LEN(ドッグキャリー!$N$2)=1,0,""),ドッグキャリー!$N$2)))),"")</f>
        <v/>
      </c>
      <c r="C381" s="323"/>
      <c r="D381" s="323"/>
      <c r="E381" s="323"/>
      <c r="F381" s="324"/>
      <c r="G381" s="324"/>
      <c r="H381" s="324"/>
      <c r="I381" s="325" t="str">
        <f>IF(ウエア!N45=0,"",ウエア!E45)</f>
        <v/>
      </c>
      <c r="J381" s="324" t="str">
        <f>IF(ウエア!N45=0,"",ウエア!N45)</f>
        <v/>
      </c>
      <c r="K381" s="324"/>
      <c r="L381" s="324"/>
      <c r="M381" s="324"/>
      <c r="N381" s="324"/>
      <c r="O381" s="324"/>
      <c r="P381" s="324"/>
      <c r="Q381" s="324"/>
      <c r="R381" s="324"/>
      <c r="S381" s="314">
        <v>380</v>
      </c>
    </row>
    <row r="382" spans="1:19" s="85" customFormat="1" ht="15.75">
      <c r="A382" s="315" t="str">
        <f>IFERROR(IF(J382&lt;&gt;"",MAX($A$1:A381)+1,""),"")</f>
        <v/>
      </c>
      <c r="B382" s="316" t="str">
        <f>IFERROR(IF(J382="","",_xlfn.CONCAT("2024",_xlfn.CONCAT(IF(LEN(ドッグキャリー!$K$2)=1,0,""),ドッグキャリー!$K$2,_xlfn.CONCAT(IF(LEN(ドッグキャリー!$N$2)=1,0,""),ドッグキャリー!$N$2)))),"")</f>
        <v/>
      </c>
      <c r="C382" s="323"/>
      <c r="D382" s="323"/>
      <c r="E382" s="323"/>
      <c r="F382" s="324"/>
      <c r="G382" s="324"/>
      <c r="H382" s="324"/>
      <c r="I382" s="325" t="str">
        <f>IF(ウエア!N46=0,"",ウエア!E46)</f>
        <v/>
      </c>
      <c r="J382" s="324" t="str">
        <f>IF(ウエア!N46=0,"",ウエア!N46)</f>
        <v/>
      </c>
      <c r="K382" s="324"/>
      <c r="L382" s="324"/>
      <c r="M382" s="324"/>
      <c r="N382" s="324"/>
      <c r="O382" s="324"/>
      <c r="P382" s="324"/>
      <c r="Q382" s="324"/>
      <c r="R382" s="324"/>
      <c r="S382" s="314">
        <v>381</v>
      </c>
    </row>
    <row r="383" spans="1:19" s="85" customFormat="1" ht="15.75">
      <c r="A383" s="315" t="str">
        <f>IFERROR(IF(J383&lt;&gt;"",MAX($A$1:A382)+1,""),"")</f>
        <v/>
      </c>
      <c r="B383" s="316" t="str">
        <f>IFERROR(IF(J383="","",_xlfn.CONCAT("2024",_xlfn.CONCAT(IF(LEN(ドッグキャリー!$K$2)=1,0,""),ドッグキャリー!$K$2,_xlfn.CONCAT(IF(LEN(ドッグキャリー!$N$2)=1,0,""),ドッグキャリー!$N$2)))),"")</f>
        <v/>
      </c>
      <c r="C383" s="323"/>
      <c r="D383" s="323"/>
      <c r="E383" s="323"/>
      <c r="F383" s="324"/>
      <c r="G383" s="324"/>
      <c r="H383" s="324"/>
      <c r="I383" s="325" t="str">
        <f>IF(ウエア!N47=0,"",ウエア!E47)</f>
        <v/>
      </c>
      <c r="J383" s="324" t="str">
        <f>IF(ウエア!N47=0,"",ウエア!N47)</f>
        <v/>
      </c>
      <c r="K383" s="324"/>
      <c r="L383" s="324"/>
      <c r="M383" s="324"/>
      <c r="N383" s="324"/>
      <c r="O383" s="324"/>
      <c r="P383" s="324"/>
      <c r="Q383" s="324"/>
      <c r="R383" s="324"/>
      <c r="S383" s="314">
        <v>382</v>
      </c>
    </row>
    <row r="384" spans="1:19" s="85" customFormat="1" ht="15.75">
      <c r="A384" s="315" t="str">
        <f>IFERROR(IF(J384&lt;&gt;"",MAX($A$1:A383)+1,""),"")</f>
        <v/>
      </c>
      <c r="B384" s="316" t="str">
        <f>IFERROR(IF(J384="","",_xlfn.CONCAT("2024",_xlfn.CONCAT(IF(LEN(ドッグキャリー!$K$2)=1,0,""),ドッグキャリー!$K$2,_xlfn.CONCAT(IF(LEN(ドッグキャリー!$N$2)=1,0,""),ドッグキャリー!$N$2)))),"")</f>
        <v/>
      </c>
      <c r="C384" s="323"/>
      <c r="D384" s="323"/>
      <c r="E384" s="323"/>
      <c r="F384" s="324"/>
      <c r="G384" s="324"/>
      <c r="H384" s="324"/>
      <c r="I384" s="325" t="str">
        <f>IF(ウエア!N48=0,"",ウエア!E48)</f>
        <v/>
      </c>
      <c r="J384" s="324" t="str">
        <f>IF(ウエア!N48=0,"",ウエア!N48)</f>
        <v/>
      </c>
      <c r="K384" s="324"/>
      <c r="L384" s="324"/>
      <c r="M384" s="324"/>
      <c r="N384" s="324"/>
      <c r="O384" s="324"/>
      <c r="P384" s="324"/>
      <c r="Q384" s="324"/>
      <c r="R384" s="324"/>
      <c r="S384" s="314">
        <v>383</v>
      </c>
    </row>
    <row r="385" spans="1:19" s="85" customFormat="1" ht="15.75">
      <c r="A385" s="315" t="str">
        <f>IFERROR(IF(J385&lt;&gt;"",MAX($A$1:A384)+1,""),"")</f>
        <v/>
      </c>
      <c r="B385" s="316" t="str">
        <f>IFERROR(IF(J385="","",_xlfn.CONCAT("2024",_xlfn.CONCAT(IF(LEN(ドッグキャリー!$K$2)=1,0,""),ドッグキャリー!$K$2,_xlfn.CONCAT(IF(LEN(ドッグキャリー!$N$2)=1,0,""),ドッグキャリー!$N$2)))),"")</f>
        <v/>
      </c>
      <c r="C385" s="323"/>
      <c r="D385" s="323"/>
      <c r="E385" s="323"/>
      <c r="F385" s="324"/>
      <c r="G385" s="324"/>
      <c r="H385" s="324"/>
      <c r="I385" s="325" t="str">
        <f>IF(ウエア!N49=0,"",ウエア!E49)</f>
        <v/>
      </c>
      <c r="J385" s="324" t="str">
        <f>IF(ウエア!N49=0,"",ウエア!N49)</f>
        <v/>
      </c>
      <c r="K385" s="324"/>
      <c r="L385" s="324"/>
      <c r="M385" s="324"/>
      <c r="N385" s="324"/>
      <c r="O385" s="324"/>
      <c r="P385" s="324"/>
      <c r="Q385" s="324"/>
      <c r="R385" s="324"/>
      <c r="S385" s="314">
        <v>384</v>
      </c>
    </row>
    <row r="386" spans="1:19" s="85" customFormat="1" ht="15.75">
      <c r="A386" s="315" t="str">
        <f>IFERROR(IF(J386&lt;&gt;"",MAX($A$1:A385)+1,""),"")</f>
        <v/>
      </c>
      <c r="B386" s="316" t="str">
        <f>IFERROR(IF(J386="","",_xlfn.CONCAT("2024",_xlfn.CONCAT(IF(LEN(ドッグキャリー!$K$2)=1,0,""),ドッグキャリー!$K$2,_xlfn.CONCAT(IF(LEN(ドッグキャリー!$N$2)=1,0,""),ドッグキャリー!$N$2)))),"")</f>
        <v/>
      </c>
      <c r="C386" s="323"/>
      <c r="D386" s="323"/>
      <c r="E386" s="323"/>
      <c r="F386" s="324"/>
      <c r="G386" s="324"/>
      <c r="H386" s="324"/>
      <c r="I386" s="325" t="str">
        <f>IF(ウエア!N50=0,"",ウエア!E50)</f>
        <v/>
      </c>
      <c r="J386" s="324" t="str">
        <f>IF(ウエア!N50=0,"",ウエア!N50)</f>
        <v/>
      </c>
      <c r="K386" s="324"/>
      <c r="L386" s="324"/>
      <c r="M386" s="324"/>
      <c r="N386" s="324"/>
      <c r="O386" s="324"/>
      <c r="P386" s="324"/>
      <c r="Q386" s="324"/>
      <c r="R386" s="324"/>
      <c r="S386" s="314">
        <v>385</v>
      </c>
    </row>
    <row r="387" spans="1:19" s="85" customFormat="1" ht="15.75">
      <c r="A387" s="315" t="str">
        <f>IFERROR(IF(J387&lt;&gt;"",MAX($A$1:A386)+1,""),"")</f>
        <v/>
      </c>
      <c r="B387" s="316" t="str">
        <f>IFERROR(IF(J387="","",_xlfn.CONCAT("2024",_xlfn.CONCAT(IF(LEN(ドッグキャリー!$K$2)=1,0,""),ドッグキャリー!$K$2,_xlfn.CONCAT(IF(LEN(ドッグキャリー!$N$2)=1,0,""),ドッグキャリー!$N$2)))),"")</f>
        <v/>
      </c>
      <c r="C387" s="323"/>
      <c r="D387" s="323"/>
      <c r="E387" s="323"/>
      <c r="F387" s="324"/>
      <c r="G387" s="324"/>
      <c r="H387" s="324"/>
      <c r="I387" s="325" t="str">
        <f>IF(ウエア!N51=0,"",ウエア!E51)</f>
        <v/>
      </c>
      <c r="J387" s="324" t="str">
        <f>IF(ウエア!N51=0,"",ウエア!N51)</f>
        <v/>
      </c>
      <c r="K387" s="324"/>
      <c r="L387" s="324"/>
      <c r="M387" s="324"/>
      <c r="N387" s="324"/>
      <c r="O387" s="324"/>
      <c r="P387" s="324"/>
      <c r="Q387" s="324"/>
      <c r="R387" s="324"/>
      <c r="S387" s="314">
        <v>386</v>
      </c>
    </row>
    <row r="388" spans="1:19" s="85" customFormat="1" ht="15.75">
      <c r="A388" s="315" t="str">
        <f>IFERROR(IF(J388&lt;&gt;"",MAX($A$1:A387)+1,""),"")</f>
        <v/>
      </c>
      <c r="B388" s="316" t="str">
        <f>IFERROR(IF(J388="","",_xlfn.CONCAT("2024",_xlfn.CONCAT(IF(LEN(ドッグキャリー!$K$2)=1,0,""),ドッグキャリー!$K$2,_xlfn.CONCAT(IF(LEN(ドッグキャリー!$N$2)=1,0,""),ドッグキャリー!$N$2)))),"")</f>
        <v/>
      </c>
      <c r="C388" s="323"/>
      <c r="D388" s="323"/>
      <c r="E388" s="323"/>
      <c r="F388" s="324"/>
      <c r="G388" s="324"/>
      <c r="H388" s="324"/>
      <c r="I388" s="325" t="str">
        <f>IF(ウエア!N52=0,"",ウエア!E52)</f>
        <v/>
      </c>
      <c r="J388" s="324" t="str">
        <f>IF(ウエア!N52=0,"",ウエア!N52)</f>
        <v/>
      </c>
      <c r="K388" s="324"/>
      <c r="L388" s="324"/>
      <c r="M388" s="324"/>
      <c r="N388" s="324"/>
      <c r="O388" s="324"/>
      <c r="P388" s="324"/>
      <c r="Q388" s="324"/>
      <c r="R388" s="324"/>
      <c r="S388" s="314">
        <v>387</v>
      </c>
    </row>
    <row r="389" spans="1:19" s="85" customFormat="1" ht="15.75">
      <c r="A389" s="315" t="str">
        <f>IFERROR(IF(J389&lt;&gt;"",MAX($A$1:A388)+1,""),"")</f>
        <v/>
      </c>
      <c r="B389" s="316" t="str">
        <f>IFERROR(IF(J389="","",_xlfn.CONCAT("2024",_xlfn.CONCAT(IF(LEN(ドッグキャリー!$K$2)=1,0,""),ドッグキャリー!$K$2,_xlfn.CONCAT(IF(LEN(ドッグキャリー!$N$2)=1,0,""),ドッグキャリー!$N$2)))),"")</f>
        <v/>
      </c>
      <c r="C389" s="323"/>
      <c r="D389" s="323"/>
      <c r="E389" s="323"/>
      <c r="F389" s="324"/>
      <c r="G389" s="324"/>
      <c r="H389" s="324"/>
      <c r="I389" s="325" t="str">
        <f>IF(ウエア!N53=0,"",ウエア!E53)</f>
        <v/>
      </c>
      <c r="J389" s="324" t="str">
        <f>IF(ウエア!N53=0,"",ウエア!N53)</f>
        <v/>
      </c>
      <c r="K389" s="324"/>
      <c r="L389" s="324"/>
      <c r="M389" s="324"/>
      <c r="N389" s="324"/>
      <c r="O389" s="324"/>
      <c r="P389" s="324"/>
      <c r="Q389" s="324"/>
      <c r="R389" s="324"/>
      <c r="S389" s="314">
        <v>388</v>
      </c>
    </row>
    <row r="390" spans="1:19" s="85" customFormat="1" ht="15.75">
      <c r="A390" s="315" t="str">
        <f>IFERROR(IF(J390&lt;&gt;"",MAX($A$1:A389)+1,""),"")</f>
        <v/>
      </c>
      <c r="B390" s="316" t="str">
        <f>IFERROR(IF(J390="","",_xlfn.CONCAT("2024",_xlfn.CONCAT(IF(LEN(ドッグキャリー!$K$2)=1,0,""),ドッグキャリー!$K$2,_xlfn.CONCAT(IF(LEN(ドッグキャリー!$N$2)=1,0,""),ドッグキャリー!$N$2)))),"")</f>
        <v/>
      </c>
      <c r="C390" s="323"/>
      <c r="D390" s="323"/>
      <c r="E390" s="323"/>
      <c r="F390" s="324"/>
      <c r="G390" s="324"/>
      <c r="H390" s="324"/>
      <c r="I390" s="325" t="str">
        <f>IF(ウエア!N54=0,"",ウエア!E54)</f>
        <v/>
      </c>
      <c r="J390" s="324" t="str">
        <f>IF(ウエア!N54=0,"",ウエア!N54)</f>
        <v/>
      </c>
      <c r="K390" s="324"/>
      <c r="L390" s="324"/>
      <c r="M390" s="324"/>
      <c r="N390" s="324"/>
      <c r="O390" s="324"/>
      <c r="P390" s="324"/>
      <c r="Q390" s="324"/>
      <c r="R390" s="324"/>
      <c r="S390" s="314">
        <v>389</v>
      </c>
    </row>
    <row r="391" spans="1:19" s="85" customFormat="1" ht="15.75">
      <c r="A391" s="315" t="str">
        <f>IFERROR(IF(J391&lt;&gt;"",MAX($A$1:A390)+1,""),"")</f>
        <v/>
      </c>
      <c r="B391" s="316" t="str">
        <f>IFERROR(IF(J391="","",_xlfn.CONCAT("2024",_xlfn.CONCAT(IF(LEN(ドッグキャリー!$K$2)=1,0,""),ドッグキャリー!$K$2,_xlfn.CONCAT(IF(LEN(ドッグキャリー!$N$2)=1,0,""),ドッグキャリー!$N$2)))),"")</f>
        <v/>
      </c>
      <c r="C391" s="323"/>
      <c r="D391" s="323"/>
      <c r="E391" s="323"/>
      <c r="F391" s="324"/>
      <c r="G391" s="324"/>
      <c r="H391" s="324"/>
      <c r="I391" s="325" t="str">
        <f>IF(ウエア!N55=0,"",ウエア!E55)</f>
        <v/>
      </c>
      <c r="J391" s="324" t="str">
        <f>IF(ウエア!N55=0,"",ウエア!N55)</f>
        <v/>
      </c>
      <c r="K391" s="324"/>
      <c r="L391" s="324"/>
      <c r="M391" s="324"/>
      <c r="N391" s="324"/>
      <c r="O391" s="324"/>
      <c r="P391" s="324"/>
      <c r="Q391" s="324"/>
      <c r="R391" s="324"/>
      <c r="S391" s="314">
        <v>390</v>
      </c>
    </row>
    <row r="392" spans="1:19" s="85" customFormat="1" ht="15.75">
      <c r="A392" s="315" t="str">
        <f>IFERROR(IF(J392&lt;&gt;"",MAX($A$1:A391)+1,""),"")</f>
        <v/>
      </c>
      <c r="B392" s="316" t="str">
        <f>IFERROR(IF(J392="","",_xlfn.CONCAT("2024",_xlfn.CONCAT(IF(LEN(ドッグキャリー!$K$2)=1,0,""),ドッグキャリー!$K$2,_xlfn.CONCAT(IF(LEN(ドッグキャリー!$N$2)=1,0,""),ドッグキャリー!$N$2)))),"")</f>
        <v/>
      </c>
      <c r="C392" s="323"/>
      <c r="D392" s="323"/>
      <c r="E392" s="323"/>
      <c r="F392" s="324"/>
      <c r="G392" s="324"/>
      <c r="H392" s="324"/>
      <c r="I392" s="325" t="str">
        <f>IF(ウエア!N56=0,"",ウエア!E56)</f>
        <v/>
      </c>
      <c r="J392" s="324" t="str">
        <f>IF(ウエア!N56=0,"",ウエア!N56)</f>
        <v/>
      </c>
      <c r="K392" s="324"/>
      <c r="L392" s="324"/>
      <c r="M392" s="324"/>
      <c r="N392" s="324"/>
      <c r="O392" s="324"/>
      <c r="P392" s="324"/>
      <c r="Q392" s="324"/>
      <c r="R392" s="324"/>
      <c r="S392" s="314">
        <v>391</v>
      </c>
    </row>
    <row r="393" spans="1:19" s="85" customFormat="1" ht="15.75">
      <c r="A393" s="315" t="str">
        <f>IFERROR(IF(J393&lt;&gt;"",MAX($A$1:A392)+1,""),"")</f>
        <v/>
      </c>
      <c r="B393" s="316" t="str">
        <f>IFERROR(IF(J393="","",_xlfn.CONCAT("2024",_xlfn.CONCAT(IF(LEN(ドッグキャリー!$K$2)=1,0,""),ドッグキャリー!$K$2,_xlfn.CONCAT(IF(LEN(ドッグキャリー!$N$2)=1,0,""),ドッグキャリー!$N$2)))),"")</f>
        <v/>
      </c>
      <c r="C393" s="323"/>
      <c r="D393" s="323"/>
      <c r="E393" s="323"/>
      <c r="F393" s="324"/>
      <c r="G393" s="324"/>
      <c r="H393" s="324"/>
      <c r="I393" s="325" t="str">
        <f>IF(ウエア!N57=0,"",ウエア!E57)</f>
        <v/>
      </c>
      <c r="J393" s="324" t="str">
        <f>IF(ウエア!N57=0,"",ウエア!N57)</f>
        <v/>
      </c>
      <c r="K393" s="324"/>
      <c r="L393" s="324"/>
      <c r="M393" s="324"/>
      <c r="N393" s="324"/>
      <c r="O393" s="324"/>
      <c r="P393" s="324"/>
      <c r="Q393" s="324"/>
      <c r="R393" s="324"/>
      <c r="S393" s="314">
        <v>392</v>
      </c>
    </row>
    <row r="394" spans="1:19" s="85" customFormat="1" ht="15.75">
      <c r="A394" s="315" t="str">
        <f>IFERROR(IF(J394&lt;&gt;"",MAX($A$1:A393)+1,""),"")</f>
        <v/>
      </c>
      <c r="B394" s="316" t="str">
        <f>IFERROR(IF(J394="","",_xlfn.CONCAT("2024",_xlfn.CONCAT(IF(LEN(ドッグキャリー!$K$2)=1,0,""),ドッグキャリー!$K$2,_xlfn.CONCAT(IF(LEN(ドッグキャリー!$N$2)=1,0,""),ドッグキャリー!$N$2)))),"")</f>
        <v/>
      </c>
      <c r="C394" s="323"/>
      <c r="D394" s="323"/>
      <c r="E394" s="323"/>
      <c r="F394" s="324"/>
      <c r="G394" s="324"/>
      <c r="H394" s="324"/>
      <c r="I394" s="325" t="str">
        <f>IF(ウエア!N58=0,"",ウエア!E58)</f>
        <v/>
      </c>
      <c r="J394" s="324" t="str">
        <f>IF(ウエア!N58=0,"",ウエア!N58)</f>
        <v/>
      </c>
      <c r="K394" s="324"/>
      <c r="L394" s="324"/>
      <c r="M394" s="324"/>
      <c r="N394" s="324"/>
      <c r="O394" s="324"/>
      <c r="P394" s="324"/>
      <c r="Q394" s="324"/>
      <c r="R394" s="324"/>
      <c r="S394" s="314">
        <v>393</v>
      </c>
    </row>
    <row r="395" spans="1:19" s="85" customFormat="1" ht="15.75">
      <c r="A395" s="315" t="str">
        <f>IFERROR(IF(J395&lt;&gt;"",MAX($A$1:A394)+1,""),"")</f>
        <v/>
      </c>
      <c r="B395" s="316" t="str">
        <f>IFERROR(IF(J395="","",_xlfn.CONCAT("2024",_xlfn.CONCAT(IF(LEN(ドッグキャリー!$K$2)=1,0,""),ドッグキャリー!$K$2,_xlfn.CONCAT(IF(LEN(ドッグキャリー!$N$2)=1,0,""),ドッグキャリー!$N$2)))),"")</f>
        <v/>
      </c>
      <c r="C395" s="323"/>
      <c r="D395" s="323"/>
      <c r="E395" s="323"/>
      <c r="F395" s="324"/>
      <c r="G395" s="324"/>
      <c r="H395" s="324"/>
      <c r="I395" s="325" t="str">
        <f>IF(ウエア!N59=0,"",ウエア!E59)</f>
        <v/>
      </c>
      <c r="J395" s="324" t="str">
        <f>IF(ウエア!N59=0,"",ウエア!N59)</f>
        <v/>
      </c>
      <c r="K395" s="324"/>
      <c r="L395" s="324"/>
      <c r="M395" s="324"/>
      <c r="N395" s="324"/>
      <c r="O395" s="324"/>
      <c r="P395" s="324"/>
      <c r="Q395" s="324"/>
      <c r="R395" s="324"/>
      <c r="S395" s="314">
        <v>394</v>
      </c>
    </row>
    <row r="396" spans="1:19" s="85" customFormat="1" ht="15.75">
      <c r="A396" s="315" t="str">
        <f>IFERROR(IF(J396&lt;&gt;"",MAX($A$1:A395)+1,""),"")</f>
        <v/>
      </c>
      <c r="B396" s="316" t="str">
        <f>IFERROR(IF(J396="","",_xlfn.CONCAT("2024",_xlfn.CONCAT(IF(LEN(ドッグキャリー!$K$2)=1,0,""),ドッグキャリー!$K$2,_xlfn.CONCAT(IF(LEN(ドッグキャリー!$N$2)=1,0,""),ドッグキャリー!$N$2)))),"")</f>
        <v/>
      </c>
      <c r="C396" s="323"/>
      <c r="D396" s="323"/>
      <c r="E396" s="323"/>
      <c r="F396" s="324"/>
      <c r="G396" s="324"/>
      <c r="H396" s="324"/>
      <c r="I396" s="325" t="str">
        <f>IF(ウエア!N60=0,"",ウエア!E60)</f>
        <v/>
      </c>
      <c r="J396" s="324" t="str">
        <f>IF(ウエア!N60=0,"",ウエア!N60)</f>
        <v/>
      </c>
      <c r="K396" s="324"/>
      <c r="L396" s="324"/>
      <c r="M396" s="324"/>
      <c r="N396" s="324"/>
      <c r="O396" s="324"/>
      <c r="P396" s="324"/>
      <c r="Q396" s="324"/>
      <c r="R396" s="324"/>
      <c r="S396" s="314">
        <v>395</v>
      </c>
    </row>
    <row r="397" spans="1:19" s="85" customFormat="1" ht="15.75">
      <c r="A397" s="315" t="str">
        <f>IFERROR(IF(J397&lt;&gt;"",MAX($A$1:A396)+1,""),"")</f>
        <v/>
      </c>
      <c r="B397" s="316" t="str">
        <f>IFERROR(IF(J397="","",_xlfn.CONCAT("2024",_xlfn.CONCAT(IF(LEN(ドッグキャリー!$K$2)=1,0,""),ドッグキャリー!$K$2,_xlfn.CONCAT(IF(LEN(ドッグキャリー!$N$2)=1,0,""),ドッグキャリー!$N$2)))),"")</f>
        <v/>
      </c>
      <c r="C397" s="323"/>
      <c r="D397" s="323"/>
      <c r="E397" s="323"/>
      <c r="F397" s="324"/>
      <c r="G397" s="324"/>
      <c r="H397" s="324"/>
      <c r="I397" s="325" t="str">
        <f>IF(ウエア!N61=0,"",ウエア!E61)</f>
        <v/>
      </c>
      <c r="J397" s="324" t="str">
        <f>IF(ウエア!N61=0,"",ウエア!N61)</f>
        <v/>
      </c>
      <c r="K397" s="324"/>
      <c r="L397" s="324"/>
      <c r="M397" s="324"/>
      <c r="N397" s="324"/>
      <c r="O397" s="324"/>
      <c r="P397" s="324"/>
      <c r="Q397" s="324"/>
      <c r="R397" s="324"/>
      <c r="S397" s="314">
        <v>396</v>
      </c>
    </row>
    <row r="398" spans="1:19" s="85" customFormat="1" ht="15.75">
      <c r="A398" s="315" t="str">
        <f>IFERROR(IF(J398&lt;&gt;"",MAX($A$1:A397)+1,""),"")</f>
        <v/>
      </c>
      <c r="B398" s="316" t="str">
        <f>IFERROR(IF(J398="","",_xlfn.CONCAT("2024",_xlfn.CONCAT(IF(LEN(ドッグキャリー!$K$2)=1,0,""),ドッグキャリー!$K$2,_xlfn.CONCAT(IF(LEN(ドッグキャリー!$N$2)=1,0,""),ドッグキャリー!$N$2)))),"")</f>
        <v/>
      </c>
      <c r="C398" s="323"/>
      <c r="D398" s="323"/>
      <c r="E398" s="323"/>
      <c r="F398" s="324"/>
      <c r="G398" s="324"/>
      <c r="H398" s="324"/>
      <c r="I398" s="325" t="str">
        <f>IF(ウエア!N62=0,"",ウエア!E62)</f>
        <v/>
      </c>
      <c r="J398" s="324" t="str">
        <f>IF(ウエア!N62=0,"",ウエア!N62)</f>
        <v/>
      </c>
      <c r="K398" s="324"/>
      <c r="L398" s="324"/>
      <c r="M398" s="324"/>
      <c r="N398" s="324"/>
      <c r="O398" s="324"/>
      <c r="P398" s="324"/>
      <c r="Q398" s="324"/>
      <c r="R398" s="324"/>
      <c r="S398" s="314">
        <v>397</v>
      </c>
    </row>
    <row r="399" spans="1:19" s="85" customFormat="1" ht="15.75">
      <c r="A399" s="315" t="str">
        <f>IFERROR(IF(J399&lt;&gt;"",MAX($A$1:A398)+1,""),"")</f>
        <v/>
      </c>
      <c r="B399" s="316" t="str">
        <f>IFERROR(IF(J399="","",_xlfn.CONCAT("2024",_xlfn.CONCAT(IF(LEN(ドッグキャリー!$K$2)=1,0,""),ドッグキャリー!$K$2,_xlfn.CONCAT(IF(LEN(ドッグキャリー!$N$2)=1,0,""),ドッグキャリー!$N$2)))),"")</f>
        <v/>
      </c>
      <c r="C399" s="323"/>
      <c r="D399" s="323"/>
      <c r="E399" s="323"/>
      <c r="F399" s="324"/>
      <c r="G399" s="324"/>
      <c r="H399" s="324"/>
      <c r="I399" s="325" t="str">
        <f>IF(ウエア!N63=0,"",ウエア!E63)</f>
        <v/>
      </c>
      <c r="J399" s="324" t="str">
        <f>IF(ウエア!N63=0,"",ウエア!N63)</f>
        <v/>
      </c>
      <c r="K399" s="324"/>
      <c r="L399" s="324"/>
      <c r="M399" s="324"/>
      <c r="N399" s="324"/>
      <c r="O399" s="324"/>
      <c r="P399" s="324"/>
      <c r="Q399" s="324"/>
      <c r="R399" s="324"/>
      <c r="S399" s="314">
        <v>398</v>
      </c>
    </row>
    <row r="400" spans="1:19" s="85" customFormat="1" ht="15.75">
      <c r="A400" s="315" t="str">
        <f>IFERROR(IF(J400&lt;&gt;"",MAX($A$1:A399)+1,""),"")</f>
        <v/>
      </c>
      <c r="B400" s="316" t="str">
        <f>IFERROR(IF(J400="","",_xlfn.CONCAT("2024",_xlfn.CONCAT(IF(LEN(ドッグキャリー!$K$2)=1,0,""),ドッグキャリー!$K$2,_xlfn.CONCAT(IF(LEN(ドッグキャリー!$N$2)=1,0,""),ドッグキャリー!$N$2)))),"")</f>
        <v/>
      </c>
      <c r="C400" s="323"/>
      <c r="D400" s="323"/>
      <c r="E400" s="323"/>
      <c r="F400" s="324"/>
      <c r="G400" s="324"/>
      <c r="H400" s="324"/>
      <c r="I400" s="325" t="str">
        <f>IF(ウエア!N64=0,"",ウエア!E64)</f>
        <v/>
      </c>
      <c r="J400" s="324" t="str">
        <f>IF(ウエア!N64=0,"",ウエア!N64)</f>
        <v/>
      </c>
      <c r="K400" s="324"/>
      <c r="L400" s="324"/>
      <c r="M400" s="324"/>
      <c r="N400" s="324"/>
      <c r="O400" s="324"/>
      <c r="P400" s="324"/>
      <c r="Q400" s="324"/>
      <c r="R400" s="324"/>
      <c r="S400" s="314">
        <v>399</v>
      </c>
    </row>
    <row r="401" spans="1:19" s="85" customFormat="1" ht="15.75">
      <c r="A401" s="315" t="str">
        <f>IFERROR(IF(J401&lt;&gt;"",MAX($A$1:A400)+1,""),"")</f>
        <v/>
      </c>
      <c r="B401" s="316" t="str">
        <f>IFERROR(IF(J401="","",_xlfn.CONCAT("2024",_xlfn.CONCAT(IF(LEN(ドッグキャリー!$K$2)=1,0,""),ドッグキャリー!$K$2,_xlfn.CONCAT(IF(LEN(ドッグキャリー!$N$2)=1,0,""),ドッグキャリー!$N$2)))),"")</f>
        <v/>
      </c>
      <c r="C401" s="323"/>
      <c r="D401" s="323"/>
      <c r="E401" s="323"/>
      <c r="F401" s="324"/>
      <c r="G401" s="324"/>
      <c r="H401" s="324"/>
      <c r="I401" s="325" t="str">
        <f>IF(ウエア!N65=0,"",ウエア!E65)</f>
        <v/>
      </c>
      <c r="J401" s="324" t="str">
        <f>IF(ウエア!N65=0,"",ウエア!N65)</f>
        <v/>
      </c>
      <c r="K401" s="324"/>
      <c r="L401" s="324"/>
      <c r="M401" s="324"/>
      <c r="N401" s="324"/>
      <c r="O401" s="324"/>
      <c r="P401" s="324"/>
      <c r="Q401" s="324"/>
      <c r="R401" s="324"/>
      <c r="S401" s="314">
        <v>400</v>
      </c>
    </row>
    <row r="402" spans="1:19" s="85" customFormat="1" ht="15.75">
      <c r="A402" s="315" t="str">
        <f>IFERROR(IF(J402&lt;&gt;"",MAX($A$1:A401)+1,""),"")</f>
        <v/>
      </c>
      <c r="B402" s="316" t="str">
        <f>IFERROR(IF(J402="","",_xlfn.CONCAT("2024",_xlfn.CONCAT(IF(LEN(ドッグキャリー!$K$2)=1,0,""),ドッグキャリー!$K$2,_xlfn.CONCAT(IF(LEN(ドッグキャリー!$N$2)=1,0,""),ドッグキャリー!$N$2)))),"")</f>
        <v/>
      </c>
      <c r="C402" s="323"/>
      <c r="D402" s="323"/>
      <c r="E402" s="323"/>
      <c r="F402" s="324"/>
      <c r="G402" s="324"/>
      <c r="H402" s="324"/>
      <c r="I402" s="325" t="str">
        <f>IF(ウエア!N66=0,"",ウエア!E66)</f>
        <v/>
      </c>
      <c r="J402" s="324" t="str">
        <f>IF(ウエア!N66=0,"",ウエア!N66)</f>
        <v/>
      </c>
      <c r="K402" s="324"/>
      <c r="L402" s="324"/>
      <c r="M402" s="324"/>
      <c r="N402" s="324"/>
      <c r="O402" s="324"/>
      <c r="P402" s="324"/>
      <c r="Q402" s="324"/>
      <c r="R402" s="324"/>
      <c r="S402" s="314">
        <v>401</v>
      </c>
    </row>
    <row r="403" spans="1:19" s="85" customFormat="1" ht="15.75">
      <c r="A403" s="315" t="str">
        <f>IFERROR(IF(J403&lt;&gt;"",MAX($A$1:A402)+1,""),"")</f>
        <v/>
      </c>
      <c r="B403" s="316" t="str">
        <f>IFERROR(IF(J403="","",_xlfn.CONCAT("2024",_xlfn.CONCAT(IF(LEN(ドッグキャリー!$K$2)=1,0,""),ドッグキャリー!$K$2,_xlfn.CONCAT(IF(LEN(ドッグキャリー!$N$2)=1,0,""),ドッグキャリー!$N$2)))),"")</f>
        <v/>
      </c>
      <c r="C403" s="323"/>
      <c r="D403" s="323"/>
      <c r="E403" s="323"/>
      <c r="F403" s="324"/>
      <c r="G403" s="324"/>
      <c r="H403" s="324"/>
      <c r="I403" s="325" t="str">
        <f>IF(ウエア!N67=0,"",ウエア!E67)</f>
        <v/>
      </c>
      <c r="J403" s="324" t="str">
        <f>IF(ウエア!N67=0,"",ウエア!N67)</f>
        <v/>
      </c>
      <c r="K403" s="324"/>
      <c r="L403" s="324"/>
      <c r="M403" s="324"/>
      <c r="N403" s="324"/>
      <c r="O403" s="324"/>
      <c r="P403" s="324"/>
      <c r="Q403" s="324"/>
      <c r="R403" s="324"/>
      <c r="S403" s="314">
        <v>402</v>
      </c>
    </row>
    <row r="404" spans="1:19" s="85" customFormat="1" ht="15.75">
      <c r="A404" s="315" t="str">
        <f>IFERROR(IF(J404&lt;&gt;"",MAX($A$1:A403)+1,""),"")</f>
        <v/>
      </c>
      <c r="B404" s="316" t="str">
        <f>IFERROR(IF(J404="","",_xlfn.CONCAT("2024",_xlfn.CONCAT(IF(LEN(ドッグキャリー!$K$2)=1,0,""),ドッグキャリー!$K$2,_xlfn.CONCAT(IF(LEN(ドッグキャリー!$N$2)=1,0,""),ドッグキャリー!$N$2)))),"")</f>
        <v/>
      </c>
      <c r="C404" s="323"/>
      <c r="D404" s="323"/>
      <c r="E404" s="323"/>
      <c r="F404" s="324"/>
      <c r="G404" s="324"/>
      <c r="H404" s="324"/>
      <c r="I404" s="325" t="str">
        <f>IF(ウエア!N68=0,"",ウエア!E68)</f>
        <v/>
      </c>
      <c r="J404" s="324" t="str">
        <f>IF(ウエア!N68=0,"",ウエア!N68)</f>
        <v/>
      </c>
      <c r="K404" s="324"/>
      <c r="L404" s="324"/>
      <c r="M404" s="324"/>
      <c r="N404" s="324"/>
      <c r="O404" s="324"/>
      <c r="P404" s="324"/>
      <c r="Q404" s="324"/>
      <c r="R404" s="324"/>
      <c r="S404" s="314">
        <v>403</v>
      </c>
    </row>
    <row r="405" spans="1:19" s="85" customFormat="1" ht="15.75">
      <c r="A405" s="315" t="str">
        <f>IFERROR(IF(J405&lt;&gt;"",MAX($A$1:A404)+1,""),"")</f>
        <v/>
      </c>
      <c r="B405" s="316" t="str">
        <f>IFERROR(IF(J405="","",_xlfn.CONCAT("2024",_xlfn.CONCAT(IF(LEN(ドッグキャリー!$K$2)=1,0,""),ドッグキャリー!$K$2,_xlfn.CONCAT(IF(LEN(ドッグキャリー!$N$2)=1,0,""),ドッグキャリー!$N$2)))),"")</f>
        <v/>
      </c>
      <c r="C405" s="323"/>
      <c r="D405" s="323"/>
      <c r="E405" s="323"/>
      <c r="F405" s="324"/>
      <c r="G405" s="324"/>
      <c r="H405" s="324"/>
      <c r="I405" s="325" t="str">
        <f>IF(ウエア!N69=0,"",ウエア!E69)</f>
        <v/>
      </c>
      <c r="J405" s="324" t="str">
        <f>IF(ウエア!N69=0,"",ウエア!N69)</f>
        <v/>
      </c>
      <c r="K405" s="324"/>
      <c r="L405" s="324"/>
      <c r="M405" s="324"/>
      <c r="N405" s="324"/>
      <c r="O405" s="324"/>
      <c r="P405" s="324"/>
      <c r="Q405" s="324"/>
      <c r="R405" s="324"/>
      <c r="S405" s="314">
        <v>404</v>
      </c>
    </row>
    <row r="406" spans="1:19" s="85" customFormat="1" ht="15.75">
      <c r="A406" s="315" t="str">
        <f>IFERROR(IF(J406&lt;&gt;"",MAX($A$1:A405)+1,""),"")</f>
        <v/>
      </c>
      <c r="B406" s="316" t="str">
        <f>IFERROR(IF(J406="","",_xlfn.CONCAT("2024",_xlfn.CONCAT(IF(LEN(ドッグキャリー!$K$2)=1,0,""),ドッグキャリー!$K$2,_xlfn.CONCAT(IF(LEN(ドッグキャリー!$N$2)=1,0,""),ドッグキャリー!$N$2)))),"")</f>
        <v/>
      </c>
      <c r="C406" s="323"/>
      <c r="D406" s="323"/>
      <c r="E406" s="323"/>
      <c r="F406" s="324"/>
      <c r="G406" s="324"/>
      <c r="H406" s="324"/>
      <c r="I406" s="325" t="str">
        <f>IF(ウエア!N70=0,"",ウエア!E70)</f>
        <v/>
      </c>
      <c r="J406" s="324" t="str">
        <f>IF(ウエア!N70=0,"",ウエア!N70)</f>
        <v/>
      </c>
      <c r="K406" s="324"/>
      <c r="L406" s="324"/>
      <c r="M406" s="324"/>
      <c r="N406" s="324"/>
      <c r="O406" s="324"/>
      <c r="P406" s="324"/>
      <c r="Q406" s="324"/>
      <c r="R406" s="324"/>
      <c r="S406" s="314">
        <v>405</v>
      </c>
    </row>
    <row r="407" spans="1:19" s="85" customFormat="1" ht="15.75">
      <c r="A407" s="315" t="str">
        <f>IFERROR(IF(J407&lt;&gt;"",MAX($A$1:A406)+1,""),"")</f>
        <v/>
      </c>
      <c r="B407" s="316" t="str">
        <f>IFERROR(IF(J407="","",_xlfn.CONCAT("2024",_xlfn.CONCAT(IF(LEN(ドッグキャリー!$K$2)=1,0,""),ドッグキャリー!$K$2,_xlfn.CONCAT(IF(LEN(ドッグキャリー!$N$2)=1,0,""),ドッグキャリー!$N$2)))),"")</f>
        <v/>
      </c>
      <c r="C407" s="323"/>
      <c r="D407" s="323"/>
      <c r="E407" s="323"/>
      <c r="F407" s="324"/>
      <c r="G407" s="324"/>
      <c r="H407" s="324"/>
      <c r="I407" s="325" t="str">
        <f>IF(ウエア!N71=0,"",ウエア!E71)</f>
        <v/>
      </c>
      <c r="J407" s="324" t="str">
        <f>IF(ウエア!N71=0,"",ウエア!N71)</f>
        <v/>
      </c>
      <c r="K407" s="324"/>
      <c r="L407" s="324"/>
      <c r="M407" s="324"/>
      <c r="N407" s="324"/>
      <c r="O407" s="324"/>
      <c r="P407" s="324"/>
      <c r="Q407" s="324"/>
      <c r="R407" s="324"/>
      <c r="S407" s="314">
        <v>406</v>
      </c>
    </row>
    <row r="408" spans="1:19" s="85" customFormat="1" ht="15.75">
      <c r="A408" s="315" t="str">
        <f>IFERROR(IF(J408&lt;&gt;"",MAX($A$1:A407)+1,""),"")</f>
        <v/>
      </c>
      <c r="B408" s="316" t="str">
        <f>IFERROR(IF(J408="","",_xlfn.CONCAT("2024",_xlfn.CONCAT(IF(LEN(ドッグキャリー!$K$2)=1,0,""),ドッグキャリー!$K$2,_xlfn.CONCAT(IF(LEN(ドッグキャリー!$N$2)=1,0,""),ドッグキャリー!$N$2)))),"")</f>
        <v/>
      </c>
      <c r="C408" s="323"/>
      <c r="D408" s="323"/>
      <c r="E408" s="323"/>
      <c r="F408" s="324"/>
      <c r="G408" s="324"/>
      <c r="H408" s="324"/>
      <c r="I408" s="325" t="str">
        <f>IF(ウエア!N72=0,"",ウエア!E72)</f>
        <v/>
      </c>
      <c r="J408" s="324" t="str">
        <f>IF(ウエア!N72=0,"",ウエア!N72)</f>
        <v/>
      </c>
      <c r="K408" s="324"/>
      <c r="L408" s="324"/>
      <c r="M408" s="324"/>
      <c r="N408" s="324"/>
      <c r="O408" s="324"/>
      <c r="P408" s="324"/>
      <c r="Q408" s="324"/>
      <c r="R408" s="324"/>
      <c r="S408" s="314">
        <v>407</v>
      </c>
    </row>
    <row r="409" spans="1:19" s="85" customFormat="1" ht="15.75">
      <c r="A409" s="315" t="str">
        <f>IFERROR(IF(J409&lt;&gt;"",MAX($A$1:A408)+1,""),"")</f>
        <v/>
      </c>
      <c r="B409" s="316" t="str">
        <f>IFERROR(IF(J409="","",_xlfn.CONCAT("2024",_xlfn.CONCAT(IF(LEN(ドッグキャリー!$K$2)=1,0,""),ドッグキャリー!$K$2,_xlfn.CONCAT(IF(LEN(ドッグキャリー!$N$2)=1,0,""),ドッグキャリー!$N$2)))),"")</f>
        <v/>
      </c>
      <c r="C409" s="323"/>
      <c r="D409" s="323"/>
      <c r="E409" s="323"/>
      <c r="F409" s="324"/>
      <c r="G409" s="324"/>
      <c r="H409" s="324"/>
      <c r="I409" s="325" t="str">
        <f>IF(ウエア!N73=0,"",ウエア!E73)</f>
        <v/>
      </c>
      <c r="J409" s="324" t="str">
        <f>IF(ウエア!N73=0,"",ウエア!N73)</f>
        <v/>
      </c>
      <c r="K409" s="324"/>
      <c r="L409" s="324"/>
      <c r="M409" s="324"/>
      <c r="N409" s="324"/>
      <c r="O409" s="324"/>
      <c r="P409" s="324"/>
      <c r="Q409" s="324"/>
      <c r="R409" s="324"/>
      <c r="S409" s="314">
        <v>408</v>
      </c>
    </row>
    <row r="410" spans="1:19" s="85" customFormat="1" ht="15.75">
      <c r="A410" s="315" t="str">
        <f>IFERROR(IF(J410&lt;&gt;"",MAX($A$1:A409)+1,""),"")</f>
        <v/>
      </c>
      <c r="B410" s="316" t="str">
        <f>IFERROR(IF(J410="","",_xlfn.CONCAT("2024",_xlfn.CONCAT(IF(LEN(ドッグキャリー!$K$2)=1,0,""),ドッグキャリー!$K$2,_xlfn.CONCAT(IF(LEN(ドッグキャリー!$N$2)=1,0,""),ドッグキャリー!$N$2)))),"")</f>
        <v/>
      </c>
      <c r="C410" s="323"/>
      <c r="D410" s="323"/>
      <c r="E410" s="323"/>
      <c r="F410" s="324"/>
      <c r="G410" s="324"/>
      <c r="H410" s="324"/>
      <c r="I410" s="325" t="str">
        <f>IF(ウエア!N74=0,"",ウエア!E74)</f>
        <v/>
      </c>
      <c r="J410" s="324" t="str">
        <f>IF(ウエア!N74=0,"",ウエア!N74)</f>
        <v/>
      </c>
      <c r="K410" s="324"/>
      <c r="L410" s="324"/>
      <c r="M410" s="324"/>
      <c r="N410" s="324"/>
      <c r="O410" s="324"/>
      <c r="P410" s="324"/>
      <c r="Q410" s="324"/>
      <c r="R410" s="324"/>
      <c r="S410" s="314">
        <v>409</v>
      </c>
    </row>
    <row r="411" spans="1:19" s="85" customFormat="1" ht="15.75">
      <c r="A411" s="315" t="str">
        <f>IFERROR(IF(J411&lt;&gt;"",MAX($A$1:A410)+1,""),"")</f>
        <v/>
      </c>
      <c r="B411" s="316" t="str">
        <f>IFERROR(IF(J411="","",_xlfn.CONCAT("2024",_xlfn.CONCAT(IF(LEN(ドッグキャリー!$K$2)=1,0,""),ドッグキャリー!$K$2,_xlfn.CONCAT(IF(LEN(ドッグキャリー!$N$2)=1,0,""),ドッグキャリー!$N$2)))),"")</f>
        <v/>
      </c>
      <c r="C411" s="323"/>
      <c r="D411" s="323"/>
      <c r="E411" s="323"/>
      <c r="F411" s="324"/>
      <c r="G411" s="324"/>
      <c r="H411" s="324"/>
      <c r="I411" s="325" t="str">
        <f>IF(ウエア!N75=0,"",ウエア!E75)</f>
        <v/>
      </c>
      <c r="J411" s="324" t="str">
        <f>IF(ウエア!N75=0,"",ウエア!N75)</f>
        <v/>
      </c>
      <c r="K411" s="324"/>
      <c r="L411" s="324"/>
      <c r="M411" s="324"/>
      <c r="N411" s="324"/>
      <c r="O411" s="324"/>
      <c r="P411" s="324"/>
      <c r="Q411" s="324"/>
      <c r="R411" s="324"/>
      <c r="S411" s="314">
        <v>410</v>
      </c>
    </row>
    <row r="412" spans="1:19" s="85" customFormat="1" ht="15.75">
      <c r="A412" s="315" t="str">
        <f>IFERROR(IF(J412&lt;&gt;"",MAX($A$1:A411)+1,""),"")</f>
        <v/>
      </c>
      <c r="B412" s="316" t="str">
        <f>IFERROR(IF(J412="","",_xlfn.CONCAT("2024",_xlfn.CONCAT(IF(LEN(ドッグキャリー!$K$2)=1,0,""),ドッグキャリー!$K$2,_xlfn.CONCAT(IF(LEN(ドッグキャリー!$N$2)=1,0,""),ドッグキャリー!$N$2)))),"")</f>
        <v/>
      </c>
      <c r="C412" s="323"/>
      <c r="D412" s="323"/>
      <c r="E412" s="323"/>
      <c r="F412" s="324"/>
      <c r="G412" s="324"/>
      <c r="H412" s="324"/>
      <c r="I412" s="325" t="str">
        <f>IF(ウエア!N76=0,"",ウエア!E76)</f>
        <v/>
      </c>
      <c r="J412" s="324" t="str">
        <f>IF(ウエア!N76=0,"",ウエア!N76)</f>
        <v/>
      </c>
      <c r="K412" s="324"/>
      <c r="L412" s="324"/>
      <c r="M412" s="324"/>
      <c r="N412" s="324"/>
      <c r="O412" s="324"/>
      <c r="P412" s="324"/>
      <c r="Q412" s="324"/>
      <c r="R412" s="324"/>
      <c r="S412" s="314">
        <v>411</v>
      </c>
    </row>
    <row r="413" spans="1:19" s="85" customFormat="1" ht="15.75">
      <c r="A413" s="315" t="str">
        <f>IFERROR(IF(J413&lt;&gt;"",MAX($A$1:A412)+1,""),"")</f>
        <v/>
      </c>
      <c r="B413" s="316" t="str">
        <f>IFERROR(IF(J413="","",_xlfn.CONCAT("2024",_xlfn.CONCAT(IF(LEN(ドッグキャリー!$K$2)=1,0,""),ドッグキャリー!$K$2,_xlfn.CONCAT(IF(LEN(ドッグキャリー!$N$2)=1,0,""),ドッグキャリー!$N$2)))),"")</f>
        <v/>
      </c>
      <c r="C413" s="323"/>
      <c r="D413" s="323"/>
      <c r="E413" s="323"/>
      <c r="F413" s="324"/>
      <c r="G413" s="324"/>
      <c r="H413" s="324"/>
      <c r="I413" s="325" t="str">
        <f>IF(ウエア!N77=0,"",ウエア!E77)</f>
        <v/>
      </c>
      <c r="J413" s="324" t="str">
        <f>IF(ウエア!N77=0,"",ウエア!N77)</f>
        <v/>
      </c>
      <c r="K413" s="324"/>
      <c r="L413" s="324"/>
      <c r="M413" s="324"/>
      <c r="N413" s="324"/>
      <c r="O413" s="324"/>
      <c r="P413" s="324"/>
      <c r="Q413" s="324"/>
      <c r="R413" s="324"/>
      <c r="S413" s="314">
        <v>412</v>
      </c>
    </row>
    <row r="414" spans="1:19" s="85" customFormat="1" ht="15.75">
      <c r="A414" s="315" t="str">
        <f>IFERROR(IF(J414&lt;&gt;"",MAX($A$1:A413)+1,""),"")</f>
        <v/>
      </c>
      <c r="B414" s="316" t="str">
        <f>IFERROR(IF(J414="","",_xlfn.CONCAT("2024",_xlfn.CONCAT(IF(LEN(ドッグキャリー!$K$2)=1,0,""),ドッグキャリー!$K$2,_xlfn.CONCAT(IF(LEN(ドッグキャリー!$N$2)=1,0,""),ドッグキャリー!$N$2)))),"")</f>
        <v/>
      </c>
      <c r="C414" s="323"/>
      <c r="D414" s="323"/>
      <c r="E414" s="323"/>
      <c r="F414" s="324"/>
      <c r="G414" s="324"/>
      <c r="H414" s="324"/>
      <c r="I414" s="325" t="str">
        <f>IF(ウエア!N78=0,"",ウエア!E78)</f>
        <v/>
      </c>
      <c r="J414" s="324" t="str">
        <f>IF(ウエア!N78=0,"",ウエア!N78)</f>
        <v/>
      </c>
      <c r="K414" s="324"/>
      <c r="L414" s="324"/>
      <c r="M414" s="324"/>
      <c r="N414" s="324"/>
      <c r="O414" s="324"/>
      <c r="P414" s="324"/>
      <c r="Q414" s="324"/>
      <c r="R414" s="324"/>
      <c r="S414" s="314">
        <v>413</v>
      </c>
    </row>
    <row r="415" spans="1:19" s="85" customFormat="1" ht="15.75">
      <c r="A415" s="315" t="str">
        <f>IFERROR(IF(J415&lt;&gt;"",MAX($A$1:A414)+1,""),"")</f>
        <v/>
      </c>
      <c r="B415" s="316" t="str">
        <f>IFERROR(IF(J415="","",_xlfn.CONCAT("2024",_xlfn.CONCAT(IF(LEN(ドッグキャリー!$K$2)=1,0,""),ドッグキャリー!$K$2,_xlfn.CONCAT(IF(LEN(ドッグキャリー!$N$2)=1,0,""),ドッグキャリー!$N$2)))),"")</f>
        <v/>
      </c>
      <c r="C415" s="323"/>
      <c r="D415" s="323"/>
      <c r="E415" s="323"/>
      <c r="F415" s="324"/>
      <c r="G415" s="324"/>
      <c r="H415" s="324"/>
      <c r="I415" s="325" t="str">
        <f>IF(ウエア!N79=0,"",ウエア!E79)</f>
        <v/>
      </c>
      <c r="J415" s="324" t="str">
        <f>IF(ウエア!N79=0,"",ウエア!N79)</f>
        <v/>
      </c>
      <c r="K415" s="324"/>
      <c r="L415" s="324"/>
      <c r="M415" s="324"/>
      <c r="N415" s="324"/>
      <c r="O415" s="324"/>
      <c r="P415" s="324"/>
      <c r="Q415" s="324"/>
      <c r="R415" s="324"/>
      <c r="S415" s="314">
        <v>414</v>
      </c>
    </row>
    <row r="416" spans="1:19" s="85" customFormat="1" ht="15.75">
      <c r="A416" s="315" t="str">
        <f>IFERROR(IF(J416&lt;&gt;"",MAX($A$1:A415)+1,""),"")</f>
        <v/>
      </c>
      <c r="B416" s="316" t="str">
        <f>IFERROR(IF(J416="","",_xlfn.CONCAT("2024",_xlfn.CONCAT(IF(LEN(ドッグキャリー!$K$2)=1,0,""),ドッグキャリー!$K$2,_xlfn.CONCAT(IF(LEN(ドッグキャリー!$N$2)=1,0,""),ドッグキャリー!$N$2)))),"")</f>
        <v/>
      </c>
      <c r="C416" s="323"/>
      <c r="D416" s="323"/>
      <c r="E416" s="323"/>
      <c r="F416" s="324"/>
      <c r="G416" s="324"/>
      <c r="H416" s="324"/>
      <c r="I416" s="325" t="str">
        <f>IF(ウエア!N80=0,"",ウエア!E80)</f>
        <v/>
      </c>
      <c r="J416" s="324" t="str">
        <f>IF(ウエア!N80=0,"",ウエア!N80)</f>
        <v/>
      </c>
      <c r="K416" s="324"/>
      <c r="L416" s="324"/>
      <c r="M416" s="324"/>
      <c r="N416" s="324"/>
      <c r="O416" s="324"/>
      <c r="P416" s="324"/>
      <c r="Q416" s="324"/>
      <c r="R416" s="324"/>
      <c r="S416" s="314">
        <v>415</v>
      </c>
    </row>
    <row r="417" spans="1:19" s="85" customFormat="1" ht="15.75">
      <c r="A417" s="315" t="str">
        <f>IFERROR(IF(J417&lt;&gt;"",MAX($A$1:A416)+1,""),"")</f>
        <v/>
      </c>
      <c r="B417" s="316" t="str">
        <f>IFERROR(IF(J417="","",_xlfn.CONCAT("2024",_xlfn.CONCAT(IF(LEN(ドッグキャリー!$K$2)=1,0,""),ドッグキャリー!$K$2,_xlfn.CONCAT(IF(LEN(ドッグキャリー!$N$2)=1,0,""),ドッグキャリー!$N$2)))),"")</f>
        <v/>
      </c>
      <c r="C417" s="323"/>
      <c r="D417" s="323"/>
      <c r="E417" s="323"/>
      <c r="F417" s="324"/>
      <c r="G417" s="324"/>
      <c r="H417" s="324"/>
      <c r="I417" s="325" t="str">
        <f>IF(ウエア!N81=0,"",ウエア!E81)</f>
        <v/>
      </c>
      <c r="J417" s="324" t="str">
        <f>IF(ウエア!N81=0,"",ウエア!N81)</f>
        <v/>
      </c>
      <c r="K417" s="324"/>
      <c r="L417" s="324"/>
      <c r="M417" s="324"/>
      <c r="N417" s="324"/>
      <c r="O417" s="324"/>
      <c r="P417" s="324"/>
      <c r="Q417" s="324"/>
      <c r="R417" s="324"/>
      <c r="S417" s="314">
        <v>416</v>
      </c>
    </row>
    <row r="418" spans="1:19" s="85" customFormat="1" ht="15.75">
      <c r="A418" s="315" t="str">
        <f>IFERROR(IF(J418&lt;&gt;"",MAX($A$1:A417)+1,""),"")</f>
        <v/>
      </c>
      <c r="B418" s="316" t="str">
        <f>IFERROR(IF(J418="","",_xlfn.CONCAT("2024",_xlfn.CONCAT(IF(LEN(ドッグキャリー!$K$2)=1,0,""),ドッグキャリー!$K$2,_xlfn.CONCAT(IF(LEN(ドッグキャリー!$N$2)=1,0,""),ドッグキャリー!$N$2)))),"")</f>
        <v/>
      </c>
      <c r="C418" s="323"/>
      <c r="D418" s="323"/>
      <c r="E418" s="323"/>
      <c r="F418" s="324"/>
      <c r="G418" s="324"/>
      <c r="H418" s="324"/>
      <c r="I418" s="325" t="str">
        <f>IF(ウエア!N82=0,"",ウエア!E82)</f>
        <v/>
      </c>
      <c r="J418" s="324" t="str">
        <f>IF(ウエア!N82=0,"",ウエア!N82)</f>
        <v/>
      </c>
      <c r="K418" s="324"/>
      <c r="L418" s="324"/>
      <c r="M418" s="324"/>
      <c r="N418" s="324"/>
      <c r="O418" s="324"/>
      <c r="P418" s="324"/>
      <c r="Q418" s="324"/>
      <c r="R418" s="324"/>
      <c r="S418" s="314">
        <v>417</v>
      </c>
    </row>
    <row r="419" spans="1:19" s="85" customFormat="1" ht="15.75">
      <c r="A419" s="315" t="str">
        <f>IFERROR(IF(J419&lt;&gt;"",MAX($A$1:A418)+1,""),"")</f>
        <v/>
      </c>
      <c r="B419" s="316" t="str">
        <f>IFERROR(IF(J419="","",_xlfn.CONCAT("2024",_xlfn.CONCAT(IF(LEN(ドッグキャリー!$K$2)=1,0,""),ドッグキャリー!$K$2,_xlfn.CONCAT(IF(LEN(ドッグキャリー!$N$2)=1,0,""),ドッグキャリー!$N$2)))),"")</f>
        <v/>
      </c>
      <c r="C419" s="323"/>
      <c r="D419" s="323"/>
      <c r="E419" s="323"/>
      <c r="F419" s="324"/>
      <c r="G419" s="324"/>
      <c r="H419" s="324"/>
      <c r="I419" s="325" t="str">
        <f>IF(ウエア!N83=0,"",ウエア!E83)</f>
        <v/>
      </c>
      <c r="J419" s="324" t="str">
        <f>IF(ウエア!N83=0,"",ウエア!N83)</f>
        <v/>
      </c>
      <c r="K419" s="324"/>
      <c r="L419" s="324"/>
      <c r="M419" s="324"/>
      <c r="N419" s="324"/>
      <c r="O419" s="324"/>
      <c r="P419" s="324"/>
      <c r="Q419" s="324"/>
      <c r="R419" s="324"/>
      <c r="S419" s="314">
        <v>418</v>
      </c>
    </row>
    <row r="420" spans="1:19" s="85" customFormat="1" ht="15.75">
      <c r="A420" s="315" t="str">
        <f>IFERROR(IF(J420&lt;&gt;"",MAX($A$1:A419)+1,""),"")</f>
        <v/>
      </c>
      <c r="B420" s="316" t="str">
        <f>IFERROR(IF(J420="","",_xlfn.CONCAT("2024",_xlfn.CONCAT(IF(LEN(ドッグキャリー!$K$2)=1,0,""),ドッグキャリー!$K$2,_xlfn.CONCAT(IF(LEN(ドッグキャリー!$N$2)=1,0,""),ドッグキャリー!$N$2)))),"")</f>
        <v/>
      </c>
      <c r="C420" s="323"/>
      <c r="D420" s="323"/>
      <c r="E420" s="323"/>
      <c r="F420" s="324"/>
      <c r="G420" s="324"/>
      <c r="H420" s="324"/>
      <c r="I420" s="325" t="str">
        <f>IF(ウエア!N84=0,"",ウエア!E84)</f>
        <v/>
      </c>
      <c r="J420" s="324" t="str">
        <f>IF(ウエア!N84=0,"",ウエア!N84)</f>
        <v/>
      </c>
      <c r="K420" s="324"/>
      <c r="L420" s="324"/>
      <c r="M420" s="324"/>
      <c r="N420" s="324"/>
      <c r="O420" s="324"/>
      <c r="P420" s="324"/>
      <c r="Q420" s="324"/>
      <c r="R420" s="324"/>
      <c r="S420" s="314">
        <v>419</v>
      </c>
    </row>
    <row r="421" spans="1:19" s="85" customFormat="1" ht="15.75">
      <c r="A421" s="315" t="str">
        <f>IFERROR(IF(J421&lt;&gt;"",MAX($A$1:A420)+1,""),"")</f>
        <v/>
      </c>
      <c r="B421" s="316" t="str">
        <f>IFERROR(IF(J421="","",_xlfn.CONCAT("2024",_xlfn.CONCAT(IF(LEN(ドッグキャリー!$K$2)=1,0,""),ドッグキャリー!$K$2,_xlfn.CONCAT(IF(LEN(ドッグキャリー!$N$2)=1,0,""),ドッグキャリー!$N$2)))),"")</f>
        <v/>
      </c>
      <c r="C421" s="323"/>
      <c r="D421" s="323"/>
      <c r="E421" s="323"/>
      <c r="F421" s="324"/>
      <c r="G421" s="324"/>
      <c r="H421" s="324"/>
      <c r="I421" s="325" t="str">
        <f>IF(ウエア!N85=0,"",ウエア!E85)</f>
        <v/>
      </c>
      <c r="J421" s="324" t="str">
        <f>IF(ウエア!N85=0,"",ウエア!N85)</f>
        <v/>
      </c>
      <c r="K421" s="324"/>
      <c r="L421" s="324"/>
      <c r="M421" s="324"/>
      <c r="N421" s="324"/>
      <c r="O421" s="324"/>
      <c r="P421" s="324"/>
      <c r="Q421" s="324"/>
      <c r="R421" s="324"/>
      <c r="S421" s="314">
        <v>420</v>
      </c>
    </row>
    <row r="422" spans="1:19" s="85" customFormat="1" ht="15.75">
      <c r="A422" s="315" t="str">
        <f>IFERROR(IF(J422&lt;&gt;"",MAX($A$1:A421)+1,""),"")</f>
        <v/>
      </c>
      <c r="B422" s="316" t="str">
        <f>IFERROR(IF(J422="","",_xlfn.CONCAT("2024",_xlfn.CONCAT(IF(LEN(ドッグキャリー!$K$2)=1,0,""),ドッグキャリー!$K$2,_xlfn.CONCAT(IF(LEN(ドッグキャリー!$N$2)=1,0,""),ドッグキャリー!$N$2)))),"")</f>
        <v/>
      </c>
      <c r="C422" s="323"/>
      <c r="D422" s="323"/>
      <c r="E422" s="323"/>
      <c r="F422" s="324"/>
      <c r="G422" s="324"/>
      <c r="H422" s="324"/>
      <c r="I422" s="325" t="str">
        <f>IF(ウエア!N86=0,"",ウエア!E86)</f>
        <v/>
      </c>
      <c r="J422" s="324" t="str">
        <f>IF(ウエア!N86=0,"",ウエア!N86)</f>
        <v/>
      </c>
      <c r="K422" s="324"/>
      <c r="L422" s="324"/>
      <c r="M422" s="324"/>
      <c r="N422" s="324"/>
      <c r="O422" s="324"/>
      <c r="P422" s="324"/>
      <c r="Q422" s="324"/>
      <c r="R422" s="324"/>
      <c r="S422" s="314">
        <v>421</v>
      </c>
    </row>
    <row r="423" spans="1:19" s="85" customFormat="1" ht="15.75">
      <c r="A423" s="315" t="str">
        <f>IFERROR(IF(J423&lt;&gt;"",MAX($A$1:A422)+1,""),"")</f>
        <v/>
      </c>
      <c r="B423" s="316" t="str">
        <f>IFERROR(IF(J423="","",_xlfn.CONCAT("2024",_xlfn.CONCAT(IF(LEN(ドッグキャリー!$K$2)=1,0,""),ドッグキャリー!$K$2,_xlfn.CONCAT(IF(LEN(ドッグキャリー!$N$2)=1,0,""),ドッグキャリー!$N$2)))),"")</f>
        <v/>
      </c>
      <c r="C423" s="323"/>
      <c r="D423" s="323"/>
      <c r="E423" s="323"/>
      <c r="F423" s="324"/>
      <c r="G423" s="324"/>
      <c r="H423" s="324"/>
      <c r="I423" s="325" t="str">
        <f>IF(ウエア!N87=0,"",ウエア!E87)</f>
        <v/>
      </c>
      <c r="J423" s="324" t="str">
        <f>IF(ウエア!N87=0,"",ウエア!N87)</f>
        <v/>
      </c>
      <c r="K423" s="324"/>
      <c r="L423" s="324"/>
      <c r="M423" s="324"/>
      <c r="N423" s="324"/>
      <c r="O423" s="324"/>
      <c r="P423" s="324"/>
      <c r="Q423" s="324"/>
      <c r="R423" s="324"/>
      <c r="S423" s="314">
        <v>422</v>
      </c>
    </row>
    <row r="424" spans="1:19" s="85" customFormat="1" ht="15.75">
      <c r="A424" s="315" t="str">
        <f>IFERROR(IF(J424&lt;&gt;"",MAX($A$1:A423)+1,""),"")</f>
        <v/>
      </c>
      <c r="B424" s="316" t="str">
        <f>IFERROR(IF(J424="","",_xlfn.CONCAT("2024",_xlfn.CONCAT(IF(LEN(ドッグキャリー!$K$2)=1,0,""),ドッグキャリー!$K$2,_xlfn.CONCAT(IF(LEN(ドッグキャリー!$N$2)=1,0,""),ドッグキャリー!$N$2)))),"")</f>
        <v/>
      </c>
      <c r="C424" s="323"/>
      <c r="D424" s="323"/>
      <c r="E424" s="323"/>
      <c r="F424" s="324"/>
      <c r="G424" s="324"/>
      <c r="H424" s="324"/>
      <c r="I424" s="325" t="str">
        <f>IF(ウエア!N88=0,"",ウエア!E88)</f>
        <v/>
      </c>
      <c r="J424" s="324" t="str">
        <f>IF(ウエア!N88=0,"",ウエア!N88)</f>
        <v/>
      </c>
      <c r="K424" s="324"/>
      <c r="L424" s="324"/>
      <c r="M424" s="324"/>
      <c r="N424" s="324"/>
      <c r="O424" s="324"/>
      <c r="P424" s="324"/>
      <c r="Q424" s="324"/>
      <c r="R424" s="324"/>
      <c r="S424" s="314">
        <v>423</v>
      </c>
    </row>
    <row r="425" spans="1:19" s="85" customFormat="1" ht="15.75">
      <c r="A425" s="315" t="str">
        <f>IFERROR(IF(J425&lt;&gt;"",MAX($A$1:A424)+1,""),"")</f>
        <v/>
      </c>
      <c r="B425" s="316" t="str">
        <f>IFERROR(IF(J425="","",_xlfn.CONCAT("2024",_xlfn.CONCAT(IF(LEN(ドッグキャリー!$K$2)=1,0,""),ドッグキャリー!$K$2,_xlfn.CONCAT(IF(LEN(ドッグキャリー!$N$2)=1,0,""),ドッグキャリー!$N$2)))),"")</f>
        <v/>
      </c>
      <c r="C425" s="323"/>
      <c r="D425" s="323"/>
      <c r="E425" s="323"/>
      <c r="F425" s="324"/>
      <c r="G425" s="324"/>
      <c r="H425" s="324"/>
      <c r="I425" s="325" t="str">
        <f>IF(ウエア!N89=0,"",ウエア!E89)</f>
        <v/>
      </c>
      <c r="J425" s="324" t="str">
        <f>IF(ウエア!N89=0,"",ウエア!N89)</f>
        <v/>
      </c>
      <c r="K425" s="324"/>
      <c r="L425" s="324"/>
      <c r="M425" s="324"/>
      <c r="N425" s="324"/>
      <c r="O425" s="324"/>
      <c r="P425" s="324"/>
      <c r="Q425" s="324"/>
      <c r="R425" s="324"/>
      <c r="S425" s="314">
        <v>424</v>
      </c>
    </row>
    <row r="426" spans="1:19" s="85" customFormat="1" ht="15.75">
      <c r="A426" s="315" t="str">
        <f>IFERROR(IF(J426&lt;&gt;"",MAX($A$1:A425)+1,""),"")</f>
        <v/>
      </c>
      <c r="B426" s="316" t="str">
        <f>IFERROR(IF(J426="","",_xlfn.CONCAT("2024",_xlfn.CONCAT(IF(LEN(ドッグキャリー!$K$2)=1,0,""),ドッグキャリー!$K$2,_xlfn.CONCAT(IF(LEN(ドッグキャリー!$N$2)=1,0,""),ドッグキャリー!$N$2)))),"")</f>
        <v/>
      </c>
      <c r="C426" s="323"/>
      <c r="D426" s="323"/>
      <c r="E426" s="323"/>
      <c r="F426" s="324"/>
      <c r="G426" s="324"/>
      <c r="H426" s="324"/>
      <c r="I426" s="325" t="str">
        <f>IF(ウエア!N90=0,"",ウエア!E90)</f>
        <v/>
      </c>
      <c r="J426" s="324" t="str">
        <f>IF(ウエア!N90=0,"",ウエア!N90)</f>
        <v/>
      </c>
      <c r="K426" s="324"/>
      <c r="L426" s="324"/>
      <c r="M426" s="324"/>
      <c r="N426" s="324"/>
      <c r="O426" s="324"/>
      <c r="P426" s="324"/>
      <c r="Q426" s="324"/>
      <c r="R426" s="324"/>
      <c r="S426" s="314">
        <v>425</v>
      </c>
    </row>
    <row r="427" spans="1:19" s="85" customFormat="1" ht="15.75">
      <c r="A427" s="315" t="str">
        <f>IFERROR(IF(J427&lt;&gt;"",MAX($A$1:A426)+1,""),"")</f>
        <v/>
      </c>
      <c r="B427" s="316" t="str">
        <f>IFERROR(IF(J427="","",_xlfn.CONCAT("2024",_xlfn.CONCAT(IF(LEN(ドッグキャリー!$K$2)=1,0,""),ドッグキャリー!$K$2,_xlfn.CONCAT(IF(LEN(ドッグキャリー!$N$2)=1,0,""),ドッグキャリー!$N$2)))),"")</f>
        <v/>
      </c>
      <c r="C427" s="323"/>
      <c r="D427" s="323"/>
      <c r="E427" s="323"/>
      <c r="F427" s="324"/>
      <c r="G427" s="324"/>
      <c r="H427" s="324"/>
      <c r="I427" s="325" t="str">
        <f>IF(ウエア!N91=0,"",ウエア!E91)</f>
        <v/>
      </c>
      <c r="J427" s="324" t="str">
        <f>IF(ウエア!N91=0,"",ウエア!N91)</f>
        <v/>
      </c>
      <c r="K427" s="324"/>
      <c r="L427" s="324"/>
      <c r="M427" s="324"/>
      <c r="N427" s="324"/>
      <c r="O427" s="324"/>
      <c r="P427" s="324"/>
      <c r="Q427" s="324"/>
      <c r="R427" s="324"/>
      <c r="S427" s="314">
        <v>426</v>
      </c>
    </row>
    <row r="428" spans="1:19" s="85" customFormat="1" ht="15.75">
      <c r="A428" s="315" t="str">
        <f>IFERROR(IF(J428&lt;&gt;"",MAX($A$1:A427)+1,""),"")</f>
        <v/>
      </c>
      <c r="B428" s="316" t="str">
        <f>IFERROR(IF(J428="","",_xlfn.CONCAT("2024",_xlfn.CONCAT(IF(LEN(ドッグキャリー!$K$2)=1,0,""),ドッグキャリー!$K$2,_xlfn.CONCAT(IF(LEN(ドッグキャリー!$N$2)=1,0,""),ドッグキャリー!$N$2)))),"")</f>
        <v/>
      </c>
      <c r="C428" s="323"/>
      <c r="D428" s="323"/>
      <c r="E428" s="323"/>
      <c r="F428" s="324"/>
      <c r="G428" s="324"/>
      <c r="H428" s="324"/>
      <c r="I428" s="325" t="str">
        <f>IF(ウエア!N92=0,"",ウエア!E92)</f>
        <v/>
      </c>
      <c r="J428" s="324" t="str">
        <f>IF(ウエア!N92=0,"",ウエア!N92)</f>
        <v/>
      </c>
      <c r="K428" s="324"/>
      <c r="L428" s="324"/>
      <c r="M428" s="324"/>
      <c r="N428" s="324"/>
      <c r="O428" s="324"/>
      <c r="P428" s="324"/>
      <c r="Q428" s="324"/>
      <c r="R428" s="324"/>
      <c r="S428" s="314">
        <v>427</v>
      </c>
    </row>
    <row r="429" spans="1:19" s="85" customFormat="1" ht="15.75">
      <c r="A429" s="315" t="str">
        <f>IFERROR(IF(J429&lt;&gt;"",MAX($A$1:A428)+1,""),"")</f>
        <v/>
      </c>
      <c r="B429" s="316" t="str">
        <f>IFERROR(IF(J429="","",_xlfn.CONCAT("2024",_xlfn.CONCAT(IF(LEN(ドッグキャリー!$K$2)=1,0,""),ドッグキャリー!$K$2,_xlfn.CONCAT(IF(LEN(ドッグキャリー!$N$2)=1,0,""),ドッグキャリー!$N$2)))),"")</f>
        <v/>
      </c>
      <c r="C429" s="323"/>
      <c r="D429" s="323"/>
      <c r="E429" s="323"/>
      <c r="F429" s="324"/>
      <c r="G429" s="324"/>
      <c r="H429" s="324"/>
      <c r="I429" s="325" t="str">
        <f>IF(ウエア!N93=0,"",ウエア!E93)</f>
        <v/>
      </c>
      <c r="J429" s="324" t="str">
        <f>IF(ウエア!N93=0,"",ウエア!N93)</f>
        <v/>
      </c>
      <c r="K429" s="324"/>
      <c r="L429" s="324"/>
      <c r="M429" s="324"/>
      <c r="N429" s="324"/>
      <c r="O429" s="324"/>
      <c r="P429" s="324"/>
      <c r="Q429" s="324"/>
      <c r="R429" s="324"/>
      <c r="S429" s="314">
        <v>428</v>
      </c>
    </row>
    <row r="430" spans="1:19" s="85" customFormat="1" ht="15.75">
      <c r="A430" s="315" t="str">
        <f>IFERROR(IF(J430&lt;&gt;"",MAX($A$1:A429)+1,""),"")</f>
        <v/>
      </c>
      <c r="B430" s="316" t="str">
        <f>IFERROR(IF(J430="","",_xlfn.CONCAT("2024",_xlfn.CONCAT(IF(LEN(ドッグキャリー!$K$2)=1,0,""),ドッグキャリー!$K$2,_xlfn.CONCAT(IF(LEN(ドッグキャリー!$N$2)=1,0,""),ドッグキャリー!$N$2)))),"")</f>
        <v/>
      </c>
      <c r="C430" s="323"/>
      <c r="D430" s="323"/>
      <c r="E430" s="323"/>
      <c r="F430" s="324"/>
      <c r="G430" s="324"/>
      <c r="H430" s="324"/>
      <c r="I430" s="325" t="str">
        <f>IF(ウエア!N94=0,"",ウエア!E94)</f>
        <v/>
      </c>
      <c r="J430" s="324" t="str">
        <f>IF(ウエア!N94=0,"",ウエア!N94)</f>
        <v/>
      </c>
      <c r="K430" s="324"/>
      <c r="L430" s="324"/>
      <c r="M430" s="324"/>
      <c r="N430" s="324"/>
      <c r="O430" s="324"/>
      <c r="P430" s="324"/>
      <c r="Q430" s="324"/>
      <c r="R430" s="324"/>
      <c r="S430" s="314">
        <v>429</v>
      </c>
    </row>
    <row r="431" spans="1:19" s="85" customFormat="1" ht="15.75">
      <c r="A431" s="315" t="str">
        <f>IFERROR(IF(J431&lt;&gt;"",MAX($A$1:A430)+1,""),"")</f>
        <v/>
      </c>
      <c r="B431" s="316" t="str">
        <f>IFERROR(IF(J431="","",_xlfn.CONCAT("2024",_xlfn.CONCAT(IF(LEN(ドッグキャリー!$K$2)=1,0,""),ドッグキャリー!$K$2,_xlfn.CONCAT(IF(LEN(ドッグキャリー!$N$2)=1,0,""),ドッグキャリー!$N$2)))),"")</f>
        <v/>
      </c>
      <c r="C431" s="323"/>
      <c r="D431" s="323"/>
      <c r="E431" s="323"/>
      <c r="F431" s="324"/>
      <c r="G431" s="324"/>
      <c r="H431" s="324"/>
      <c r="I431" s="325" t="str">
        <f>IF(ウエア!N95=0,"",ウエア!E95)</f>
        <v/>
      </c>
      <c r="J431" s="324" t="str">
        <f>IF(ウエア!N95=0,"",ウエア!N95)</f>
        <v/>
      </c>
      <c r="K431" s="324"/>
      <c r="L431" s="324"/>
      <c r="M431" s="324"/>
      <c r="N431" s="324"/>
      <c r="O431" s="324"/>
      <c r="P431" s="324"/>
      <c r="Q431" s="324"/>
      <c r="R431" s="324"/>
      <c r="S431" s="314">
        <v>430</v>
      </c>
    </row>
    <row r="432" spans="1:19" s="85" customFormat="1" ht="15.75">
      <c r="A432" s="315" t="str">
        <f>IFERROR(IF(J432&lt;&gt;"",MAX($A$1:A431)+1,""),"")</f>
        <v/>
      </c>
      <c r="B432" s="316" t="str">
        <f>IFERROR(IF(J432="","",_xlfn.CONCAT("2024",_xlfn.CONCAT(IF(LEN(ドッグキャリー!$K$2)=1,0,""),ドッグキャリー!$K$2,_xlfn.CONCAT(IF(LEN(ドッグキャリー!$N$2)=1,0,""),ドッグキャリー!$N$2)))),"")</f>
        <v/>
      </c>
      <c r="C432" s="323"/>
      <c r="D432" s="323"/>
      <c r="E432" s="323"/>
      <c r="F432" s="324"/>
      <c r="G432" s="324"/>
      <c r="H432" s="324"/>
      <c r="I432" s="325" t="str">
        <f>IF(ウエア!N96=0,"",ウエア!E96)</f>
        <v/>
      </c>
      <c r="J432" s="324" t="str">
        <f>IF(ウエア!N96=0,"",ウエア!N96)</f>
        <v/>
      </c>
      <c r="K432" s="324"/>
      <c r="L432" s="324"/>
      <c r="M432" s="324"/>
      <c r="N432" s="324"/>
      <c r="O432" s="324"/>
      <c r="P432" s="324"/>
      <c r="Q432" s="324"/>
      <c r="R432" s="324"/>
      <c r="S432" s="314">
        <v>431</v>
      </c>
    </row>
    <row r="433" spans="1:19" s="85" customFormat="1" ht="15.75">
      <c r="A433" s="315" t="str">
        <f>IFERROR(IF(J433&lt;&gt;"",MAX($A$1:A432)+1,""),"")</f>
        <v/>
      </c>
      <c r="B433" s="316" t="str">
        <f>IFERROR(IF(J433="","",_xlfn.CONCAT("2024",_xlfn.CONCAT(IF(LEN(ドッグキャリー!$K$2)=1,0,""),ドッグキャリー!$K$2,_xlfn.CONCAT(IF(LEN(ドッグキャリー!$N$2)=1,0,""),ドッグキャリー!$N$2)))),"")</f>
        <v/>
      </c>
      <c r="C433" s="323"/>
      <c r="D433" s="323"/>
      <c r="E433" s="323"/>
      <c r="F433" s="324"/>
      <c r="G433" s="324"/>
      <c r="H433" s="324"/>
      <c r="I433" s="325" t="str">
        <f>IF(ウエア!N97=0,"",ウエア!E97)</f>
        <v/>
      </c>
      <c r="J433" s="324" t="str">
        <f>IF(ウエア!N97=0,"",ウエア!N97)</f>
        <v/>
      </c>
      <c r="K433" s="324"/>
      <c r="L433" s="324"/>
      <c r="M433" s="324"/>
      <c r="N433" s="324"/>
      <c r="O433" s="324"/>
      <c r="P433" s="324"/>
      <c r="Q433" s="324"/>
      <c r="R433" s="324"/>
      <c r="S433" s="314">
        <v>432</v>
      </c>
    </row>
    <row r="434" spans="1:19" s="85" customFormat="1" ht="15.75">
      <c r="A434" s="315" t="str">
        <f>IFERROR(IF(J434&lt;&gt;"",MAX($A$1:A433)+1,""),"")</f>
        <v/>
      </c>
      <c r="B434" s="316" t="str">
        <f>IFERROR(IF(J434="","",_xlfn.CONCAT("2024",_xlfn.CONCAT(IF(LEN(ドッグキャリー!$K$2)=1,0,""),ドッグキャリー!$K$2,_xlfn.CONCAT(IF(LEN(ドッグキャリー!$N$2)=1,0,""),ドッグキャリー!$N$2)))),"")</f>
        <v/>
      </c>
      <c r="C434" s="323"/>
      <c r="D434" s="323"/>
      <c r="E434" s="323"/>
      <c r="F434" s="324"/>
      <c r="G434" s="324"/>
      <c r="H434" s="324"/>
      <c r="I434" s="325" t="str">
        <f>IF(ウエア!N98=0,"",ウエア!E98)</f>
        <v/>
      </c>
      <c r="J434" s="324" t="str">
        <f>IF(ウエア!N98=0,"",ウエア!N98)</f>
        <v/>
      </c>
      <c r="K434" s="324"/>
      <c r="L434" s="324"/>
      <c r="M434" s="324"/>
      <c r="N434" s="324"/>
      <c r="O434" s="324"/>
      <c r="P434" s="324"/>
      <c r="Q434" s="324"/>
      <c r="R434" s="324"/>
      <c r="S434" s="314">
        <v>433</v>
      </c>
    </row>
    <row r="435" spans="1:19" s="85" customFormat="1" ht="15.75">
      <c r="A435" s="315" t="str">
        <f>IFERROR(IF(J435&lt;&gt;"",MAX($A$1:A434)+1,""),"")</f>
        <v/>
      </c>
      <c r="B435" s="316" t="str">
        <f>IFERROR(IF(J435="","",_xlfn.CONCAT("2024",_xlfn.CONCAT(IF(LEN(ドッグキャリー!$K$2)=1,0,""),ドッグキャリー!$K$2,_xlfn.CONCAT(IF(LEN(ドッグキャリー!$N$2)=1,0,""),ドッグキャリー!$N$2)))),"")</f>
        <v/>
      </c>
      <c r="C435" s="323"/>
      <c r="D435" s="323"/>
      <c r="E435" s="323"/>
      <c r="F435" s="324"/>
      <c r="G435" s="324"/>
      <c r="H435" s="324"/>
      <c r="I435" s="325" t="str">
        <f>IF(ウエア!N99=0,"",ウエア!E99)</f>
        <v/>
      </c>
      <c r="J435" s="324" t="str">
        <f>IF(ウエア!N99=0,"",ウエア!N99)</f>
        <v/>
      </c>
      <c r="K435" s="324"/>
      <c r="L435" s="324"/>
      <c r="M435" s="324"/>
      <c r="N435" s="324"/>
      <c r="O435" s="324"/>
      <c r="P435" s="324"/>
      <c r="Q435" s="324"/>
      <c r="R435" s="324"/>
      <c r="S435" s="314">
        <v>434</v>
      </c>
    </row>
    <row r="436" spans="1:19" s="85" customFormat="1" ht="15.75">
      <c r="A436" s="315" t="str">
        <f>IFERROR(IF(J436&lt;&gt;"",MAX($A$1:A435)+1,""),"")</f>
        <v/>
      </c>
      <c r="B436" s="316" t="str">
        <f>IFERROR(IF(J436="","",_xlfn.CONCAT("2024",_xlfn.CONCAT(IF(LEN(ドッグキャリー!$K$2)=1,0,""),ドッグキャリー!$K$2,_xlfn.CONCAT(IF(LEN(ドッグキャリー!$N$2)=1,0,""),ドッグキャリー!$N$2)))),"")</f>
        <v/>
      </c>
      <c r="C436" s="323"/>
      <c r="D436" s="323"/>
      <c r="E436" s="323"/>
      <c r="F436" s="324"/>
      <c r="G436" s="324"/>
      <c r="H436" s="324"/>
      <c r="I436" s="325" t="str">
        <f>IF(ウエア!N100=0,"",ウエア!E100)</f>
        <v/>
      </c>
      <c r="J436" s="324" t="str">
        <f>IF(ウエア!N100=0,"",ウエア!N100)</f>
        <v/>
      </c>
      <c r="K436" s="324"/>
      <c r="L436" s="324"/>
      <c r="M436" s="324"/>
      <c r="N436" s="324"/>
      <c r="O436" s="324"/>
      <c r="P436" s="324"/>
      <c r="Q436" s="324"/>
      <c r="R436" s="324"/>
      <c r="S436" s="314">
        <v>435</v>
      </c>
    </row>
    <row r="437" spans="1:19" s="85" customFormat="1" ht="15.75">
      <c r="A437" s="315" t="str">
        <f>IFERROR(IF(J437&lt;&gt;"",MAX($A$1:A436)+1,""),"")</f>
        <v/>
      </c>
      <c r="B437" s="316" t="str">
        <f>IFERROR(IF(J437="","",_xlfn.CONCAT("2024",_xlfn.CONCAT(IF(LEN(ドッグキャリー!$K$2)=1,0,""),ドッグキャリー!$K$2,_xlfn.CONCAT(IF(LEN(ドッグキャリー!$N$2)=1,0,""),ドッグキャリー!$N$2)))),"")</f>
        <v/>
      </c>
      <c r="C437" s="323"/>
      <c r="D437" s="323"/>
      <c r="E437" s="323"/>
      <c r="F437" s="324"/>
      <c r="G437" s="324"/>
      <c r="H437" s="324"/>
      <c r="I437" s="325" t="str">
        <f>IF(ウエア!N101=0,"",ウエア!E101)</f>
        <v/>
      </c>
      <c r="J437" s="324" t="str">
        <f>IF(ウエア!N101=0,"",ウエア!N101)</f>
        <v/>
      </c>
      <c r="K437" s="324"/>
      <c r="L437" s="324"/>
      <c r="M437" s="324"/>
      <c r="N437" s="324"/>
      <c r="O437" s="324"/>
      <c r="P437" s="324"/>
      <c r="Q437" s="324"/>
      <c r="R437" s="324"/>
      <c r="S437" s="314">
        <v>436</v>
      </c>
    </row>
    <row r="438" spans="1:19" s="85" customFormat="1" ht="15.75">
      <c r="A438" s="315" t="str">
        <f>IFERROR(IF(J438&lt;&gt;"",MAX($A$1:A437)+1,""),"")</f>
        <v/>
      </c>
      <c r="B438" s="316" t="str">
        <f>IFERROR(IF(J438="","",_xlfn.CONCAT("2024",_xlfn.CONCAT(IF(LEN(ドッグキャリー!$K$2)=1,0,""),ドッグキャリー!$K$2,_xlfn.CONCAT(IF(LEN(ドッグキャリー!$N$2)=1,0,""),ドッグキャリー!$N$2)))),"")</f>
        <v/>
      </c>
      <c r="C438" s="323"/>
      <c r="D438" s="323"/>
      <c r="E438" s="323"/>
      <c r="F438" s="324"/>
      <c r="G438" s="324"/>
      <c r="H438" s="324"/>
      <c r="I438" s="325" t="str">
        <f>IF(ウエア!N102=0,"",ウエア!E102)</f>
        <v/>
      </c>
      <c r="J438" s="324" t="str">
        <f>IF(ウエア!N102=0,"",ウエア!N102)</f>
        <v/>
      </c>
      <c r="K438" s="324"/>
      <c r="L438" s="324"/>
      <c r="M438" s="324"/>
      <c r="N438" s="324"/>
      <c r="O438" s="324"/>
      <c r="P438" s="324"/>
      <c r="Q438" s="324"/>
      <c r="R438" s="324"/>
      <c r="S438" s="314">
        <v>437</v>
      </c>
    </row>
    <row r="439" spans="1:19" s="85" customFormat="1" ht="15.75">
      <c r="A439" s="315" t="str">
        <f>IFERROR(IF(J439&lt;&gt;"",MAX($A$1:A438)+1,""),"")</f>
        <v/>
      </c>
      <c r="B439" s="316" t="str">
        <f>IFERROR(IF(J439="","",_xlfn.CONCAT("2024",_xlfn.CONCAT(IF(LEN(ドッグキャリー!$K$2)=1,0,""),ドッグキャリー!$K$2,_xlfn.CONCAT(IF(LEN(ドッグキャリー!$N$2)=1,0,""),ドッグキャリー!$N$2)))),"")</f>
        <v/>
      </c>
      <c r="C439" s="323"/>
      <c r="D439" s="323"/>
      <c r="E439" s="323"/>
      <c r="F439" s="324"/>
      <c r="G439" s="324"/>
      <c r="H439" s="324"/>
      <c r="I439" s="325" t="str">
        <f>IF(ウエア!N103=0,"",ウエア!E103)</f>
        <v/>
      </c>
      <c r="J439" s="324" t="str">
        <f>IF(ウエア!N103=0,"",ウエア!N103)</f>
        <v/>
      </c>
      <c r="K439" s="324"/>
      <c r="L439" s="324"/>
      <c r="M439" s="324"/>
      <c r="N439" s="324"/>
      <c r="O439" s="324"/>
      <c r="P439" s="324"/>
      <c r="Q439" s="324"/>
      <c r="R439" s="324"/>
      <c r="S439" s="314">
        <v>438</v>
      </c>
    </row>
    <row r="440" spans="1:19" s="85" customFormat="1" ht="15.75">
      <c r="A440" s="315" t="str">
        <f>IFERROR(IF(J440&lt;&gt;"",MAX($A$1:A439)+1,""),"")</f>
        <v/>
      </c>
      <c r="B440" s="316" t="str">
        <f>IFERROR(IF(J440="","",_xlfn.CONCAT("2024",_xlfn.CONCAT(IF(LEN(ドッグキャリー!$K$2)=1,0,""),ドッグキャリー!$K$2,_xlfn.CONCAT(IF(LEN(ドッグキャリー!$N$2)=1,0,""),ドッグキャリー!$N$2)))),"")</f>
        <v/>
      </c>
      <c r="C440" s="323"/>
      <c r="D440" s="323"/>
      <c r="E440" s="323"/>
      <c r="F440" s="324"/>
      <c r="G440" s="324"/>
      <c r="H440" s="324"/>
      <c r="I440" s="325" t="str">
        <f>IF(ウエア!N104=0,"",ウエア!E104)</f>
        <v/>
      </c>
      <c r="J440" s="324" t="str">
        <f>IF(ウエア!N104=0,"",ウエア!N104)</f>
        <v/>
      </c>
      <c r="K440" s="324"/>
      <c r="L440" s="324"/>
      <c r="M440" s="324"/>
      <c r="N440" s="324"/>
      <c r="O440" s="324"/>
      <c r="P440" s="324"/>
      <c r="Q440" s="324"/>
      <c r="R440" s="324"/>
      <c r="S440" s="314">
        <v>439</v>
      </c>
    </row>
    <row r="441" spans="1:19" s="85" customFormat="1" ht="15.75">
      <c r="A441" s="315" t="str">
        <f>IFERROR(IF(J441&lt;&gt;"",MAX($A$1:A440)+1,""),"")</f>
        <v/>
      </c>
      <c r="B441" s="316" t="str">
        <f>IFERROR(IF(J441="","",_xlfn.CONCAT("2024",_xlfn.CONCAT(IF(LEN(ドッグキャリー!$K$2)=1,0,""),ドッグキャリー!$K$2,_xlfn.CONCAT(IF(LEN(ドッグキャリー!$N$2)=1,0,""),ドッグキャリー!$N$2)))),"")</f>
        <v/>
      </c>
      <c r="C441" s="323"/>
      <c r="D441" s="323"/>
      <c r="E441" s="323"/>
      <c r="F441" s="324"/>
      <c r="G441" s="324"/>
      <c r="H441" s="324"/>
      <c r="I441" s="325" t="str">
        <f>IF(ウエア!N105=0,"",ウエア!E105)</f>
        <v/>
      </c>
      <c r="J441" s="324" t="str">
        <f>IF(ウエア!N105=0,"",ウエア!N105)</f>
        <v/>
      </c>
      <c r="K441" s="324"/>
      <c r="L441" s="324"/>
      <c r="M441" s="324"/>
      <c r="N441" s="324"/>
      <c r="O441" s="324"/>
      <c r="P441" s="324"/>
      <c r="Q441" s="324"/>
      <c r="R441" s="324"/>
      <c r="S441" s="314">
        <v>440</v>
      </c>
    </row>
    <row r="442" spans="1:19" s="85" customFormat="1" ht="15.75">
      <c r="A442" s="315" t="str">
        <f>IFERROR(IF(J442&lt;&gt;"",MAX($A$1:A441)+1,""),"")</f>
        <v/>
      </c>
      <c r="B442" s="316" t="str">
        <f>IFERROR(IF(J442="","",_xlfn.CONCAT("2024",_xlfn.CONCAT(IF(LEN(ドッグキャリー!$K$2)=1,0,""),ドッグキャリー!$K$2,_xlfn.CONCAT(IF(LEN(ドッグキャリー!$N$2)=1,0,""),ドッグキャリー!$N$2)))),"")</f>
        <v/>
      </c>
      <c r="C442" s="323"/>
      <c r="D442" s="323"/>
      <c r="E442" s="323"/>
      <c r="F442" s="324"/>
      <c r="G442" s="324"/>
      <c r="H442" s="324"/>
      <c r="I442" s="325" t="str">
        <f>IF(ウエア!N106=0,"",ウエア!E106)</f>
        <v/>
      </c>
      <c r="J442" s="324" t="str">
        <f>IF(ウエア!N106=0,"",ウエア!N106)</f>
        <v/>
      </c>
      <c r="K442" s="324"/>
      <c r="L442" s="324"/>
      <c r="M442" s="324"/>
      <c r="N442" s="324"/>
      <c r="O442" s="324"/>
      <c r="P442" s="324"/>
      <c r="Q442" s="324"/>
      <c r="R442" s="324"/>
      <c r="S442" s="314">
        <v>441</v>
      </c>
    </row>
    <row r="443" spans="1:19" s="85" customFormat="1" ht="15.75">
      <c r="A443" s="315" t="str">
        <f>IFERROR(IF(J443&lt;&gt;"",MAX($A$1:A442)+1,""),"")</f>
        <v/>
      </c>
      <c r="B443" s="316" t="str">
        <f>IFERROR(IF(J443="","",_xlfn.CONCAT("2024",_xlfn.CONCAT(IF(LEN(ドッグキャリー!$K$2)=1,0,""),ドッグキャリー!$K$2,_xlfn.CONCAT(IF(LEN(ドッグキャリー!$N$2)=1,0,""),ドッグキャリー!$N$2)))),"")</f>
        <v/>
      </c>
      <c r="C443" s="323"/>
      <c r="D443" s="323"/>
      <c r="E443" s="323"/>
      <c r="F443" s="324"/>
      <c r="G443" s="324"/>
      <c r="H443" s="324"/>
      <c r="I443" s="325" t="str">
        <f>IF(ウエア!N107=0,"",ウエア!E107)</f>
        <v/>
      </c>
      <c r="J443" s="324" t="str">
        <f>IF(ウエア!N107=0,"",ウエア!N107)</f>
        <v/>
      </c>
      <c r="K443" s="324"/>
      <c r="L443" s="324"/>
      <c r="M443" s="324"/>
      <c r="N443" s="324"/>
      <c r="O443" s="324"/>
      <c r="P443" s="324"/>
      <c r="Q443" s="324"/>
      <c r="R443" s="324"/>
      <c r="S443" s="314">
        <v>442</v>
      </c>
    </row>
    <row r="444" spans="1:19" s="85" customFormat="1" ht="15.75">
      <c r="A444" s="315" t="str">
        <f>IFERROR(IF(J444&lt;&gt;"",MAX($A$1:A443)+1,""),"")</f>
        <v/>
      </c>
      <c r="B444" s="316" t="str">
        <f>IFERROR(IF(J444="","",_xlfn.CONCAT("2024",_xlfn.CONCAT(IF(LEN(ドッグキャリー!$K$2)=1,0,""),ドッグキャリー!$K$2,_xlfn.CONCAT(IF(LEN(ドッグキャリー!$N$2)=1,0,""),ドッグキャリー!$N$2)))),"")</f>
        <v/>
      </c>
      <c r="C444" s="323"/>
      <c r="D444" s="323"/>
      <c r="E444" s="323"/>
      <c r="F444" s="324"/>
      <c r="G444" s="324"/>
      <c r="H444" s="324"/>
      <c r="I444" s="325" t="str">
        <f>IF(ウエア!N108=0,"",ウエア!E108)</f>
        <v/>
      </c>
      <c r="J444" s="324" t="str">
        <f>IF(ウエア!N108=0,"",ウエア!N108)</f>
        <v/>
      </c>
      <c r="K444" s="324"/>
      <c r="L444" s="324"/>
      <c r="M444" s="324"/>
      <c r="N444" s="324"/>
      <c r="O444" s="324"/>
      <c r="P444" s="324"/>
      <c r="Q444" s="324"/>
      <c r="R444" s="324"/>
      <c r="S444" s="314">
        <v>443</v>
      </c>
    </row>
    <row r="445" spans="1:19" s="85" customFormat="1" ht="15.75">
      <c r="A445" s="315" t="str">
        <f>IFERROR(IF(J445&lt;&gt;"",MAX($A$1:A444)+1,""),"")</f>
        <v/>
      </c>
      <c r="B445" s="316" t="str">
        <f>IFERROR(IF(J445="","",_xlfn.CONCAT("2024",_xlfn.CONCAT(IF(LEN(ドッグキャリー!$K$2)=1,0,""),ドッグキャリー!$K$2,_xlfn.CONCAT(IF(LEN(ドッグキャリー!$N$2)=1,0,""),ドッグキャリー!$N$2)))),"")</f>
        <v/>
      </c>
      <c r="C445" s="323"/>
      <c r="D445" s="323"/>
      <c r="E445" s="323"/>
      <c r="F445" s="324"/>
      <c r="G445" s="324"/>
      <c r="H445" s="324"/>
      <c r="I445" s="325" t="str">
        <f>IF(ウエア!N109=0,"",ウエア!E109)</f>
        <v/>
      </c>
      <c r="J445" s="324" t="str">
        <f>IF(ウエア!N109=0,"",ウエア!N109)</f>
        <v/>
      </c>
      <c r="K445" s="324"/>
      <c r="L445" s="324"/>
      <c r="M445" s="324"/>
      <c r="N445" s="324"/>
      <c r="O445" s="324"/>
      <c r="P445" s="324"/>
      <c r="Q445" s="324"/>
      <c r="R445" s="324"/>
      <c r="S445" s="314">
        <v>444</v>
      </c>
    </row>
    <row r="446" spans="1:19" s="85" customFormat="1" ht="15.75">
      <c r="A446" s="315" t="str">
        <f>IFERROR(IF(J446&lt;&gt;"",MAX($A$1:A445)+1,""),"")</f>
        <v/>
      </c>
      <c r="B446" s="316" t="str">
        <f>IFERROR(IF(J446="","",_xlfn.CONCAT("2024",_xlfn.CONCAT(IF(LEN(ドッグキャリー!$K$2)=1,0,""),ドッグキャリー!$K$2,_xlfn.CONCAT(IF(LEN(ドッグキャリー!$N$2)=1,0,""),ドッグキャリー!$N$2)))),"")</f>
        <v/>
      </c>
      <c r="C446" s="323"/>
      <c r="D446" s="323"/>
      <c r="E446" s="323"/>
      <c r="F446" s="324"/>
      <c r="G446" s="324"/>
      <c r="H446" s="324"/>
      <c r="I446" s="325" t="str">
        <f>IF(ウエア!N110=0,"",ウエア!E110)</f>
        <v/>
      </c>
      <c r="J446" s="324" t="str">
        <f>IF(ウエア!N110=0,"",ウエア!N110)</f>
        <v/>
      </c>
      <c r="K446" s="324"/>
      <c r="L446" s="324"/>
      <c r="M446" s="324"/>
      <c r="N446" s="324"/>
      <c r="O446" s="324"/>
      <c r="P446" s="324"/>
      <c r="Q446" s="324"/>
      <c r="R446" s="324"/>
      <c r="S446" s="314">
        <v>445</v>
      </c>
    </row>
    <row r="447" spans="1:19" s="85" customFormat="1" ht="15.75">
      <c r="A447" s="315" t="str">
        <f>IFERROR(IF(J447&lt;&gt;"",MAX($A$1:A446)+1,""),"")</f>
        <v/>
      </c>
      <c r="B447" s="316" t="str">
        <f>IFERROR(IF(J447="","",_xlfn.CONCAT("2024",_xlfn.CONCAT(IF(LEN(ドッグキャリー!$K$2)=1,0,""),ドッグキャリー!$K$2,_xlfn.CONCAT(IF(LEN(ドッグキャリー!$N$2)=1,0,""),ドッグキャリー!$N$2)))),"")</f>
        <v/>
      </c>
      <c r="C447" s="323"/>
      <c r="D447" s="323"/>
      <c r="E447" s="323"/>
      <c r="F447" s="324"/>
      <c r="G447" s="324"/>
      <c r="H447" s="324"/>
      <c r="I447" s="325" t="str">
        <f>IF(ウエア!N111=0,"",ウエア!E111)</f>
        <v/>
      </c>
      <c r="J447" s="324" t="str">
        <f>IF(ウエア!N111=0,"",ウエア!N111)</f>
        <v/>
      </c>
      <c r="K447" s="324"/>
      <c r="L447" s="324"/>
      <c r="M447" s="324"/>
      <c r="N447" s="324"/>
      <c r="O447" s="324"/>
      <c r="P447" s="324"/>
      <c r="Q447" s="324"/>
      <c r="R447" s="324"/>
      <c r="S447" s="314">
        <v>446</v>
      </c>
    </row>
    <row r="448" spans="1:19" s="85" customFormat="1" ht="15.75">
      <c r="A448" s="315" t="str">
        <f>IFERROR(IF(J448&lt;&gt;"",MAX($A$1:A447)+1,""),"")</f>
        <v/>
      </c>
      <c r="B448" s="316" t="str">
        <f>IFERROR(IF(J448="","",_xlfn.CONCAT("2024",_xlfn.CONCAT(IF(LEN(ドッグキャリー!$K$2)=1,0,""),ドッグキャリー!$K$2,_xlfn.CONCAT(IF(LEN(ドッグキャリー!$N$2)=1,0,""),ドッグキャリー!$N$2)))),"")</f>
        <v/>
      </c>
      <c r="C448" s="323"/>
      <c r="D448" s="323"/>
      <c r="E448" s="323"/>
      <c r="F448" s="324"/>
      <c r="G448" s="324"/>
      <c r="H448" s="324"/>
      <c r="I448" s="325" t="str">
        <f>IF(ウエア!N112=0,"",ウエア!E112)</f>
        <v/>
      </c>
      <c r="J448" s="324" t="str">
        <f>IF(ウエア!N112=0,"",ウエア!N112)</f>
        <v/>
      </c>
      <c r="K448" s="324"/>
      <c r="L448" s="324"/>
      <c r="M448" s="324"/>
      <c r="N448" s="324"/>
      <c r="O448" s="324"/>
      <c r="P448" s="324"/>
      <c r="Q448" s="324"/>
      <c r="R448" s="324"/>
      <c r="S448" s="314">
        <v>447</v>
      </c>
    </row>
    <row r="449" spans="1:19" s="85" customFormat="1" ht="15.75">
      <c r="A449" s="315" t="str">
        <f>IFERROR(IF(J449&lt;&gt;"",MAX($A$1:A448)+1,""),"")</f>
        <v/>
      </c>
      <c r="B449" s="316" t="str">
        <f>IFERROR(IF(J449="","",_xlfn.CONCAT("2024",_xlfn.CONCAT(IF(LEN(ドッグキャリー!$K$2)=1,0,""),ドッグキャリー!$K$2,_xlfn.CONCAT(IF(LEN(ドッグキャリー!$N$2)=1,0,""),ドッグキャリー!$N$2)))),"")</f>
        <v/>
      </c>
      <c r="C449" s="323"/>
      <c r="D449" s="323"/>
      <c r="E449" s="323"/>
      <c r="F449" s="324"/>
      <c r="G449" s="324"/>
      <c r="H449" s="324"/>
      <c r="I449" s="325" t="str">
        <f>IF(ウエア!N113=0,"",ウエア!E113)</f>
        <v/>
      </c>
      <c r="J449" s="324" t="str">
        <f>IF(ウエア!N113=0,"",ウエア!N113)</f>
        <v/>
      </c>
      <c r="K449" s="324"/>
      <c r="L449" s="324"/>
      <c r="M449" s="324"/>
      <c r="N449" s="324"/>
      <c r="O449" s="324"/>
      <c r="P449" s="324"/>
      <c r="Q449" s="324"/>
      <c r="R449" s="324"/>
      <c r="S449" s="314">
        <v>448</v>
      </c>
    </row>
    <row r="450" spans="1:19" s="85" customFormat="1" ht="15.75">
      <c r="A450" s="315" t="str">
        <f>IFERROR(IF(J450&lt;&gt;"",MAX($A$1:A449)+1,""),"")</f>
        <v/>
      </c>
      <c r="B450" s="316" t="str">
        <f>IFERROR(IF(J450="","",_xlfn.CONCAT("2024",_xlfn.CONCAT(IF(LEN(ドッグキャリー!$K$2)=1,0,""),ドッグキャリー!$K$2,_xlfn.CONCAT(IF(LEN(ドッグキャリー!$N$2)=1,0,""),ドッグキャリー!$N$2)))),"")</f>
        <v/>
      </c>
      <c r="C450" s="323"/>
      <c r="D450" s="323"/>
      <c r="E450" s="323"/>
      <c r="F450" s="324"/>
      <c r="G450" s="324"/>
      <c r="H450" s="324"/>
      <c r="I450" s="325" t="str">
        <f>IF(ウエア!N114=0,"",ウエア!E114)</f>
        <v/>
      </c>
      <c r="J450" s="324" t="str">
        <f>IF(ウエア!N114=0,"",ウエア!N114)</f>
        <v/>
      </c>
      <c r="K450" s="324"/>
      <c r="L450" s="324"/>
      <c r="M450" s="324"/>
      <c r="N450" s="324"/>
      <c r="O450" s="324"/>
      <c r="P450" s="324"/>
      <c r="Q450" s="324"/>
      <c r="R450" s="324"/>
      <c r="S450" s="314">
        <v>449</v>
      </c>
    </row>
    <row r="451" spans="1:19" s="85" customFormat="1" ht="15.75">
      <c r="A451" s="315" t="str">
        <f>IFERROR(IF(J451&lt;&gt;"",MAX($A$1:A450)+1,""),"")</f>
        <v/>
      </c>
      <c r="B451" s="316" t="str">
        <f>IFERROR(IF(J451="","",_xlfn.CONCAT("2024",_xlfn.CONCAT(IF(LEN(ドッグキャリー!$K$2)=1,0,""),ドッグキャリー!$K$2,_xlfn.CONCAT(IF(LEN(ドッグキャリー!$N$2)=1,0,""),ドッグキャリー!$N$2)))),"")</f>
        <v/>
      </c>
      <c r="C451" s="323"/>
      <c r="D451" s="323"/>
      <c r="E451" s="323"/>
      <c r="F451" s="324"/>
      <c r="G451" s="324"/>
      <c r="H451" s="324"/>
      <c r="I451" s="325" t="str">
        <f>IF(ウエア!N115=0,"",ウエア!E115)</f>
        <v/>
      </c>
      <c r="J451" s="324" t="str">
        <f>IF(ウエア!N115=0,"",ウエア!N115)</f>
        <v/>
      </c>
      <c r="K451" s="324"/>
      <c r="L451" s="324"/>
      <c r="M451" s="324"/>
      <c r="N451" s="324"/>
      <c r="O451" s="324"/>
      <c r="P451" s="324"/>
      <c r="Q451" s="324"/>
      <c r="R451" s="324"/>
      <c r="S451" s="314">
        <v>450</v>
      </c>
    </row>
    <row r="452" spans="1:19" s="85" customFormat="1" ht="15.75">
      <c r="A452" s="315" t="str">
        <f>IFERROR(IF(J452&lt;&gt;"",MAX($A$1:A451)+1,""),"")</f>
        <v/>
      </c>
      <c r="B452" s="316" t="str">
        <f>IFERROR(IF(J452="","",_xlfn.CONCAT("2024",_xlfn.CONCAT(IF(LEN(ドッグキャリー!$K$2)=1,0,""),ドッグキャリー!$K$2,_xlfn.CONCAT(IF(LEN(ドッグキャリー!$N$2)=1,0,""),ドッグキャリー!$N$2)))),"")</f>
        <v/>
      </c>
      <c r="C452" s="323"/>
      <c r="D452" s="323"/>
      <c r="E452" s="323"/>
      <c r="F452" s="324"/>
      <c r="G452" s="324"/>
      <c r="H452" s="324"/>
      <c r="I452" s="325" t="str">
        <f>IF(ウエア!N116=0,"",ウエア!E116)</f>
        <v/>
      </c>
      <c r="J452" s="324" t="str">
        <f>IF(ウエア!N116=0,"",ウエア!N116)</f>
        <v/>
      </c>
      <c r="K452" s="324"/>
      <c r="L452" s="324"/>
      <c r="M452" s="324"/>
      <c r="N452" s="324"/>
      <c r="O452" s="324"/>
      <c r="P452" s="324"/>
      <c r="Q452" s="324"/>
      <c r="R452" s="324"/>
      <c r="S452" s="314">
        <v>451</v>
      </c>
    </row>
    <row r="453" spans="1:19" s="85" customFormat="1" ht="15.75">
      <c r="A453" s="315" t="str">
        <f>IFERROR(IF(J453&lt;&gt;"",MAX($A$1:A452)+1,""),"")</f>
        <v/>
      </c>
      <c r="B453" s="316" t="str">
        <f>IFERROR(IF(J453="","",_xlfn.CONCAT("2024",_xlfn.CONCAT(IF(LEN(ドッグキャリー!$K$2)=1,0,""),ドッグキャリー!$K$2,_xlfn.CONCAT(IF(LEN(ドッグキャリー!$N$2)=1,0,""),ドッグキャリー!$N$2)))),"")</f>
        <v/>
      </c>
      <c r="C453" s="323"/>
      <c r="D453" s="323"/>
      <c r="E453" s="323"/>
      <c r="F453" s="324"/>
      <c r="G453" s="324"/>
      <c r="H453" s="324"/>
      <c r="I453" s="325" t="str">
        <f>IF(ウエア!N117=0,"",ウエア!E117)</f>
        <v/>
      </c>
      <c r="J453" s="324" t="str">
        <f>IF(ウエア!N117=0,"",ウエア!N117)</f>
        <v/>
      </c>
      <c r="K453" s="324"/>
      <c r="L453" s="324"/>
      <c r="M453" s="324"/>
      <c r="N453" s="324"/>
      <c r="O453" s="324"/>
      <c r="P453" s="324"/>
      <c r="Q453" s="324"/>
      <c r="R453" s="324"/>
      <c r="S453" s="314">
        <v>452</v>
      </c>
    </row>
    <row r="454" spans="1:19" s="85" customFormat="1" ht="15.75">
      <c r="A454" s="315" t="str">
        <f>IFERROR(IF(J454&lt;&gt;"",MAX($A$1:A453)+1,""),"")</f>
        <v/>
      </c>
      <c r="B454" s="316" t="str">
        <f>IFERROR(IF(J454="","",_xlfn.CONCAT("2024",_xlfn.CONCAT(IF(LEN(ドッグキャリー!$K$2)=1,0,""),ドッグキャリー!$K$2,_xlfn.CONCAT(IF(LEN(ドッグキャリー!$N$2)=1,0,""),ドッグキャリー!$N$2)))),"")</f>
        <v/>
      </c>
      <c r="C454" s="323"/>
      <c r="D454" s="323"/>
      <c r="E454" s="323"/>
      <c r="F454" s="324"/>
      <c r="G454" s="324"/>
      <c r="H454" s="324"/>
      <c r="I454" s="325" t="str">
        <f>IF(ウエア!N118=0,"",ウエア!E118)</f>
        <v/>
      </c>
      <c r="J454" s="324" t="str">
        <f>IF(ウエア!N118=0,"",ウエア!N118)</f>
        <v/>
      </c>
      <c r="K454" s="324"/>
      <c r="L454" s="324"/>
      <c r="M454" s="324"/>
      <c r="N454" s="324"/>
      <c r="O454" s="324"/>
      <c r="P454" s="324"/>
      <c r="Q454" s="324"/>
      <c r="R454" s="324"/>
      <c r="S454" s="314">
        <v>453</v>
      </c>
    </row>
    <row r="455" spans="1:19" s="85" customFormat="1" ht="15.75">
      <c r="A455" s="315" t="str">
        <f>IFERROR(IF(J455&lt;&gt;"",MAX($A$1:A454)+1,""),"")</f>
        <v/>
      </c>
      <c r="B455" s="316" t="str">
        <f>IFERROR(IF(J455="","",_xlfn.CONCAT("2024",_xlfn.CONCAT(IF(LEN(ドッグキャリー!$K$2)=1,0,""),ドッグキャリー!$K$2,_xlfn.CONCAT(IF(LEN(ドッグキャリー!$N$2)=1,0,""),ドッグキャリー!$N$2)))),"")</f>
        <v/>
      </c>
      <c r="C455" s="323"/>
      <c r="D455" s="323"/>
      <c r="E455" s="323"/>
      <c r="F455" s="324"/>
      <c r="G455" s="324"/>
      <c r="H455" s="324"/>
      <c r="I455" s="325" t="str">
        <f>IF(ウエア!N119=0,"",ウエア!E119)</f>
        <v/>
      </c>
      <c r="J455" s="324" t="str">
        <f>IF(ウエア!N119=0,"",ウエア!N119)</f>
        <v/>
      </c>
      <c r="K455" s="324"/>
      <c r="L455" s="324"/>
      <c r="M455" s="324"/>
      <c r="N455" s="324"/>
      <c r="O455" s="324"/>
      <c r="P455" s="324"/>
      <c r="Q455" s="324"/>
      <c r="R455" s="324"/>
      <c r="S455" s="314">
        <v>454</v>
      </c>
    </row>
    <row r="456" spans="1:19" s="85" customFormat="1" ht="15.75">
      <c r="A456" s="315" t="str">
        <f>IFERROR(IF(J456&lt;&gt;"",MAX($A$1:A455)+1,""),"")</f>
        <v/>
      </c>
      <c r="B456" s="316" t="str">
        <f>IFERROR(IF(J456="","",_xlfn.CONCAT("2024",_xlfn.CONCAT(IF(LEN(ドッグキャリー!$K$2)=1,0,""),ドッグキャリー!$K$2,_xlfn.CONCAT(IF(LEN(ドッグキャリー!$N$2)=1,0,""),ドッグキャリー!$N$2)))),"")</f>
        <v/>
      </c>
      <c r="C456" s="323"/>
      <c r="D456" s="323"/>
      <c r="E456" s="323"/>
      <c r="F456" s="324"/>
      <c r="G456" s="324"/>
      <c r="H456" s="324"/>
      <c r="I456" s="325" t="str">
        <f>IF(ウエア!N120=0,"",ウエア!E120)</f>
        <v/>
      </c>
      <c r="J456" s="324" t="str">
        <f>IF(ウエア!N120=0,"",ウエア!N120)</f>
        <v/>
      </c>
      <c r="K456" s="324"/>
      <c r="L456" s="324"/>
      <c r="M456" s="324"/>
      <c r="N456" s="324"/>
      <c r="O456" s="324"/>
      <c r="P456" s="324"/>
      <c r="Q456" s="324"/>
      <c r="R456" s="324"/>
      <c r="S456" s="314">
        <v>455</v>
      </c>
    </row>
    <row r="457" spans="1:19" s="85" customFormat="1" ht="15.75">
      <c r="A457" s="315" t="str">
        <f>IFERROR(IF(J457&lt;&gt;"",MAX($A$1:A456)+1,""),"")</f>
        <v/>
      </c>
      <c r="B457" s="316" t="str">
        <f>IFERROR(IF(J457="","",_xlfn.CONCAT("2024",_xlfn.CONCAT(IF(LEN(ドッグキャリー!$K$2)=1,0,""),ドッグキャリー!$K$2,_xlfn.CONCAT(IF(LEN(ドッグキャリー!$N$2)=1,0,""),ドッグキャリー!$N$2)))),"")</f>
        <v/>
      </c>
      <c r="C457" s="323"/>
      <c r="D457" s="323"/>
      <c r="E457" s="323"/>
      <c r="F457" s="324"/>
      <c r="G457" s="324"/>
      <c r="H457" s="324"/>
      <c r="I457" s="325" t="str">
        <f>IF(ウエア!N121=0,"",ウエア!E121)</f>
        <v/>
      </c>
      <c r="J457" s="324" t="str">
        <f>IF(ウエア!N121=0,"",ウエア!N121)</f>
        <v/>
      </c>
      <c r="K457" s="324"/>
      <c r="L457" s="324"/>
      <c r="M457" s="324"/>
      <c r="N457" s="324"/>
      <c r="O457" s="324"/>
      <c r="P457" s="324"/>
      <c r="Q457" s="324"/>
      <c r="R457" s="324"/>
      <c r="S457" s="314">
        <v>456</v>
      </c>
    </row>
    <row r="458" spans="1:19" s="85" customFormat="1" ht="15.75">
      <c r="A458" s="315" t="str">
        <f>IFERROR(IF(J458&lt;&gt;"",MAX($A$1:A457)+1,""),"")</f>
        <v/>
      </c>
      <c r="B458" s="316" t="str">
        <f>IFERROR(IF(J458="","",_xlfn.CONCAT("2024",_xlfn.CONCAT(IF(LEN(ドッグキャリー!$K$2)=1,0,""),ドッグキャリー!$K$2,_xlfn.CONCAT(IF(LEN(ドッグキャリー!$N$2)=1,0,""),ドッグキャリー!$N$2)))),"")</f>
        <v/>
      </c>
      <c r="C458" s="323"/>
      <c r="D458" s="323"/>
      <c r="E458" s="323"/>
      <c r="F458" s="324"/>
      <c r="G458" s="324"/>
      <c r="H458" s="324"/>
      <c r="I458" s="325" t="str">
        <f>IF(ウエア!N122=0,"",ウエア!E122)</f>
        <v/>
      </c>
      <c r="J458" s="324" t="str">
        <f>IF(ウエア!N122=0,"",ウエア!N122)</f>
        <v/>
      </c>
      <c r="K458" s="324"/>
      <c r="L458" s="324"/>
      <c r="M458" s="324"/>
      <c r="N458" s="324"/>
      <c r="O458" s="324"/>
      <c r="P458" s="324"/>
      <c r="Q458" s="324"/>
      <c r="R458" s="324"/>
      <c r="S458" s="314">
        <v>457</v>
      </c>
    </row>
    <row r="459" spans="1:19" s="85" customFormat="1" ht="15.75">
      <c r="A459" s="315" t="str">
        <f>IFERROR(IF(J459&lt;&gt;"",MAX($A$1:A458)+1,""),"")</f>
        <v/>
      </c>
      <c r="B459" s="316" t="str">
        <f>IFERROR(IF(J459="","",_xlfn.CONCAT("2024",_xlfn.CONCAT(IF(LEN(ドッグキャリー!$K$2)=1,0,""),ドッグキャリー!$K$2,_xlfn.CONCAT(IF(LEN(ドッグキャリー!$N$2)=1,0,""),ドッグキャリー!$N$2)))),"")</f>
        <v/>
      </c>
      <c r="C459" s="323"/>
      <c r="D459" s="323"/>
      <c r="E459" s="323"/>
      <c r="F459" s="324"/>
      <c r="G459" s="324"/>
      <c r="H459" s="324"/>
      <c r="I459" s="325" t="str">
        <f>IF(ウエア!N123=0,"",ウエア!E123)</f>
        <v/>
      </c>
      <c r="J459" s="324" t="str">
        <f>IF(ウエア!N123=0,"",ウエア!N123)</f>
        <v/>
      </c>
      <c r="K459" s="324"/>
      <c r="L459" s="324"/>
      <c r="M459" s="324"/>
      <c r="N459" s="324"/>
      <c r="O459" s="324"/>
      <c r="P459" s="324"/>
      <c r="Q459" s="324"/>
      <c r="R459" s="324"/>
      <c r="S459" s="314">
        <v>458</v>
      </c>
    </row>
    <row r="460" spans="1:19" s="85" customFormat="1" ht="15.75">
      <c r="A460" s="315" t="str">
        <f>IFERROR(IF(J460&lt;&gt;"",MAX($A$1:A459)+1,""),"")</f>
        <v/>
      </c>
      <c r="B460" s="316" t="str">
        <f>IFERROR(IF(J460="","",_xlfn.CONCAT("2024",_xlfn.CONCAT(IF(LEN(ドッグキャリー!$K$2)=1,0,""),ドッグキャリー!$K$2,_xlfn.CONCAT(IF(LEN(ドッグキャリー!$N$2)=1,0,""),ドッグキャリー!$N$2)))),"")</f>
        <v/>
      </c>
      <c r="C460" s="323"/>
      <c r="D460" s="323"/>
      <c r="E460" s="323"/>
      <c r="F460" s="324"/>
      <c r="G460" s="324"/>
      <c r="H460" s="324"/>
      <c r="I460" s="325" t="str">
        <f>IF(ウエア!N124=0,"",ウエア!E124)</f>
        <v/>
      </c>
      <c r="J460" s="324" t="str">
        <f>IF(ウエア!N124=0,"",ウエア!N124)</f>
        <v/>
      </c>
      <c r="K460" s="324"/>
      <c r="L460" s="324"/>
      <c r="M460" s="324"/>
      <c r="N460" s="324"/>
      <c r="O460" s="324"/>
      <c r="P460" s="324"/>
      <c r="Q460" s="324"/>
      <c r="R460" s="324"/>
      <c r="S460" s="314">
        <v>459</v>
      </c>
    </row>
    <row r="461" spans="1:19" s="85" customFormat="1" ht="15.75">
      <c r="A461" s="315" t="str">
        <f>IFERROR(IF(J461&lt;&gt;"",MAX($A$1:A460)+1,""),"")</f>
        <v/>
      </c>
      <c r="B461" s="316" t="str">
        <f>IFERROR(IF(J461="","",_xlfn.CONCAT("2024",_xlfn.CONCAT(IF(LEN(ドッグキャリー!$K$2)=1,0,""),ドッグキャリー!$K$2,_xlfn.CONCAT(IF(LEN(ドッグキャリー!$N$2)=1,0,""),ドッグキャリー!$N$2)))),"")</f>
        <v/>
      </c>
      <c r="C461" s="323"/>
      <c r="D461" s="323"/>
      <c r="E461" s="323"/>
      <c r="F461" s="324"/>
      <c r="G461" s="324"/>
      <c r="H461" s="324"/>
      <c r="I461" s="325" t="str">
        <f>IF(ウエア!N125=0,"",ウエア!E125)</f>
        <v/>
      </c>
      <c r="J461" s="324" t="str">
        <f>IF(ウエア!N125=0,"",ウエア!N125)</f>
        <v/>
      </c>
      <c r="K461" s="324"/>
      <c r="L461" s="324"/>
      <c r="M461" s="324"/>
      <c r="N461" s="324"/>
      <c r="O461" s="324"/>
      <c r="P461" s="324"/>
      <c r="Q461" s="324"/>
      <c r="R461" s="324"/>
      <c r="S461" s="314">
        <v>460</v>
      </c>
    </row>
    <row r="462" spans="1:19" s="85" customFormat="1" ht="15.75">
      <c r="A462" s="315" t="str">
        <f>IFERROR(IF(J462&lt;&gt;"",MAX($A$1:A461)+1,""),"")</f>
        <v/>
      </c>
      <c r="B462" s="316" t="str">
        <f>IFERROR(IF(J462="","",_xlfn.CONCAT("2024",_xlfn.CONCAT(IF(LEN(ドッグキャリー!$K$2)=1,0,""),ドッグキャリー!$K$2,_xlfn.CONCAT(IF(LEN(ドッグキャリー!$N$2)=1,0,""),ドッグキャリー!$N$2)))),"")</f>
        <v/>
      </c>
      <c r="C462" s="323"/>
      <c r="D462" s="323"/>
      <c r="E462" s="323"/>
      <c r="F462" s="324"/>
      <c r="G462" s="324"/>
      <c r="H462" s="324"/>
      <c r="I462" s="325" t="str">
        <f>IF(ウエア!N126=0,"",ウエア!E126)</f>
        <v/>
      </c>
      <c r="J462" s="324" t="str">
        <f>IF(ウエア!N126=0,"",ウエア!N126)</f>
        <v/>
      </c>
      <c r="K462" s="324"/>
      <c r="L462" s="324"/>
      <c r="M462" s="324"/>
      <c r="N462" s="324"/>
      <c r="O462" s="324"/>
      <c r="P462" s="324"/>
      <c r="Q462" s="324"/>
      <c r="R462" s="324"/>
      <c r="S462" s="314">
        <v>461</v>
      </c>
    </row>
    <row r="463" spans="1:19" s="85" customFormat="1" ht="15.75">
      <c r="A463" s="315" t="str">
        <f>IFERROR(IF(J463&lt;&gt;"",MAX($A$1:A462)+1,""),"")</f>
        <v/>
      </c>
      <c r="B463" s="316" t="str">
        <f>IFERROR(IF(J463="","",_xlfn.CONCAT("2024",_xlfn.CONCAT(IF(LEN(ドッグキャリー!$K$2)=1,0,""),ドッグキャリー!$K$2,_xlfn.CONCAT(IF(LEN(ドッグキャリー!$N$2)=1,0,""),ドッグキャリー!$N$2)))),"")</f>
        <v/>
      </c>
      <c r="C463" s="323"/>
      <c r="D463" s="323"/>
      <c r="E463" s="323"/>
      <c r="F463" s="324"/>
      <c r="G463" s="324"/>
      <c r="H463" s="324"/>
      <c r="I463" s="325" t="str">
        <f>IF(ウエア!N127=0,"",ウエア!E127)</f>
        <v/>
      </c>
      <c r="J463" s="324" t="str">
        <f>IF(ウエア!N127=0,"",ウエア!N127)</f>
        <v/>
      </c>
      <c r="K463" s="324"/>
      <c r="L463" s="324"/>
      <c r="M463" s="324"/>
      <c r="N463" s="324"/>
      <c r="O463" s="324"/>
      <c r="P463" s="324"/>
      <c r="Q463" s="324"/>
      <c r="R463" s="324"/>
      <c r="S463" s="314">
        <v>462</v>
      </c>
    </row>
    <row r="464" spans="1:19" s="85" customFormat="1" ht="15.75">
      <c r="A464" s="315" t="str">
        <f>IFERROR(IF(J464&lt;&gt;"",MAX($A$1:A463)+1,""),"")</f>
        <v/>
      </c>
      <c r="B464" s="316" t="str">
        <f>IFERROR(IF(J464="","",_xlfn.CONCAT("2024",_xlfn.CONCAT(IF(LEN(ドッグキャリー!$K$2)=1,0,""),ドッグキャリー!$K$2,_xlfn.CONCAT(IF(LEN(ドッグキャリー!$N$2)=1,0,""),ドッグキャリー!$N$2)))),"")</f>
        <v/>
      </c>
      <c r="C464" s="323"/>
      <c r="D464" s="323"/>
      <c r="E464" s="323"/>
      <c r="F464" s="324"/>
      <c r="G464" s="324"/>
      <c r="H464" s="324"/>
      <c r="I464" s="325" t="str">
        <f>IF(ウエア!N128=0,"",ウエア!E128)</f>
        <v/>
      </c>
      <c r="J464" s="324" t="str">
        <f>IF(ウエア!N128=0,"",ウエア!N128)</f>
        <v/>
      </c>
      <c r="K464" s="324"/>
      <c r="L464" s="324"/>
      <c r="M464" s="324"/>
      <c r="N464" s="324"/>
      <c r="O464" s="324"/>
      <c r="P464" s="324"/>
      <c r="Q464" s="324"/>
      <c r="R464" s="324"/>
      <c r="S464" s="314">
        <v>463</v>
      </c>
    </row>
    <row r="465" spans="1:19" s="85" customFormat="1" ht="15.75">
      <c r="A465" s="315" t="str">
        <f>IFERROR(IF(J465&lt;&gt;"",MAX($A$1:A464)+1,""),"")</f>
        <v/>
      </c>
      <c r="B465" s="316" t="str">
        <f>IFERROR(IF(J465="","",_xlfn.CONCAT("2024",_xlfn.CONCAT(IF(LEN(ドッグキャリー!$K$2)=1,0,""),ドッグキャリー!$K$2,_xlfn.CONCAT(IF(LEN(ドッグキャリー!$N$2)=1,0,""),ドッグキャリー!$N$2)))),"")</f>
        <v/>
      </c>
      <c r="C465" s="323"/>
      <c r="D465" s="323"/>
      <c r="E465" s="323"/>
      <c r="F465" s="324"/>
      <c r="G465" s="324"/>
      <c r="H465" s="324"/>
      <c r="I465" s="325" t="str">
        <f>IF(ウエア!N129=0,"",ウエア!E129)</f>
        <v/>
      </c>
      <c r="J465" s="324" t="str">
        <f>IF(ウエア!N129=0,"",ウエア!N129)</f>
        <v/>
      </c>
      <c r="K465" s="324"/>
      <c r="L465" s="324"/>
      <c r="M465" s="324"/>
      <c r="N465" s="324"/>
      <c r="O465" s="324"/>
      <c r="P465" s="324"/>
      <c r="Q465" s="324"/>
      <c r="R465" s="324"/>
      <c r="S465" s="314">
        <v>464</v>
      </c>
    </row>
    <row r="466" spans="1:19" s="85" customFormat="1" ht="15.75">
      <c r="A466" s="315" t="str">
        <f>IFERROR(IF(J466&lt;&gt;"",MAX($A$1:A465)+1,""),"")</f>
        <v/>
      </c>
      <c r="B466" s="316" t="str">
        <f>IFERROR(IF(J466="","",_xlfn.CONCAT("2024",_xlfn.CONCAT(IF(LEN(ドッグキャリー!$K$2)=1,0,""),ドッグキャリー!$K$2,_xlfn.CONCAT(IF(LEN(ドッグキャリー!$N$2)=1,0,""),ドッグキャリー!$N$2)))),"")</f>
        <v/>
      </c>
      <c r="C466" s="323"/>
      <c r="D466" s="323"/>
      <c r="E466" s="323"/>
      <c r="F466" s="324"/>
      <c r="G466" s="324"/>
      <c r="H466" s="324"/>
      <c r="I466" s="325" t="str">
        <f>IF(ウエア!N130=0,"",ウエア!E130)</f>
        <v/>
      </c>
      <c r="J466" s="324" t="str">
        <f>IF(ウエア!N130=0,"",ウエア!N130)</f>
        <v/>
      </c>
      <c r="K466" s="324"/>
      <c r="L466" s="324"/>
      <c r="M466" s="324"/>
      <c r="N466" s="324"/>
      <c r="O466" s="324"/>
      <c r="P466" s="324"/>
      <c r="Q466" s="324"/>
      <c r="R466" s="324"/>
      <c r="S466" s="314">
        <v>465</v>
      </c>
    </row>
    <row r="467" spans="1:19" s="85" customFormat="1" ht="15.75">
      <c r="A467" s="315" t="str">
        <f>IFERROR(IF(J467&lt;&gt;"",MAX($A$1:A466)+1,""),"")</f>
        <v/>
      </c>
      <c r="B467" s="316" t="str">
        <f>IFERROR(IF(J467="","",_xlfn.CONCAT("2024",_xlfn.CONCAT(IF(LEN(ドッグキャリー!$K$2)=1,0,""),ドッグキャリー!$K$2,_xlfn.CONCAT(IF(LEN(ドッグキャリー!$N$2)=1,0,""),ドッグキャリー!$N$2)))),"")</f>
        <v/>
      </c>
      <c r="C467" s="323"/>
      <c r="D467" s="323"/>
      <c r="E467" s="323"/>
      <c r="F467" s="324"/>
      <c r="G467" s="324"/>
      <c r="H467" s="324"/>
      <c r="I467" s="325" t="str">
        <f>IF(ウエア!N131=0,"",ウエア!E131)</f>
        <v/>
      </c>
      <c r="J467" s="324" t="str">
        <f>IF(ウエア!N131=0,"",ウエア!N131)</f>
        <v/>
      </c>
      <c r="K467" s="324"/>
      <c r="L467" s="324"/>
      <c r="M467" s="324"/>
      <c r="N467" s="324"/>
      <c r="O467" s="324"/>
      <c r="P467" s="324"/>
      <c r="Q467" s="324"/>
      <c r="R467" s="324"/>
      <c r="S467" s="314">
        <v>466</v>
      </c>
    </row>
    <row r="468" spans="1:19" s="85" customFormat="1" ht="15.75">
      <c r="A468" s="315" t="str">
        <f>IFERROR(IF(J468&lt;&gt;"",MAX($A$1:A467)+1,""),"")</f>
        <v/>
      </c>
      <c r="B468" s="316" t="str">
        <f>IFERROR(IF(J468="","",_xlfn.CONCAT("2024",_xlfn.CONCAT(IF(LEN(ドッグキャリー!$K$2)=1,0,""),ドッグキャリー!$K$2,_xlfn.CONCAT(IF(LEN(ドッグキャリー!$N$2)=1,0,""),ドッグキャリー!$N$2)))),"")</f>
        <v/>
      </c>
      <c r="C468" s="323"/>
      <c r="D468" s="323"/>
      <c r="E468" s="323"/>
      <c r="F468" s="324"/>
      <c r="G468" s="324"/>
      <c r="H468" s="324"/>
      <c r="I468" s="325" t="str">
        <f>IF(ウエア!N132=0,"",ウエア!E132)</f>
        <v/>
      </c>
      <c r="J468" s="324" t="str">
        <f>IF(ウエア!N132=0,"",ウエア!N132)</f>
        <v/>
      </c>
      <c r="K468" s="324"/>
      <c r="L468" s="324"/>
      <c r="M468" s="324"/>
      <c r="N468" s="324"/>
      <c r="O468" s="324"/>
      <c r="P468" s="324"/>
      <c r="Q468" s="324"/>
      <c r="R468" s="324"/>
      <c r="S468" s="314">
        <v>467</v>
      </c>
    </row>
    <row r="469" spans="1:19" s="85" customFormat="1" ht="15.75">
      <c r="A469" s="315" t="str">
        <f>IFERROR(IF(J469&lt;&gt;"",MAX($A$1:A468)+1,""),"")</f>
        <v/>
      </c>
      <c r="B469" s="316" t="str">
        <f>IFERROR(IF(J469="","",_xlfn.CONCAT("2024",_xlfn.CONCAT(IF(LEN(ドッグキャリー!$K$2)=1,0,""),ドッグキャリー!$K$2,_xlfn.CONCAT(IF(LEN(ドッグキャリー!$N$2)=1,0,""),ドッグキャリー!$N$2)))),"")</f>
        <v/>
      </c>
      <c r="C469" s="323"/>
      <c r="D469" s="323"/>
      <c r="E469" s="323"/>
      <c r="F469" s="324"/>
      <c r="G469" s="324"/>
      <c r="H469" s="324"/>
      <c r="I469" s="325" t="str">
        <f>IF(ウエア!N133=0,"",ウエア!E133)</f>
        <v/>
      </c>
      <c r="J469" s="324" t="str">
        <f>IF(ウエア!N133=0,"",ウエア!N133)</f>
        <v/>
      </c>
      <c r="K469" s="324"/>
      <c r="L469" s="324"/>
      <c r="M469" s="324"/>
      <c r="N469" s="324"/>
      <c r="O469" s="324"/>
      <c r="P469" s="324"/>
      <c r="Q469" s="324"/>
      <c r="R469" s="324"/>
      <c r="S469" s="314">
        <v>468</v>
      </c>
    </row>
    <row r="470" spans="1:19" s="85" customFormat="1" ht="15.75">
      <c r="A470" s="315" t="str">
        <f>IFERROR(IF(J470&lt;&gt;"",MAX($A$1:A469)+1,""),"")</f>
        <v/>
      </c>
      <c r="B470" s="316" t="str">
        <f>IFERROR(IF(J470="","",_xlfn.CONCAT("2024",_xlfn.CONCAT(IF(LEN(ドッグキャリー!$K$2)=1,0,""),ドッグキャリー!$K$2,_xlfn.CONCAT(IF(LEN(ドッグキャリー!$N$2)=1,0,""),ドッグキャリー!$N$2)))),"")</f>
        <v/>
      </c>
      <c r="C470" s="323"/>
      <c r="D470" s="323"/>
      <c r="E470" s="323"/>
      <c r="F470" s="324"/>
      <c r="G470" s="324"/>
      <c r="H470" s="324"/>
      <c r="I470" s="325" t="str">
        <f>IF(ウエア!N134=0,"",ウエア!E134)</f>
        <v/>
      </c>
      <c r="J470" s="324" t="str">
        <f>IF(ウエア!N134=0,"",ウエア!N134)</f>
        <v/>
      </c>
      <c r="K470" s="324"/>
      <c r="L470" s="324"/>
      <c r="M470" s="324"/>
      <c r="N470" s="324"/>
      <c r="O470" s="324"/>
      <c r="P470" s="324"/>
      <c r="Q470" s="324"/>
      <c r="R470" s="324"/>
      <c r="S470" s="314">
        <v>469</v>
      </c>
    </row>
    <row r="471" spans="1:19" s="85" customFormat="1" ht="15.75">
      <c r="A471" s="315" t="str">
        <f>IFERROR(IF(J471&lt;&gt;"",MAX($A$1:A470)+1,""),"")</f>
        <v/>
      </c>
      <c r="B471" s="316" t="str">
        <f>IFERROR(IF(J471="","",_xlfn.CONCAT("2024",_xlfn.CONCAT(IF(LEN(ドッグキャリー!$K$2)=1,0,""),ドッグキャリー!$K$2,_xlfn.CONCAT(IF(LEN(ドッグキャリー!$N$2)=1,0,""),ドッグキャリー!$N$2)))),"")</f>
        <v/>
      </c>
      <c r="C471" s="323"/>
      <c r="D471" s="323"/>
      <c r="E471" s="323"/>
      <c r="F471" s="324"/>
      <c r="G471" s="324"/>
      <c r="H471" s="324"/>
      <c r="I471" s="325" t="str">
        <f>IF(ウエア!N135=0,"",ウエア!E135)</f>
        <v/>
      </c>
      <c r="J471" s="324" t="str">
        <f>IF(ウエア!N135=0,"",ウエア!N135)</f>
        <v/>
      </c>
      <c r="K471" s="324"/>
      <c r="L471" s="324"/>
      <c r="M471" s="324"/>
      <c r="N471" s="324"/>
      <c r="O471" s="324"/>
      <c r="P471" s="324"/>
      <c r="Q471" s="324"/>
      <c r="R471" s="324"/>
      <c r="S471" s="314">
        <v>470</v>
      </c>
    </row>
    <row r="472" spans="1:19" s="85" customFormat="1" ht="15.75">
      <c r="A472" s="315" t="str">
        <f>IFERROR(IF(J472&lt;&gt;"",MAX($A$1:A471)+1,""),"")</f>
        <v/>
      </c>
      <c r="B472" s="316" t="str">
        <f>IFERROR(IF(J472="","",_xlfn.CONCAT("2024",_xlfn.CONCAT(IF(LEN(ドッグキャリー!$K$2)=1,0,""),ドッグキャリー!$K$2,_xlfn.CONCAT(IF(LEN(ドッグキャリー!$N$2)=1,0,""),ドッグキャリー!$N$2)))),"")</f>
        <v/>
      </c>
      <c r="C472" s="323"/>
      <c r="D472" s="323"/>
      <c r="E472" s="323"/>
      <c r="F472" s="324"/>
      <c r="G472" s="324"/>
      <c r="H472" s="324"/>
      <c r="I472" s="325" t="str">
        <f>IF(ウエア!N136=0,"",ウエア!E136)</f>
        <v/>
      </c>
      <c r="J472" s="324" t="str">
        <f>IF(ウエア!N136=0,"",ウエア!N136)</f>
        <v/>
      </c>
      <c r="K472" s="324"/>
      <c r="L472" s="324"/>
      <c r="M472" s="324"/>
      <c r="N472" s="324"/>
      <c r="O472" s="324"/>
      <c r="P472" s="324"/>
      <c r="Q472" s="324"/>
      <c r="R472" s="324"/>
      <c r="S472" s="314">
        <v>471</v>
      </c>
    </row>
    <row r="473" spans="1:19" s="85" customFormat="1" ht="15.75">
      <c r="A473" s="315" t="str">
        <f>IFERROR(IF(J473&lt;&gt;"",MAX($A$1:A472)+1,""),"")</f>
        <v/>
      </c>
      <c r="B473" s="316" t="str">
        <f>IFERROR(IF(J473="","",_xlfn.CONCAT("2024",_xlfn.CONCAT(IF(LEN(ドッグキャリー!$K$2)=1,0,""),ドッグキャリー!$K$2,_xlfn.CONCAT(IF(LEN(ドッグキャリー!$N$2)=1,0,""),ドッグキャリー!$N$2)))),"")</f>
        <v/>
      </c>
      <c r="C473" s="323"/>
      <c r="D473" s="323"/>
      <c r="E473" s="323"/>
      <c r="F473" s="324"/>
      <c r="G473" s="324"/>
      <c r="H473" s="324"/>
      <c r="I473" s="325" t="str">
        <f>IF(ウエア!N137=0,"",ウエア!E137)</f>
        <v/>
      </c>
      <c r="J473" s="324" t="str">
        <f>IF(ウエア!N137=0,"",ウエア!N137)</f>
        <v/>
      </c>
      <c r="K473" s="324"/>
      <c r="L473" s="324"/>
      <c r="M473" s="324"/>
      <c r="N473" s="324"/>
      <c r="O473" s="324"/>
      <c r="P473" s="324"/>
      <c r="Q473" s="324"/>
      <c r="R473" s="324"/>
      <c r="S473" s="314">
        <v>472</v>
      </c>
    </row>
    <row r="474" spans="1:19" s="85" customFormat="1" ht="15.75">
      <c r="A474" s="315" t="str">
        <f>IFERROR(IF(J474&lt;&gt;"",MAX($A$1:A473)+1,""),"")</f>
        <v/>
      </c>
      <c r="B474" s="316" t="str">
        <f>IFERROR(IF(J474="","",_xlfn.CONCAT("2024",_xlfn.CONCAT(IF(LEN(ドッグキャリー!$K$2)=1,0,""),ドッグキャリー!$K$2,_xlfn.CONCAT(IF(LEN(ドッグキャリー!$N$2)=1,0,""),ドッグキャリー!$N$2)))),"")</f>
        <v/>
      </c>
      <c r="C474" s="323"/>
      <c r="D474" s="323"/>
      <c r="E474" s="323"/>
      <c r="F474" s="324"/>
      <c r="G474" s="324"/>
      <c r="H474" s="324"/>
      <c r="I474" s="325" t="str">
        <f>IF(ウエア!N138=0,"",ウエア!E138)</f>
        <v/>
      </c>
      <c r="J474" s="324" t="str">
        <f>IF(ウエア!N138=0,"",ウエア!N138)</f>
        <v/>
      </c>
      <c r="K474" s="324"/>
      <c r="L474" s="324"/>
      <c r="M474" s="324"/>
      <c r="N474" s="324"/>
      <c r="O474" s="324"/>
      <c r="P474" s="324"/>
      <c r="Q474" s="324"/>
      <c r="R474" s="324"/>
      <c r="S474" s="314">
        <v>473</v>
      </c>
    </row>
    <row r="475" spans="1:19" s="85" customFormat="1" ht="15.75">
      <c r="A475" s="315" t="str">
        <f>IFERROR(IF(J475&lt;&gt;"",MAX($A$1:A474)+1,""),"")</f>
        <v/>
      </c>
      <c r="B475" s="316" t="str">
        <f>IFERROR(IF(J475="","",_xlfn.CONCAT("2024",_xlfn.CONCAT(IF(LEN(ドッグキャリー!$K$2)=1,0,""),ドッグキャリー!$K$2,_xlfn.CONCAT(IF(LEN(ドッグキャリー!$N$2)=1,0,""),ドッグキャリー!$N$2)))),"")</f>
        <v/>
      </c>
      <c r="C475" s="323"/>
      <c r="D475" s="323"/>
      <c r="E475" s="323"/>
      <c r="F475" s="324"/>
      <c r="G475" s="324"/>
      <c r="H475" s="324"/>
      <c r="I475" s="325" t="str">
        <f>IF(ウエア!N139=0,"",ウエア!E139)</f>
        <v/>
      </c>
      <c r="J475" s="324" t="str">
        <f>IF(ウエア!N139=0,"",ウエア!N139)</f>
        <v/>
      </c>
      <c r="K475" s="324"/>
      <c r="L475" s="324"/>
      <c r="M475" s="324"/>
      <c r="N475" s="324"/>
      <c r="O475" s="324"/>
      <c r="P475" s="324"/>
      <c r="Q475" s="324"/>
      <c r="R475" s="324"/>
      <c r="S475" s="314">
        <v>474</v>
      </c>
    </row>
    <row r="476" spans="1:19" s="85" customFormat="1" ht="15.75">
      <c r="A476" s="315" t="str">
        <f>IFERROR(IF(J476&lt;&gt;"",MAX($A$1:A475)+1,""),"")</f>
        <v/>
      </c>
      <c r="B476" s="316" t="str">
        <f>IFERROR(IF(J476="","",_xlfn.CONCAT("2024",_xlfn.CONCAT(IF(LEN(ドッグキャリー!$K$2)=1,0,""),ドッグキャリー!$K$2,_xlfn.CONCAT(IF(LEN(ドッグキャリー!$N$2)=1,0,""),ドッグキャリー!$N$2)))),"")</f>
        <v/>
      </c>
      <c r="C476" s="323"/>
      <c r="D476" s="323"/>
      <c r="E476" s="323"/>
      <c r="F476" s="324"/>
      <c r="G476" s="324"/>
      <c r="H476" s="324"/>
      <c r="I476" s="325" t="str">
        <f>IF(ウエア!N140=0,"",ウエア!E140)</f>
        <v/>
      </c>
      <c r="J476" s="324" t="str">
        <f>IF(ウエア!N140=0,"",ウエア!N140)</f>
        <v/>
      </c>
      <c r="K476" s="324"/>
      <c r="L476" s="324"/>
      <c r="M476" s="324"/>
      <c r="N476" s="324"/>
      <c r="O476" s="324"/>
      <c r="P476" s="324"/>
      <c r="Q476" s="324"/>
      <c r="R476" s="324"/>
      <c r="S476" s="314">
        <v>475</v>
      </c>
    </row>
    <row r="477" spans="1:19" s="85" customFormat="1" ht="15.75">
      <c r="A477" s="315" t="str">
        <f>IFERROR(IF(J477&lt;&gt;"",MAX($A$1:A476)+1,""),"")</f>
        <v/>
      </c>
      <c r="B477" s="316" t="str">
        <f>IFERROR(IF(J477="","",_xlfn.CONCAT("2024",_xlfn.CONCAT(IF(LEN(ドッグキャリー!$K$2)=1,0,""),ドッグキャリー!$K$2,_xlfn.CONCAT(IF(LEN(ドッグキャリー!$N$2)=1,0,""),ドッグキャリー!$N$2)))),"")</f>
        <v/>
      </c>
      <c r="C477" s="323"/>
      <c r="D477" s="323"/>
      <c r="E477" s="323"/>
      <c r="F477" s="324"/>
      <c r="G477" s="324"/>
      <c r="H477" s="324"/>
      <c r="I477" s="325" t="str">
        <f>IF(ウエア!N141=0,"",ウエア!E141)</f>
        <v/>
      </c>
      <c r="J477" s="324" t="str">
        <f>IF(ウエア!N141=0,"",ウエア!N141)</f>
        <v/>
      </c>
      <c r="K477" s="324"/>
      <c r="L477" s="324"/>
      <c r="M477" s="324"/>
      <c r="N477" s="324"/>
      <c r="O477" s="324"/>
      <c r="P477" s="324"/>
      <c r="Q477" s="324"/>
      <c r="R477" s="324"/>
      <c r="S477" s="314">
        <v>476</v>
      </c>
    </row>
    <row r="478" spans="1:19" s="85" customFormat="1" ht="15.75">
      <c r="A478" s="315" t="str">
        <f>IFERROR(IF(J478&lt;&gt;"",MAX($A$1:A477)+1,""),"")</f>
        <v/>
      </c>
      <c r="B478" s="316" t="str">
        <f>IFERROR(IF(J478="","",_xlfn.CONCAT("2024",_xlfn.CONCAT(IF(LEN(ドッグキャリー!$K$2)=1,0,""),ドッグキャリー!$K$2,_xlfn.CONCAT(IF(LEN(ドッグキャリー!$N$2)=1,0,""),ドッグキャリー!$N$2)))),"")</f>
        <v/>
      </c>
      <c r="C478" s="323"/>
      <c r="D478" s="323"/>
      <c r="E478" s="323"/>
      <c r="F478" s="324"/>
      <c r="G478" s="324"/>
      <c r="H478" s="324"/>
      <c r="I478" s="325" t="str">
        <f>IF(ウエア!N142=0,"",ウエア!E142)</f>
        <v/>
      </c>
      <c r="J478" s="324" t="str">
        <f>IF(ウエア!N142=0,"",ウエア!N142)</f>
        <v/>
      </c>
      <c r="K478" s="324"/>
      <c r="L478" s="324"/>
      <c r="M478" s="324"/>
      <c r="N478" s="324"/>
      <c r="O478" s="324"/>
      <c r="P478" s="324"/>
      <c r="Q478" s="324"/>
      <c r="R478" s="324"/>
      <c r="S478" s="314">
        <v>477</v>
      </c>
    </row>
    <row r="479" spans="1:19" s="85" customFormat="1" ht="15.75">
      <c r="A479" s="315" t="str">
        <f>IFERROR(IF(J479&lt;&gt;"",MAX($A$1:A478)+1,""),"")</f>
        <v/>
      </c>
      <c r="B479" s="316" t="str">
        <f>IFERROR(IF(J479="","",_xlfn.CONCAT("2024",_xlfn.CONCAT(IF(LEN(ドッグキャリー!$K$2)=1,0,""),ドッグキャリー!$K$2,_xlfn.CONCAT(IF(LEN(ドッグキャリー!$N$2)=1,0,""),ドッグキャリー!$N$2)))),"")</f>
        <v/>
      </c>
      <c r="C479" s="323"/>
      <c r="D479" s="323"/>
      <c r="E479" s="323"/>
      <c r="F479" s="324"/>
      <c r="G479" s="324"/>
      <c r="H479" s="324"/>
      <c r="I479" s="325" t="str">
        <f>IF(ウエア!N143=0,"",ウエア!E143)</f>
        <v/>
      </c>
      <c r="J479" s="324" t="str">
        <f>IF(ウエア!N143=0,"",ウエア!N143)</f>
        <v/>
      </c>
      <c r="K479" s="324"/>
      <c r="L479" s="324"/>
      <c r="M479" s="324"/>
      <c r="N479" s="324"/>
      <c r="O479" s="324"/>
      <c r="P479" s="324"/>
      <c r="Q479" s="324"/>
      <c r="R479" s="324"/>
      <c r="S479" s="314">
        <v>478</v>
      </c>
    </row>
    <row r="480" spans="1:19" s="85" customFormat="1" ht="15.75">
      <c r="A480" s="315" t="str">
        <f>IFERROR(IF(J480&lt;&gt;"",MAX($A$1:A479)+1,""),"")</f>
        <v/>
      </c>
      <c r="B480" s="316" t="str">
        <f>IFERROR(IF(J480="","",_xlfn.CONCAT("2024",_xlfn.CONCAT(IF(LEN(ドッグキャリー!$K$2)=1,0,""),ドッグキャリー!$K$2,_xlfn.CONCAT(IF(LEN(ドッグキャリー!$N$2)=1,0,""),ドッグキャリー!$N$2)))),"")</f>
        <v/>
      </c>
      <c r="C480" s="323"/>
      <c r="D480" s="323"/>
      <c r="E480" s="323"/>
      <c r="F480" s="324"/>
      <c r="G480" s="324"/>
      <c r="H480" s="324"/>
      <c r="I480" s="325" t="str">
        <f>IF(ウエア!N144=0,"",ウエア!E144)</f>
        <v/>
      </c>
      <c r="J480" s="324" t="str">
        <f>IF(ウエア!N144=0,"",ウエア!N144)</f>
        <v/>
      </c>
      <c r="K480" s="324"/>
      <c r="L480" s="324"/>
      <c r="M480" s="324"/>
      <c r="N480" s="324"/>
      <c r="O480" s="324"/>
      <c r="P480" s="324"/>
      <c r="Q480" s="324"/>
      <c r="R480" s="324"/>
      <c r="S480" s="314">
        <v>479</v>
      </c>
    </row>
    <row r="481" spans="1:19" s="85" customFormat="1" ht="15.75">
      <c r="A481" s="315" t="str">
        <f>IFERROR(IF(J481&lt;&gt;"",MAX($A$1:A480)+1,""),"")</f>
        <v/>
      </c>
      <c r="B481" s="316" t="str">
        <f>IFERROR(IF(J481="","",_xlfn.CONCAT("2024",_xlfn.CONCAT(IF(LEN(ドッグキャリー!$K$2)=1,0,""),ドッグキャリー!$K$2,_xlfn.CONCAT(IF(LEN(ドッグキャリー!$N$2)=1,0,""),ドッグキャリー!$N$2)))),"")</f>
        <v/>
      </c>
      <c r="C481" s="323"/>
      <c r="D481" s="323"/>
      <c r="E481" s="323"/>
      <c r="F481" s="324"/>
      <c r="G481" s="324"/>
      <c r="H481" s="324"/>
      <c r="I481" s="325" t="str">
        <f>IF(ウエア!N145=0,"",ウエア!E145)</f>
        <v/>
      </c>
      <c r="J481" s="324" t="str">
        <f>IF(ウエア!N145=0,"",ウエア!N145)</f>
        <v/>
      </c>
      <c r="K481" s="324"/>
      <c r="L481" s="324"/>
      <c r="M481" s="324"/>
      <c r="N481" s="324"/>
      <c r="O481" s="324"/>
      <c r="P481" s="324"/>
      <c r="Q481" s="324"/>
      <c r="R481" s="324"/>
      <c r="S481" s="314">
        <v>480</v>
      </c>
    </row>
    <row r="482" spans="1:19" s="85" customFormat="1" ht="15.75">
      <c r="A482" s="315" t="str">
        <f>IFERROR(IF(J482&lt;&gt;"",MAX($A$1:A481)+1,""),"")</f>
        <v/>
      </c>
      <c r="B482" s="316" t="str">
        <f>IFERROR(IF(J482="","",_xlfn.CONCAT("2024",_xlfn.CONCAT(IF(LEN(ドッグキャリー!$K$2)=1,0,""),ドッグキャリー!$K$2,_xlfn.CONCAT(IF(LEN(ドッグキャリー!$N$2)=1,0,""),ドッグキャリー!$N$2)))),"")</f>
        <v/>
      </c>
      <c r="C482" s="323"/>
      <c r="D482" s="323"/>
      <c r="E482" s="323"/>
      <c r="F482" s="324"/>
      <c r="G482" s="324"/>
      <c r="H482" s="324"/>
      <c r="I482" s="325" t="str">
        <f>IF(ウエア!N146=0,"",ウエア!E146)</f>
        <v/>
      </c>
      <c r="J482" s="324" t="str">
        <f>IF(ウエア!N146=0,"",ウエア!N146)</f>
        <v/>
      </c>
      <c r="K482" s="324"/>
      <c r="L482" s="324"/>
      <c r="M482" s="324"/>
      <c r="N482" s="324"/>
      <c r="O482" s="324"/>
      <c r="P482" s="324"/>
      <c r="Q482" s="324"/>
      <c r="R482" s="324"/>
      <c r="S482" s="314">
        <v>481</v>
      </c>
    </row>
    <row r="483" spans="1:19" s="85" customFormat="1" ht="15.75">
      <c r="A483" s="315" t="str">
        <f>IFERROR(IF(J483&lt;&gt;"",MAX($A$1:A482)+1,""),"")</f>
        <v/>
      </c>
      <c r="B483" s="316" t="str">
        <f>IFERROR(IF(J483="","",_xlfn.CONCAT("2024",_xlfn.CONCAT(IF(LEN(ドッグキャリー!$K$2)=1,0,""),ドッグキャリー!$K$2,_xlfn.CONCAT(IF(LEN(ドッグキャリー!$N$2)=1,0,""),ドッグキャリー!$N$2)))),"")</f>
        <v/>
      </c>
      <c r="C483" s="323"/>
      <c r="D483" s="323"/>
      <c r="E483" s="323"/>
      <c r="F483" s="324"/>
      <c r="G483" s="324"/>
      <c r="H483" s="324"/>
      <c r="I483" s="325" t="str">
        <f>IF(ウエア!N147=0,"",ウエア!E147)</f>
        <v/>
      </c>
      <c r="J483" s="324" t="str">
        <f>IF(ウエア!N147=0,"",ウエア!N147)</f>
        <v/>
      </c>
      <c r="K483" s="324"/>
      <c r="L483" s="324"/>
      <c r="M483" s="324"/>
      <c r="N483" s="324"/>
      <c r="O483" s="324"/>
      <c r="P483" s="324"/>
      <c r="Q483" s="324"/>
      <c r="R483" s="324"/>
      <c r="S483" s="314">
        <v>482</v>
      </c>
    </row>
    <row r="484" spans="1:19" s="85" customFormat="1" ht="15.75">
      <c r="A484" s="315" t="str">
        <f>IFERROR(IF(J484&lt;&gt;"",MAX($A$1:A483)+1,""),"")</f>
        <v/>
      </c>
      <c r="B484" s="316" t="str">
        <f>IFERROR(IF(J484="","",_xlfn.CONCAT("2024",_xlfn.CONCAT(IF(LEN(ドッグキャリー!$K$2)=1,0,""),ドッグキャリー!$K$2,_xlfn.CONCAT(IF(LEN(ドッグキャリー!$N$2)=1,0,""),ドッグキャリー!$N$2)))),"")</f>
        <v/>
      </c>
      <c r="C484" s="323"/>
      <c r="D484" s="323"/>
      <c r="E484" s="323"/>
      <c r="F484" s="324"/>
      <c r="G484" s="324"/>
      <c r="H484" s="324"/>
      <c r="I484" s="325" t="str">
        <f>IF(ウエア!N148=0,"",ウエア!E148)</f>
        <v/>
      </c>
      <c r="J484" s="324" t="str">
        <f>IF(ウエア!N148=0,"",ウエア!N148)</f>
        <v/>
      </c>
      <c r="K484" s="324"/>
      <c r="L484" s="324"/>
      <c r="M484" s="324"/>
      <c r="N484" s="324"/>
      <c r="O484" s="324"/>
      <c r="P484" s="324"/>
      <c r="Q484" s="324"/>
      <c r="R484" s="324"/>
      <c r="S484" s="314">
        <v>483</v>
      </c>
    </row>
    <row r="485" spans="1:19" s="85" customFormat="1" ht="15.75">
      <c r="A485" s="315" t="str">
        <f>IFERROR(IF(J485&lt;&gt;"",MAX($A$1:A484)+1,""),"")</f>
        <v/>
      </c>
      <c r="B485" s="316" t="str">
        <f>IFERROR(IF(J485="","",_xlfn.CONCAT("2024",_xlfn.CONCAT(IF(LEN(ドッグキャリー!$K$2)=1,0,""),ドッグキャリー!$K$2,_xlfn.CONCAT(IF(LEN(ドッグキャリー!$N$2)=1,0,""),ドッグキャリー!$N$2)))),"")</f>
        <v/>
      </c>
      <c r="C485" s="323"/>
      <c r="D485" s="323"/>
      <c r="E485" s="323"/>
      <c r="F485" s="324"/>
      <c r="G485" s="324"/>
      <c r="H485" s="324"/>
      <c r="I485" s="325" t="str">
        <f>IF(ウエア!N149=0,"",ウエア!E149)</f>
        <v/>
      </c>
      <c r="J485" s="324" t="str">
        <f>IF(ウエア!N149=0,"",ウエア!N149)</f>
        <v/>
      </c>
      <c r="K485" s="324"/>
      <c r="L485" s="324"/>
      <c r="M485" s="324"/>
      <c r="N485" s="324"/>
      <c r="O485" s="324"/>
      <c r="P485" s="324"/>
      <c r="Q485" s="324"/>
      <c r="R485" s="324"/>
      <c r="S485" s="314">
        <v>484</v>
      </c>
    </row>
    <row r="486" spans="1:19" s="85" customFormat="1" ht="15.75">
      <c r="A486" s="315" t="str">
        <f>IFERROR(IF(J486&lt;&gt;"",MAX($A$1:A485)+1,""),"")</f>
        <v/>
      </c>
      <c r="B486" s="316" t="str">
        <f>IFERROR(IF(J486="","",_xlfn.CONCAT("2024",_xlfn.CONCAT(IF(LEN(ドッグキャリー!$K$2)=1,0,""),ドッグキャリー!$K$2,_xlfn.CONCAT(IF(LEN(ドッグキャリー!$N$2)=1,0,""),ドッグキャリー!$N$2)))),"")</f>
        <v/>
      </c>
      <c r="C486" s="323"/>
      <c r="D486" s="323"/>
      <c r="E486" s="323"/>
      <c r="F486" s="324"/>
      <c r="G486" s="324"/>
      <c r="H486" s="324"/>
      <c r="I486" s="325" t="str">
        <f>IF(ウエア!N150=0,"",ウエア!E150)</f>
        <v/>
      </c>
      <c r="J486" s="324" t="str">
        <f>IF(ウエア!N150=0,"",ウエア!N150)</f>
        <v/>
      </c>
      <c r="K486" s="324"/>
      <c r="L486" s="324"/>
      <c r="M486" s="324"/>
      <c r="N486" s="324"/>
      <c r="O486" s="324"/>
      <c r="P486" s="324"/>
      <c r="Q486" s="324"/>
      <c r="R486" s="324"/>
      <c r="S486" s="314">
        <v>485</v>
      </c>
    </row>
    <row r="487" spans="1:19" s="85" customFormat="1" ht="15.75">
      <c r="A487" s="315" t="str">
        <f>IFERROR(IF(J487&lt;&gt;"",MAX($A$1:A486)+1,""),"")</f>
        <v/>
      </c>
      <c r="B487" s="316" t="str">
        <f>IFERROR(IF(J487="","",_xlfn.CONCAT("2024",_xlfn.CONCAT(IF(LEN(ドッグキャリー!$K$2)=1,0,""),ドッグキャリー!$K$2,_xlfn.CONCAT(IF(LEN(ドッグキャリー!$N$2)=1,0,""),ドッグキャリー!$N$2)))),"")</f>
        <v/>
      </c>
      <c r="C487" s="323"/>
      <c r="D487" s="323"/>
      <c r="E487" s="323"/>
      <c r="F487" s="324"/>
      <c r="G487" s="324"/>
      <c r="H487" s="324"/>
      <c r="I487" s="325" t="str">
        <f>IF(ウエア!N151=0,"",ウエア!E151)</f>
        <v/>
      </c>
      <c r="J487" s="324" t="str">
        <f>IF(ウエア!N151=0,"",ウエア!N151)</f>
        <v/>
      </c>
      <c r="K487" s="324"/>
      <c r="L487" s="324"/>
      <c r="M487" s="324"/>
      <c r="N487" s="324"/>
      <c r="O487" s="324"/>
      <c r="P487" s="324"/>
      <c r="Q487" s="324"/>
      <c r="R487" s="324"/>
      <c r="S487" s="314">
        <v>486</v>
      </c>
    </row>
    <row r="488" spans="1:19" s="85" customFormat="1" ht="15.75">
      <c r="A488" s="315" t="str">
        <f>IFERROR(IF(J488&lt;&gt;"",MAX($A$1:A487)+1,""),"")</f>
        <v/>
      </c>
      <c r="B488" s="316" t="str">
        <f>IFERROR(IF(J488="","",_xlfn.CONCAT("2024",_xlfn.CONCAT(IF(LEN(ドッグキャリー!$K$2)=1,0,""),ドッグキャリー!$K$2,_xlfn.CONCAT(IF(LEN(ドッグキャリー!$N$2)=1,0,""),ドッグキャリー!$N$2)))),"")</f>
        <v/>
      </c>
      <c r="C488" s="323"/>
      <c r="D488" s="323"/>
      <c r="E488" s="323"/>
      <c r="F488" s="324"/>
      <c r="G488" s="324"/>
      <c r="H488" s="324"/>
      <c r="I488" s="325" t="str">
        <f>IF(ウエア!N152=0,"",ウエア!E152)</f>
        <v/>
      </c>
      <c r="J488" s="324" t="str">
        <f>IF(ウエア!N152=0,"",ウエア!N152)</f>
        <v/>
      </c>
      <c r="K488" s="324"/>
      <c r="L488" s="324"/>
      <c r="M488" s="324"/>
      <c r="N488" s="324"/>
      <c r="O488" s="324"/>
      <c r="P488" s="324"/>
      <c r="Q488" s="324"/>
      <c r="R488" s="324"/>
      <c r="S488" s="314">
        <v>487</v>
      </c>
    </row>
    <row r="489" spans="1:19" s="85" customFormat="1" ht="15.75">
      <c r="A489" s="315" t="str">
        <f>IFERROR(IF(J489&lt;&gt;"",MAX($A$1:A488)+1,""),"")</f>
        <v/>
      </c>
      <c r="B489" s="316" t="str">
        <f>IFERROR(IF(J489="","",_xlfn.CONCAT("2024",_xlfn.CONCAT(IF(LEN(ドッグキャリー!$K$2)=1,0,""),ドッグキャリー!$K$2,_xlfn.CONCAT(IF(LEN(ドッグキャリー!$N$2)=1,0,""),ドッグキャリー!$N$2)))),"")</f>
        <v/>
      </c>
      <c r="C489" s="323"/>
      <c r="D489" s="323"/>
      <c r="E489" s="323"/>
      <c r="F489" s="324"/>
      <c r="G489" s="324"/>
      <c r="H489" s="324"/>
      <c r="I489" s="325" t="str">
        <f>IF(ウエア!N153=0,"",ウエア!E153)</f>
        <v/>
      </c>
      <c r="J489" s="324" t="str">
        <f>IF(ウエア!N153=0,"",ウエア!N153)</f>
        <v/>
      </c>
      <c r="K489" s="324"/>
      <c r="L489" s="324"/>
      <c r="M489" s="324"/>
      <c r="N489" s="324"/>
      <c r="O489" s="324"/>
      <c r="P489" s="324"/>
      <c r="Q489" s="324"/>
      <c r="R489" s="324"/>
      <c r="S489" s="314">
        <v>488</v>
      </c>
    </row>
    <row r="490" spans="1:19" s="85" customFormat="1" ht="15.75">
      <c r="A490" s="315" t="str">
        <f>IFERROR(IF(J490&lt;&gt;"",MAX($A$1:A489)+1,""),"")</f>
        <v/>
      </c>
      <c r="B490" s="316" t="str">
        <f>IFERROR(IF(J490="","",_xlfn.CONCAT("2024",_xlfn.CONCAT(IF(LEN(ドッグキャリー!$K$2)=1,0,""),ドッグキャリー!$K$2,_xlfn.CONCAT(IF(LEN(ドッグキャリー!$N$2)=1,0,""),ドッグキャリー!$N$2)))),"")</f>
        <v/>
      </c>
      <c r="C490" s="323"/>
      <c r="D490" s="323"/>
      <c r="E490" s="323"/>
      <c r="F490" s="324"/>
      <c r="G490" s="324"/>
      <c r="H490" s="324"/>
      <c r="I490" s="325" t="str">
        <f>IF(ウエア!N154=0,"",ウエア!E154)</f>
        <v/>
      </c>
      <c r="J490" s="324" t="str">
        <f>IF(ウエア!N154=0,"",ウエア!N154)</f>
        <v/>
      </c>
      <c r="K490" s="324"/>
      <c r="L490" s="324"/>
      <c r="M490" s="324"/>
      <c r="N490" s="324"/>
      <c r="O490" s="324"/>
      <c r="P490" s="324"/>
      <c r="Q490" s="324"/>
      <c r="R490" s="324"/>
      <c r="S490" s="314">
        <v>489</v>
      </c>
    </row>
    <row r="491" spans="1:19" s="85" customFormat="1" ht="15.75">
      <c r="A491" s="315" t="str">
        <f>IFERROR(IF(J491&lt;&gt;"",MAX($A$1:A490)+1,""),"")</f>
        <v/>
      </c>
      <c r="B491" s="316" t="str">
        <f>IFERROR(IF(J491="","",_xlfn.CONCAT("2024",_xlfn.CONCAT(IF(LEN(ドッグキャリー!$K$2)=1,0,""),ドッグキャリー!$K$2,_xlfn.CONCAT(IF(LEN(ドッグキャリー!$N$2)=1,0,""),ドッグキャリー!$N$2)))),"")</f>
        <v/>
      </c>
      <c r="C491" s="323"/>
      <c r="D491" s="323"/>
      <c r="E491" s="323"/>
      <c r="F491" s="324"/>
      <c r="G491" s="324"/>
      <c r="H491" s="324"/>
      <c r="I491" s="325" t="str">
        <f>IF(ウエア!N155=0,"",ウエア!E155)</f>
        <v/>
      </c>
      <c r="J491" s="324" t="str">
        <f>IF(ウエア!N155=0,"",ウエア!N155)</f>
        <v/>
      </c>
      <c r="K491" s="324"/>
      <c r="L491" s="324"/>
      <c r="M491" s="324"/>
      <c r="N491" s="324"/>
      <c r="O491" s="324"/>
      <c r="P491" s="324"/>
      <c r="Q491" s="324"/>
      <c r="R491" s="324"/>
      <c r="S491" s="314">
        <v>490</v>
      </c>
    </row>
    <row r="492" spans="1:19" s="85" customFormat="1" ht="15.75">
      <c r="A492" s="315" t="str">
        <f>IFERROR(IF(J492&lt;&gt;"",MAX($A$1:A491)+1,""),"")</f>
        <v/>
      </c>
      <c r="B492" s="316" t="str">
        <f>IFERROR(IF(J492="","",_xlfn.CONCAT("2024",_xlfn.CONCAT(IF(LEN(ドッグキャリー!$K$2)=1,0,""),ドッグキャリー!$K$2,_xlfn.CONCAT(IF(LEN(ドッグキャリー!$N$2)=1,0,""),ドッグキャリー!$N$2)))),"")</f>
        <v/>
      </c>
      <c r="C492" s="323"/>
      <c r="D492" s="323"/>
      <c r="E492" s="323"/>
      <c r="F492" s="324"/>
      <c r="G492" s="324"/>
      <c r="H492" s="324"/>
      <c r="I492" s="325" t="str">
        <f>IF(ウエア!N156=0,"",ウエア!E156)</f>
        <v/>
      </c>
      <c r="J492" s="324" t="str">
        <f>IF(ウエア!N156=0,"",ウエア!N156)</f>
        <v/>
      </c>
      <c r="K492" s="324"/>
      <c r="L492" s="324"/>
      <c r="M492" s="324"/>
      <c r="N492" s="324"/>
      <c r="O492" s="324"/>
      <c r="P492" s="324"/>
      <c r="Q492" s="324"/>
      <c r="R492" s="324"/>
      <c r="S492" s="314">
        <v>491</v>
      </c>
    </row>
    <row r="493" spans="1:19" s="85" customFormat="1" ht="15.75">
      <c r="A493" s="315" t="str">
        <f>IFERROR(IF(J493&lt;&gt;"",MAX($A$1:A492)+1,""),"")</f>
        <v/>
      </c>
      <c r="B493" s="316" t="str">
        <f>IFERROR(IF(J493="","",_xlfn.CONCAT("2024",_xlfn.CONCAT(IF(LEN(ドッグキャリー!$K$2)=1,0,""),ドッグキャリー!$K$2,_xlfn.CONCAT(IF(LEN(ドッグキャリー!$N$2)=1,0,""),ドッグキャリー!$N$2)))),"")</f>
        <v/>
      </c>
      <c r="C493" s="323"/>
      <c r="D493" s="323"/>
      <c r="E493" s="323"/>
      <c r="F493" s="324"/>
      <c r="G493" s="324"/>
      <c r="H493" s="324"/>
      <c r="I493" s="325" t="str">
        <f>IF(ウエア!N157=0,"",ウエア!E157)</f>
        <v/>
      </c>
      <c r="J493" s="324" t="str">
        <f>IF(ウエア!N157=0,"",ウエア!N157)</f>
        <v/>
      </c>
      <c r="K493" s="324"/>
      <c r="L493" s="324"/>
      <c r="M493" s="324"/>
      <c r="N493" s="324"/>
      <c r="O493" s="324"/>
      <c r="P493" s="324"/>
      <c r="Q493" s="324"/>
      <c r="R493" s="324"/>
      <c r="S493" s="314">
        <v>492</v>
      </c>
    </row>
    <row r="494" spans="1:19" s="85" customFormat="1" ht="15.75">
      <c r="A494" s="315" t="str">
        <f>IFERROR(IF(J494&lt;&gt;"",MAX($A$1:A493)+1,""),"")</f>
        <v/>
      </c>
      <c r="B494" s="316" t="str">
        <f>IFERROR(IF(J494="","",_xlfn.CONCAT("2024",_xlfn.CONCAT(IF(LEN(ドッグキャリー!$K$2)=1,0,""),ドッグキャリー!$K$2,_xlfn.CONCAT(IF(LEN(ドッグキャリー!$N$2)=1,0,""),ドッグキャリー!$N$2)))),"")</f>
        <v/>
      </c>
      <c r="C494" s="323"/>
      <c r="D494" s="323"/>
      <c r="E494" s="323"/>
      <c r="F494" s="324"/>
      <c r="G494" s="324"/>
      <c r="H494" s="324"/>
      <c r="I494" s="325" t="str">
        <f>IF(ウエア!N158=0,"",ウエア!E158)</f>
        <v/>
      </c>
      <c r="J494" s="324" t="str">
        <f>IF(ウエア!N158=0,"",ウエア!N158)</f>
        <v/>
      </c>
      <c r="K494" s="324"/>
      <c r="L494" s="324"/>
      <c r="M494" s="324"/>
      <c r="N494" s="324"/>
      <c r="O494" s="324"/>
      <c r="P494" s="324"/>
      <c r="Q494" s="324"/>
      <c r="R494" s="324"/>
      <c r="S494" s="314">
        <v>493</v>
      </c>
    </row>
    <row r="495" spans="1:19" s="85" customFormat="1" ht="15.75">
      <c r="A495" s="315" t="str">
        <f>IFERROR(IF(J495&lt;&gt;"",MAX($A$1:A494)+1,""),"")</f>
        <v/>
      </c>
      <c r="B495" s="316" t="str">
        <f>IFERROR(IF(J495="","",_xlfn.CONCAT("2024",_xlfn.CONCAT(IF(LEN(ドッグキャリー!$K$2)=1,0,""),ドッグキャリー!$K$2,_xlfn.CONCAT(IF(LEN(ドッグキャリー!$N$2)=1,0,""),ドッグキャリー!$N$2)))),"")</f>
        <v/>
      </c>
      <c r="C495" s="323"/>
      <c r="D495" s="323"/>
      <c r="E495" s="323"/>
      <c r="F495" s="324"/>
      <c r="G495" s="324"/>
      <c r="H495" s="324"/>
      <c r="I495" s="325" t="str">
        <f>IF(ウエア!N159=0,"",ウエア!E159)</f>
        <v/>
      </c>
      <c r="J495" s="324" t="str">
        <f>IF(ウエア!N159=0,"",ウエア!N159)</f>
        <v/>
      </c>
      <c r="K495" s="324"/>
      <c r="L495" s="324"/>
      <c r="M495" s="324"/>
      <c r="N495" s="324"/>
      <c r="O495" s="324"/>
      <c r="P495" s="324"/>
      <c r="Q495" s="324"/>
      <c r="R495" s="324"/>
      <c r="S495" s="314">
        <v>494</v>
      </c>
    </row>
    <row r="496" spans="1:19" s="85" customFormat="1" ht="15.75">
      <c r="A496" s="315" t="str">
        <f>IFERROR(IF(J496&lt;&gt;"",MAX($A$1:A495)+1,""),"")</f>
        <v/>
      </c>
      <c r="B496" s="316" t="str">
        <f>IFERROR(IF(J496="","",_xlfn.CONCAT("2024",_xlfn.CONCAT(IF(LEN(ドッグキャリー!$K$2)=1,0,""),ドッグキャリー!$K$2,_xlfn.CONCAT(IF(LEN(ドッグキャリー!$N$2)=1,0,""),ドッグキャリー!$N$2)))),"")</f>
        <v/>
      </c>
      <c r="C496" s="323"/>
      <c r="D496" s="323"/>
      <c r="E496" s="323"/>
      <c r="F496" s="324"/>
      <c r="G496" s="324"/>
      <c r="H496" s="324"/>
      <c r="I496" s="325" t="str">
        <f>IF(ウエア!N160=0,"",ウエア!E160)</f>
        <v/>
      </c>
      <c r="J496" s="324" t="str">
        <f>IF(ウエア!N160=0,"",ウエア!N160)</f>
        <v/>
      </c>
      <c r="K496" s="324"/>
      <c r="L496" s="324"/>
      <c r="M496" s="324"/>
      <c r="N496" s="324"/>
      <c r="O496" s="324"/>
      <c r="P496" s="324"/>
      <c r="Q496" s="324"/>
      <c r="R496" s="324"/>
      <c r="S496" s="314">
        <v>495</v>
      </c>
    </row>
    <row r="497" spans="1:19" s="85" customFormat="1" ht="15.75">
      <c r="A497" s="315" t="str">
        <f>IFERROR(IF(J497&lt;&gt;"",MAX($A$1:A496)+1,""),"")</f>
        <v/>
      </c>
      <c r="B497" s="316" t="str">
        <f>IFERROR(IF(J497="","",_xlfn.CONCAT("2024",_xlfn.CONCAT(IF(LEN(ドッグキャリー!$K$2)=1,0,""),ドッグキャリー!$K$2,_xlfn.CONCAT(IF(LEN(ドッグキャリー!$N$2)=1,0,""),ドッグキャリー!$N$2)))),"")</f>
        <v/>
      </c>
      <c r="C497" s="323"/>
      <c r="D497" s="323"/>
      <c r="E497" s="323"/>
      <c r="F497" s="324"/>
      <c r="G497" s="324"/>
      <c r="H497" s="324"/>
      <c r="I497" s="325" t="str">
        <f>IF(ウエア!N161=0,"",ウエア!E161)</f>
        <v/>
      </c>
      <c r="J497" s="324" t="str">
        <f>IF(ウエア!N161=0,"",ウエア!N161)</f>
        <v/>
      </c>
      <c r="K497" s="324"/>
      <c r="L497" s="324"/>
      <c r="M497" s="324"/>
      <c r="N497" s="324"/>
      <c r="O497" s="324"/>
      <c r="P497" s="324"/>
      <c r="Q497" s="324"/>
      <c r="R497" s="324"/>
      <c r="S497" s="314">
        <v>496</v>
      </c>
    </row>
    <row r="498" spans="1:19" s="85" customFormat="1" ht="15.75">
      <c r="A498" s="315" t="str">
        <f>IFERROR(IF(J498&lt;&gt;"",MAX($A$1:A497)+1,""),"")</f>
        <v/>
      </c>
      <c r="B498" s="316" t="str">
        <f>IFERROR(IF(J498="","",_xlfn.CONCAT("2024",_xlfn.CONCAT(IF(LEN(ドッグキャリー!$K$2)=1,0,""),ドッグキャリー!$K$2,_xlfn.CONCAT(IF(LEN(ドッグキャリー!$N$2)=1,0,""),ドッグキャリー!$N$2)))),"")</f>
        <v/>
      </c>
      <c r="C498" s="323"/>
      <c r="D498" s="323"/>
      <c r="E498" s="323"/>
      <c r="F498" s="324"/>
      <c r="G498" s="324"/>
      <c r="H498" s="324"/>
      <c r="I498" s="325" t="str">
        <f>IF(ウエア!N162=0,"",ウエア!E162)</f>
        <v/>
      </c>
      <c r="J498" s="324" t="str">
        <f>IF(ウエア!N162=0,"",ウエア!N162)</f>
        <v/>
      </c>
      <c r="K498" s="324"/>
      <c r="L498" s="324"/>
      <c r="M498" s="324"/>
      <c r="N498" s="324"/>
      <c r="O498" s="324"/>
      <c r="P498" s="324"/>
      <c r="Q498" s="324"/>
      <c r="R498" s="324"/>
      <c r="S498" s="314">
        <v>497</v>
      </c>
    </row>
    <row r="499" spans="1:19" s="85" customFormat="1" ht="15.75">
      <c r="A499" s="315" t="str">
        <f>IFERROR(IF(J499&lt;&gt;"",MAX($A$1:A498)+1,""),"")</f>
        <v/>
      </c>
      <c r="B499" s="316" t="str">
        <f>IFERROR(IF(J499="","",_xlfn.CONCAT("2024",_xlfn.CONCAT(IF(LEN(ドッグキャリー!$K$2)=1,0,""),ドッグキャリー!$K$2,_xlfn.CONCAT(IF(LEN(ドッグキャリー!$N$2)=1,0,""),ドッグキャリー!$N$2)))),"")</f>
        <v/>
      </c>
      <c r="C499" s="323"/>
      <c r="D499" s="323"/>
      <c r="E499" s="323"/>
      <c r="F499" s="324"/>
      <c r="G499" s="324"/>
      <c r="H499" s="324"/>
      <c r="I499" s="325" t="str">
        <f>IF(ウエア!N163=0,"",ウエア!E163)</f>
        <v/>
      </c>
      <c r="J499" s="324" t="str">
        <f>IF(ウエア!N163=0,"",ウエア!N163)</f>
        <v/>
      </c>
      <c r="K499" s="324"/>
      <c r="L499" s="324"/>
      <c r="M499" s="324"/>
      <c r="N499" s="324"/>
      <c r="O499" s="324"/>
      <c r="P499" s="324"/>
      <c r="Q499" s="324"/>
      <c r="R499" s="324"/>
      <c r="S499" s="314">
        <v>498</v>
      </c>
    </row>
    <row r="500" spans="1:19" s="85" customFormat="1" ht="15.75">
      <c r="A500" s="315" t="str">
        <f>IFERROR(IF(J500&lt;&gt;"",MAX($A$1:A499)+1,""),"")</f>
        <v/>
      </c>
      <c r="B500" s="316" t="str">
        <f>IFERROR(IF(J500="","",_xlfn.CONCAT("2024",_xlfn.CONCAT(IF(LEN(ドッグキャリー!$K$2)=1,0,""),ドッグキャリー!$K$2,_xlfn.CONCAT(IF(LEN(ドッグキャリー!$N$2)=1,0,""),ドッグキャリー!$N$2)))),"")</f>
        <v/>
      </c>
      <c r="C500" s="323"/>
      <c r="D500" s="323"/>
      <c r="E500" s="323"/>
      <c r="F500" s="324"/>
      <c r="G500" s="324"/>
      <c r="H500" s="324"/>
      <c r="I500" s="325" t="str">
        <f>IF(ウエア!N164=0,"",ウエア!E164)</f>
        <v/>
      </c>
      <c r="J500" s="324" t="str">
        <f>IF(ウエア!N164=0,"",ウエア!N164)</f>
        <v/>
      </c>
      <c r="K500" s="324"/>
      <c r="L500" s="324"/>
      <c r="M500" s="324"/>
      <c r="N500" s="324"/>
      <c r="O500" s="324"/>
      <c r="P500" s="324"/>
      <c r="Q500" s="324"/>
      <c r="R500" s="324"/>
      <c r="S500" s="314">
        <v>499</v>
      </c>
    </row>
    <row r="501" spans="1:19" s="85" customFormat="1" ht="15.75">
      <c r="A501" s="315" t="str">
        <f>IFERROR(IF(J501&lt;&gt;"",MAX($A$1:A500)+1,""),"")</f>
        <v/>
      </c>
      <c r="B501" s="316" t="str">
        <f>IFERROR(IF(J501="","",_xlfn.CONCAT("2024",_xlfn.CONCAT(IF(LEN(ドッグキャリー!$K$2)=1,0,""),ドッグキャリー!$K$2,_xlfn.CONCAT(IF(LEN(ドッグキャリー!$N$2)=1,0,""),ドッグキャリー!$N$2)))),"")</f>
        <v/>
      </c>
      <c r="C501" s="323"/>
      <c r="D501" s="323"/>
      <c r="E501" s="323"/>
      <c r="F501" s="324"/>
      <c r="G501" s="324"/>
      <c r="H501" s="324"/>
      <c r="I501" s="325" t="str">
        <f>IF(ウエア!N165=0,"",ウエア!E165)</f>
        <v/>
      </c>
      <c r="J501" s="324" t="str">
        <f>IF(ウエア!N165=0,"",ウエア!N165)</f>
        <v/>
      </c>
      <c r="K501" s="324"/>
      <c r="L501" s="324"/>
      <c r="M501" s="324"/>
      <c r="N501" s="324"/>
      <c r="O501" s="324"/>
      <c r="P501" s="324"/>
      <c r="Q501" s="324"/>
      <c r="R501" s="324"/>
      <c r="S501" s="314">
        <v>500</v>
      </c>
    </row>
    <row r="502" spans="1:19" s="85" customFormat="1" ht="15.75">
      <c r="A502" s="315" t="str">
        <f>IFERROR(IF(J502&lt;&gt;"",MAX($A$1:A501)+1,""),"")</f>
        <v/>
      </c>
      <c r="B502" s="316" t="str">
        <f>IFERROR(IF(J502="","",_xlfn.CONCAT("2024",_xlfn.CONCAT(IF(LEN(ドッグキャリー!$K$2)=1,0,""),ドッグキャリー!$K$2,_xlfn.CONCAT(IF(LEN(ドッグキャリー!$N$2)=1,0,""),ドッグキャリー!$N$2)))),"")</f>
        <v/>
      </c>
      <c r="C502" s="323"/>
      <c r="D502" s="323"/>
      <c r="E502" s="323"/>
      <c r="F502" s="324"/>
      <c r="G502" s="324"/>
      <c r="H502" s="324"/>
      <c r="I502" s="325" t="str">
        <f>IF(ウエア!N166=0,"",ウエア!E166)</f>
        <v/>
      </c>
      <c r="J502" s="324" t="str">
        <f>IF(ウエア!N166=0,"",ウエア!N166)</f>
        <v/>
      </c>
      <c r="K502" s="324"/>
      <c r="L502" s="324"/>
      <c r="M502" s="324"/>
      <c r="N502" s="324"/>
      <c r="O502" s="324"/>
      <c r="P502" s="324"/>
      <c r="Q502" s="324"/>
      <c r="R502" s="324"/>
      <c r="S502" s="314">
        <v>501</v>
      </c>
    </row>
    <row r="503" spans="1:19" s="85" customFormat="1" ht="15.75">
      <c r="A503" s="315" t="str">
        <f>IFERROR(IF(J503&lt;&gt;"",MAX($A$1:A502)+1,""),"")</f>
        <v/>
      </c>
      <c r="B503" s="316" t="str">
        <f>IFERROR(IF(J503="","",_xlfn.CONCAT("2024",_xlfn.CONCAT(IF(LEN(ドッグキャリー!$K$2)=1,0,""),ドッグキャリー!$K$2,_xlfn.CONCAT(IF(LEN(ドッグキャリー!$N$2)=1,0,""),ドッグキャリー!$N$2)))),"")</f>
        <v/>
      </c>
      <c r="C503" s="323"/>
      <c r="D503" s="323"/>
      <c r="E503" s="323"/>
      <c r="F503" s="324"/>
      <c r="G503" s="324"/>
      <c r="H503" s="324"/>
      <c r="I503" s="325" t="str">
        <f>IF(ウエア!N167=0,"",ウエア!E167)</f>
        <v/>
      </c>
      <c r="J503" s="324" t="str">
        <f>IF(ウエア!N167=0,"",ウエア!N167)</f>
        <v/>
      </c>
      <c r="K503" s="324"/>
      <c r="L503" s="324"/>
      <c r="M503" s="324"/>
      <c r="N503" s="324"/>
      <c r="O503" s="324"/>
      <c r="P503" s="324"/>
      <c r="Q503" s="324"/>
      <c r="R503" s="324"/>
      <c r="S503" s="314">
        <v>502</v>
      </c>
    </row>
    <row r="504" spans="1:19" s="85" customFormat="1" ht="15.75">
      <c r="A504" s="315" t="str">
        <f>IFERROR(IF(J504&lt;&gt;"",MAX($A$1:A503)+1,""),"")</f>
        <v/>
      </c>
      <c r="B504" s="316" t="str">
        <f>IFERROR(IF(J504="","",_xlfn.CONCAT("2024",_xlfn.CONCAT(IF(LEN(ドッグキャリー!$K$2)=1,0,""),ドッグキャリー!$K$2,_xlfn.CONCAT(IF(LEN(ドッグキャリー!$N$2)=1,0,""),ドッグキャリー!$N$2)))),"")</f>
        <v/>
      </c>
      <c r="C504" s="323"/>
      <c r="D504" s="323"/>
      <c r="E504" s="323"/>
      <c r="F504" s="324"/>
      <c r="G504" s="324"/>
      <c r="H504" s="324"/>
      <c r="I504" s="325" t="str">
        <f>IF(ウエア!N168=0,"",ウエア!E168)</f>
        <v/>
      </c>
      <c r="J504" s="324" t="str">
        <f>IF(ウエア!N168=0,"",ウエア!N168)</f>
        <v/>
      </c>
      <c r="K504" s="324"/>
      <c r="L504" s="324"/>
      <c r="M504" s="324"/>
      <c r="N504" s="324"/>
      <c r="O504" s="324"/>
      <c r="P504" s="324"/>
      <c r="Q504" s="324"/>
      <c r="R504" s="324"/>
      <c r="S504" s="314">
        <v>503</v>
      </c>
    </row>
    <row r="505" spans="1:19" s="85" customFormat="1" ht="15.75">
      <c r="A505" s="315" t="str">
        <f>IFERROR(IF(J505&lt;&gt;"",MAX($A$1:A504)+1,""),"")</f>
        <v/>
      </c>
      <c r="B505" s="316" t="str">
        <f>IFERROR(IF(J505="","",_xlfn.CONCAT("2024",_xlfn.CONCAT(IF(LEN(ドッグキャリー!$K$2)=1,0,""),ドッグキャリー!$K$2,_xlfn.CONCAT(IF(LEN(ドッグキャリー!$N$2)=1,0,""),ドッグキャリー!$N$2)))),"")</f>
        <v/>
      </c>
      <c r="C505" s="323"/>
      <c r="D505" s="323"/>
      <c r="E505" s="323"/>
      <c r="F505" s="324"/>
      <c r="G505" s="324"/>
      <c r="H505" s="324"/>
      <c r="I505" s="325" t="str">
        <f>IF(ウエア!N169=0,"",ウエア!E169)</f>
        <v/>
      </c>
      <c r="J505" s="324" t="str">
        <f>IF(ウエア!N169=0,"",ウエア!N169)</f>
        <v/>
      </c>
      <c r="K505" s="324"/>
      <c r="L505" s="324"/>
      <c r="M505" s="324"/>
      <c r="N505" s="324"/>
      <c r="O505" s="324"/>
      <c r="P505" s="324"/>
      <c r="Q505" s="324"/>
      <c r="R505" s="324"/>
      <c r="S505" s="314">
        <v>504</v>
      </c>
    </row>
    <row r="506" spans="1:19" s="85" customFormat="1" ht="15.75">
      <c r="A506" s="315" t="str">
        <f>IFERROR(IF(J506&lt;&gt;"",MAX($A$1:A505)+1,""),"")</f>
        <v/>
      </c>
      <c r="B506" s="316" t="str">
        <f>IFERROR(IF(J506="","",_xlfn.CONCAT("2024",_xlfn.CONCAT(IF(LEN(ドッグキャリー!$K$2)=1,0,""),ドッグキャリー!$K$2,_xlfn.CONCAT(IF(LEN(ドッグキャリー!$N$2)=1,0,""),ドッグキャリー!$N$2)))),"")</f>
        <v/>
      </c>
      <c r="C506" s="323"/>
      <c r="D506" s="323"/>
      <c r="E506" s="323"/>
      <c r="F506" s="324"/>
      <c r="G506" s="324"/>
      <c r="H506" s="324"/>
      <c r="I506" s="325" t="str">
        <f>IF(ウエア!N170=0,"",ウエア!E170)</f>
        <v/>
      </c>
      <c r="J506" s="324" t="str">
        <f>IF(ウエア!N170=0,"",ウエア!N170)</f>
        <v/>
      </c>
      <c r="K506" s="324"/>
      <c r="L506" s="324"/>
      <c r="M506" s="324"/>
      <c r="N506" s="324"/>
      <c r="O506" s="324"/>
      <c r="P506" s="324"/>
      <c r="Q506" s="324"/>
      <c r="R506" s="324"/>
      <c r="S506" s="314">
        <v>505</v>
      </c>
    </row>
    <row r="507" spans="1:19" s="85" customFormat="1" ht="15.75">
      <c r="A507" s="315" t="str">
        <f>IFERROR(IF(J507&lt;&gt;"",MAX($A$1:A506)+1,""),"")</f>
        <v/>
      </c>
      <c r="B507" s="316" t="str">
        <f>IFERROR(IF(J507="","",_xlfn.CONCAT("2024",_xlfn.CONCAT(IF(LEN(ドッグキャリー!$K$2)=1,0,""),ドッグキャリー!$K$2,_xlfn.CONCAT(IF(LEN(ドッグキャリー!$N$2)=1,0,""),ドッグキャリー!$N$2)))),"")</f>
        <v/>
      </c>
      <c r="C507" s="323"/>
      <c r="D507" s="323"/>
      <c r="E507" s="323"/>
      <c r="F507" s="324"/>
      <c r="G507" s="324"/>
      <c r="H507" s="324"/>
      <c r="I507" s="325" t="str">
        <f>IF(ウエア!N171=0,"",ウエア!E171)</f>
        <v/>
      </c>
      <c r="J507" s="324" t="str">
        <f>IF(ウエア!N171=0,"",ウエア!N171)</f>
        <v/>
      </c>
      <c r="K507" s="324"/>
      <c r="L507" s="324"/>
      <c r="M507" s="324"/>
      <c r="N507" s="324"/>
      <c r="O507" s="324"/>
      <c r="P507" s="324"/>
      <c r="Q507" s="324"/>
      <c r="R507" s="324"/>
      <c r="S507" s="314">
        <v>506</v>
      </c>
    </row>
    <row r="508" spans="1:19" s="85" customFormat="1" ht="15.75">
      <c r="A508" s="315" t="str">
        <f>IFERROR(IF(J508&lt;&gt;"",MAX($A$1:A507)+1,""),"")</f>
        <v/>
      </c>
      <c r="B508" s="316" t="str">
        <f>IFERROR(IF(J508="","",_xlfn.CONCAT("2024",_xlfn.CONCAT(IF(LEN(ドッグキャリー!$K$2)=1,0,""),ドッグキャリー!$K$2,_xlfn.CONCAT(IF(LEN(ドッグキャリー!$N$2)=1,0,""),ドッグキャリー!$N$2)))),"")</f>
        <v/>
      </c>
      <c r="C508" s="323"/>
      <c r="D508" s="323"/>
      <c r="E508" s="323"/>
      <c r="F508" s="324"/>
      <c r="G508" s="324"/>
      <c r="H508" s="324"/>
      <c r="I508" s="325" t="str">
        <f>IF(ウエア!N172=0,"",ウエア!E172)</f>
        <v/>
      </c>
      <c r="J508" s="324" t="str">
        <f>IF(ウエア!N172=0,"",ウエア!N172)</f>
        <v/>
      </c>
      <c r="K508" s="324"/>
      <c r="L508" s="324"/>
      <c r="M508" s="324"/>
      <c r="N508" s="324"/>
      <c r="O508" s="324"/>
      <c r="P508" s="324"/>
      <c r="Q508" s="324"/>
      <c r="R508" s="324"/>
      <c r="S508" s="314">
        <v>507</v>
      </c>
    </row>
    <row r="509" spans="1:19" s="85" customFormat="1" ht="15.75">
      <c r="A509" s="315" t="str">
        <f>IFERROR(IF(J509&lt;&gt;"",MAX($A$1:A508)+1,""),"")</f>
        <v/>
      </c>
      <c r="B509" s="316" t="str">
        <f>IFERROR(IF(J509="","",_xlfn.CONCAT("2024",_xlfn.CONCAT(IF(LEN(ドッグキャリー!$K$2)=1,0,""),ドッグキャリー!$K$2,_xlfn.CONCAT(IF(LEN(ドッグキャリー!$N$2)=1,0,""),ドッグキャリー!$N$2)))),"")</f>
        <v/>
      </c>
      <c r="C509" s="323"/>
      <c r="D509" s="323"/>
      <c r="E509" s="323"/>
      <c r="F509" s="324"/>
      <c r="G509" s="324"/>
      <c r="H509" s="324"/>
      <c r="I509" s="325" t="str">
        <f>IF(ウエア!N173=0,"",ウエア!E173)</f>
        <v/>
      </c>
      <c r="J509" s="324" t="str">
        <f>IF(ウエア!N173=0,"",ウエア!N173)</f>
        <v/>
      </c>
      <c r="K509" s="324"/>
      <c r="L509" s="324"/>
      <c r="M509" s="324"/>
      <c r="N509" s="324"/>
      <c r="O509" s="324"/>
      <c r="P509" s="324"/>
      <c r="Q509" s="324"/>
      <c r="R509" s="324"/>
      <c r="S509" s="314">
        <v>508</v>
      </c>
    </row>
    <row r="510" spans="1:19" s="85" customFormat="1" ht="15.75">
      <c r="A510" s="315" t="str">
        <f>IFERROR(IF(J510&lt;&gt;"",MAX($A$1:A509)+1,""),"")</f>
        <v/>
      </c>
      <c r="B510" s="316" t="str">
        <f>IFERROR(IF(J510="","",_xlfn.CONCAT("2024",_xlfn.CONCAT(IF(LEN(ドッグキャリー!$K$2)=1,0,""),ドッグキャリー!$K$2,_xlfn.CONCAT(IF(LEN(ドッグキャリー!$N$2)=1,0,""),ドッグキャリー!$N$2)))),"")</f>
        <v/>
      </c>
      <c r="C510" s="323"/>
      <c r="D510" s="323"/>
      <c r="E510" s="323"/>
      <c r="F510" s="324"/>
      <c r="G510" s="324"/>
      <c r="H510" s="324"/>
      <c r="I510" s="325" t="str">
        <f>IF(ウエア!N174=0,"",ウエア!E174)</f>
        <v/>
      </c>
      <c r="J510" s="324" t="str">
        <f>IF(ウエア!N174=0,"",ウエア!N174)</f>
        <v/>
      </c>
      <c r="K510" s="324"/>
      <c r="L510" s="324"/>
      <c r="M510" s="324"/>
      <c r="N510" s="324"/>
      <c r="O510" s="324"/>
      <c r="P510" s="324"/>
      <c r="Q510" s="324"/>
      <c r="R510" s="324"/>
      <c r="S510" s="314">
        <v>509</v>
      </c>
    </row>
    <row r="511" spans="1:19" s="85" customFormat="1" ht="15.75">
      <c r="A511" s="315" t="str">
        <f>IFERROR(IF(J511&lt;&gt;"",MAX($A$1:A510)+1,""),"")</f>
        <v/>
      </c>
      <c r="B511" s="316" t="str">
        <f>IFERROR(IF(J511="","",_xlfn.CONCAT("2024",_xlfn.CONCAT(IF(LEN(ドッグキャリー!$K$2)=1,0,""),ドッグキャリー!$K$2,_xlfn.CONCAT(IF(LEN(ドッグキャリー!$N$2)=1,0,""),ドッグキャリー!$N$2)))),"")</f>
        <v/>
      </c>
      <c r="C511" s="323"/>
      <c r="D511" s="323"/>
      <c r="E511" s="323"/>
      <c r="F511" s="324"/>
      <c r="G511" s="324"/>
      <c r="H511" s="324"/>
      <c r="I511" s="325" t="str">
        <f>IF(ウエア!N175=0,"",ウエア!E175)</f>
        <v/>
      </c>
      <c r="J511" s="324" t="str">
        <f>IF(ウエア!N175=0,"",ウエア!N175)</f>
        <v/>
      </c>
      <c r="K511" s="324"/>
      <c r="L511" s="324"/>
      <c r="M511" s="324"/>
      <c r="N511" s="324"/>
      <c r="O511" s="324"/>
      <c r="P511" s="324"/>
      <c r="Q511" s="324"/>
      <c r="R511" s="324"/>
      <c r="S511" s="314">
        <v>510</v>
      </c>
    </row>
    <row r="512" spans="1:19" s="85" customFormat="1" ht="15.75">
      <c r="A512" s="315" t="str">
        <f>IFERROR(IF(J512&lt;&gt;"",MAX($A$1:A511)+1,""),"")</f>
        <v/>
      </c>
      <c r="B512" s="316" t="str">
        <f>IFERROR(IF(J512="","",_xlfn.CONCAT("2024",_xlfn.CONCAT(IF(LEN(ドッグキャリー!$K$2)=1,0,""),ドッグキャリー!$K$2,_xlfn.CONCAT(IF(LEN(ドッグキャリー!$N$2)=1,0,""),ドッグキャリー!$N$2)))),"")</f>
        <v/>
      </c>
      <c r="C512" s="323"/>
      <c r="D512" s="323"/>
      <c r="E512" s="323"/>
      <c r="F512" s="324"/>
      <c r="G512" s="324"/>
      <c r="H512" s="324"/>
      <c r="I512" s="325" t="str">
        <f>IF(ウエア!N176=0,"",ウエア!E176)</f>
        <v/>
      </c>
      <c r="J512" s="324" t="str">
        <f>IF(ウエア!N176=0,"",ウエア!N176)</f>
        <v/>
      </c>
      <c r="K512" s="324"/>
      <c r="L512" s="324"/>
      <c r="M512" s="324"/>
      <c r="N512" s="324"/>
      <c r="O512" s="324"/>
      <c r="P512" s="324"/>
      <c r="Q512" s="324"/>
      <c r="R512" s="324"/>
      <c r="S512" s="314">
        <v>511</v>
      </c>
    </row>
    <row r="513" spans="1:19" s="85" customFormat="1" ht="15.75">
      <c r="A513" s="315" t="str">
        <f>IFERROR(IF(J513&lt;&gt;"",MAX($A$1:A512)+1,""),"")</f>
        <v/>
      </c>
      <c r="B513" s="316" t="str">
        <f>IFERROR(IF(J513="","",_xlfn.CONCAT("2024",_xlfn.CONCAT(IF(LEN(ドッグキャリー!$K$2)=1,0,""),ドッグキャリー!$K$2,_xlfn.CONCAT(IF(LEN(ドッグキャリー!$N$2)=1,0,""),ドッグキャリー!$N$2)))),"")</f>
        <v/>
      </c>
      <c r="C513" s="323"/>
      <c r="D513" s="323"/>
      <c r="E513" s="323"/>
      <c r="F513" s="324"/>
      <c r="G513" s="324"/>
      <c r="H513" s="324"/>
      <c r="I513" s="325" t="str">
        <f>IF(ウエア!N177=0,"",ウエア!E177)</f>
        <v/>
      </c>
      <c r="J513" s="324" t="str">
        <f>IF(ウエア!N177=0,"",ウエア!N177)</f>
        <v/>
      </c>
      <c r="K513" s="324"/>
      <c r="L513" s="324"/>
      <c r="M513" s="324"/>
      <c r="N513" s="324"/>
      <c r="O513" s="324"/>
      <c r="P513" s="324"/>
      <c r="Q513" s="324"/>
      <c r="R513" s="324"/>
      <c r="S513" s="314">
        <v>512</v>
      </c>
    </row>
    <row r="514" spans="1:19" s="85" customFormat="1" ht="15.75">
      <c r="A514" s="315" t="str">
        <f>IFERROR(IF(J514&lt;&gt;"",MAX($A$1:A513)+1,""),"")</f>
        <v/>
      </c>
      <c r="B514" s="316" t="str">
        <f>IFERROR(IF(J514="","",_xlfn.CONCAT("2024",_xlfn.CONCAT(IF(LEN(ドッグキャリー!$K$2)=1,0,""),ドッグキャリー!$K$2,_xlfn.CONCAT(IF(LEN(ドッグキャリー!$N$2)=1,0,""),ドッグキャリー!$N$2)))),"")</f>
        <v/>
      </c>
      <c r="C514" s="323"/>
      <c r="D514" s="323"/>
      <c r="E514" s="323"/>
      <c r="F514" s="324"/>
      <c r="G514" s="324"/>
      <c r="H514" s="324"/>
      <c r="I514" s="325" t="str">
        <f>IF(ウエア!N178=0,"",ウエア!E178)</f>
        <v/>
      </c>
      <c r="J514" s="324" t="str">
        <f>IF(ウエア!N178=0,"",ウエア!N178)</f>
        <v/>
      </c>
      <c r="K514" s="324"/>
      <c r="L514" s="324"/>
      <c r="M514" s="324"/>
      <c r="N514" s="324"/>
      <c r="O514" s="324"/>
      <c r="P514" s="324"/>
      <c r="Q514" s="324"/>
      <c r="R514" s="324"/>
      <c r="S514" s="314">
        <v>513</v>
      </c>
    </row>
    <row r="515" spans="1:19" s="85" customFormat="1" ht="15.75">
      <c r="A515" s="315" t="str">
        <f>IFERROR(IF(J515&lt;&gt;"",MAX($A$1:A514)+1,""),"")</f>
        <v/>
      </c>
      <c r="B515" s="316" t="str">
        <f>IFERROR(IF(J515="","",_xlfn.CONCAT("2024",_xlfn.CONCAT(IF(LEN(ドッグキャリー!$K$2)=1,0,""),ドッグキャリー!$K$2,_xlfn.CONCAT(IF(LEN(ドッグキャリー!$N$2)=1,0,""),ドッグキャリー!$N$2)))),"")</f>
        <v/>
      </c>
      <c r="C515" s="323"/>
      <c r="D515" s="323"/>
      <c r="E515" s="323"/>
      <c r="F515" s="324"/>
      <c r="G515" s="324"/>
      <c r="H515" s="324"/>
      <c r="I515" s="325" t="str">
        <f>IF(ウエア!N179=0,"",ウエア!E179)</f>
        <v/>
      </c>
      <c r="J515" s="324" t="str">
        <f>IF(ウエア!N179=0,"",ウエア!N179)</f>
        <v/>
      </c>
      <c r="K515" s="324"/>
      <c r="L515" s="324"/>
      <c r="M515" s="324"/>
      <c r="N515" s="324"/>
      <c r="O515" s="324"/>
      <c r="P515" s="324"/>
      <c r="Q515" s="324"/>
      <c r="R515" s="324"/>
      <c r="S515" s="314">
        <v>514</v>
      </c>
    </row>
    <row r="516" spans="1:19" s="85" customFormat="1" ht="15.75">
      <c r="A516" s="315" t="str">
        <f>IFERROR(IF(J516&lt;&gt;"",MAX($A$1:A515)+1,""),"")</f>
        <v/>
      </c>
      <c r="B516" s="316" t="str">
        <f>IFERROR(IF(J516="","",_xlfn.CONCAT("2024",_xlfn.CONCAT(IF(LEN(ドッグキャリー!$K$2)=1,0,""),ドッグキャリー!$K$2,_xlfn.CONCAT(IF(LEN(ドッグキャリー!$N$2)=1,0,""),ドッグキャリー!$N$2)))),"")</f>
        <v/>
      </c>
      <c r="C516" s="323"/>
      <c r="D516" s="323"/>
      <c r="E516" s="323"/>
      <c r="F516" s="324"/>
      <c r="G516" s="324"/>
      <c r="H516" s="324"/>
      <c r="I516" s="325" t="str">
        <f>IF(ウエア!N180=0,"",ウエア!E180)</f>
        <v/>
      </c>
      <c r="J516" s="324" t="str">
        <f>IF(ウエア!N180=0,"",ウエア!N180)</f>
        <v/>
      </c>
      <c r="K516" s="324"/>
      <c r="L516" s="324"/>
      <c r="M516" s="324"/>
      <c r="N516" s="324"/>
      <c r="O516" s="324"/>
      <c r="P516" s="324"/>
      <c r="Q516" s="324"/>
      <c r="R516" s="324"/>
      <c r="S516" s="314">
        <v>515</v>
      </c>
    </row>
    <row r="517" spans="1:19" s="85" customFormat="1" ht="15.75">
      <c r="A517" s="315" t="str">
        <f>IFERROR(IF(J517&lt;&gt;"",MAX($A$1:A516)+1,""),"")</f>
        <v/>
      </c>
      <c r="B517" s="316" t="str">
        <f>IFERROR(IF(J517="","",_xlfn.CONCAT("2024",_xlfn.CONCAT(IF(LEN(ドッグキャリー!$K$2)=1,0,""),ドッグキャリー!$K$2,_xlfn.CONCAT(IF(LEN(ドッグキャリー!$N$2)=1,0,""),ドッグキャリー!$N$2)))),"")</f>
        <v/>
      </c>
      <c r="C517" s="323"/>
      <c r="D517" s="323"/>
      <c r="E517" s="323"/>
      <c r="F517" s="324"/>
      <c r="G517" s="324"/>
      <c r="H517" s="324"/>
      <c r="I517" s="325" t="str">
        <f>IF(ウエア!N181=0,"",ウエア!E181)</f>
        <v/>
      </c>
      <c r="J517" s="324" t="str">
        <f>IF(ウエア!N181=0,"",ウエア!N181)</f>
        <v/>
      </c>
      <c r="K517" s="324"/>
      <c r="L517" s="324"/>
      <c r="M517" s="324"/>
      <c r="N517" s="324"/>
      <c r="O517" s="324"/>
      <c r="P517" s="324"/>
      <c r="Q517" s="324"/>
      <c r="R517" s="324"/>
      <c r="S517" s="314">
        <v>516</v>
      </c>
    </row>
    <row r="518" spans="1:19" s="85" customFormat="1" ht="15.75">
      <c r="A518" s="315" t="str">
        <f>IFERROR(IF(J518&lt;&gt;"",MAX($A$1:A517)+1,""),"")</f>
        <v/>
      </c>
      <c r="B518" s="316" t="str">
        <f>IFERROR(IF(J518="","",_xlfn.CONCAT("2024",_xlfn.CONCAT(IF(LEN(ドッグキャリー!$K$2)=1,0,""),ドッグキャリー!$K$2,_xlfn.CONCAT(IF(LEN(ドッグキャリー!$N$2)=1,0,""),ドッグキャリー!$N$2)))),"")</f>
        <v/>
      </c>
      <c r="C518" s="323"/>
      <c r="D518" s="323"/>
      <c r="E518" s="323"/>
      <c r="F518" s="324"/>
      <c r="G518" s="324"/>
      <c r="H518" s="324"/>
      <c r="I518" s="325" t="str">
        <f>IF(ウエア!N182=0,"",ウエア!E182)</f>
        <v/>
      </c>
      <c r="J518" s="324" t="str">
        <f>IF(ウエア!N182=0,"",ウエア!N182)</f>
        <v/>
      </c>
      <c r="K518" s="324"/>
      <c r="L518" s="324"/>
      <c r="M518" s="324"/>
      <c r="N518" s="324"/>
      <c r="O518" s="324"/>
      <c r="P518" s="324"/>
      <c r="Q518" s="324"/>
      <c r="R518" s="324"/>
      <c r="S518" s="314">
        <v>517</v>
      </c>
    </row>
    <row r="519" spans="1:19" s="85" customFormat="1" ht="15.75">
      <c r="A519" s="315" t="str">
        <f>IFERROR(IF(J519&lt;&gt;"",MAX($A$1:A518)+1,""),"")</f>
        <v/>
      </c>
      <c r="B519" s="316" t="str">
        <f>IFERROR(IF(J519="","",_xlfn.CONCAT("2024",_xlfn.CONCAT(IF(LEN(ドッグキャリー!$K$2)=1,0,""),ドッグキャリー!$K$2,_xlfn.CONCAT(IF(LEN(ドッグキャリー!$N$2)=1,0,""),ドッグキャリー!$N$2)))),"")</f>
        <v/>
      </c>
      <c r="C519" s="323"/>
      <c r="D519" s="323"/>
      <c r="E519" s="323"/>
      <c r="F519" s="324"/>
      <c r="G519" s="324"/>
      <c r="H519" s="324"/>
      <c r="I519" s="325" t="str">
        <f>IF(ウエア!N183=0,"",ウエア!E183)</f>
        <v/>
      </c>
      <c r="J519" s="324" t="str">
        <f>IF(ウエア!N183=0,"",ウエア!N183)</f>
        <v/>
      </c>
      <c r="K519" s="324"/>
      <c r="L519" s="324"/>
      <c r="M519" s="324"/>
      <c r="N519" s="324"/>
      <c r="O519" s="324"/>
      <c r="P519" s="324"/>
      <c r="Q519" s="324"/>
      <c r="R519" s="324"/>
      <c r="S519" s="314">
        <v>518</v>
      </c>
    </row>
    <row r="520" spans="1:19" s="85" customFormat="1" ht="15.75">
      <c r="A520" s="315" t="str">
        <f>IFERROR(IF(J520&lt;&gt;"",MAX($A$1:A519)+1,""),"")</f>
        <v/>
      </c>
      <c r="B520" s="316" t="str">
        <f>IFERROR(IF(J520="","",_xlfn.CONCAT("2024",_xlfn.CONCAT(IF(LEN(ドッグキャリー!$K$2)=1,0,""),ドッグキャリー!$K$2,_xlfn.CONCAT(IF(LEN(ドッグキャリー!$N$2)=1,0,""),ドッグキャリー!$N$2)))),"")</f>
        <v/>
      </c>
      <c r="C520" s="323"/>
      <c r="D520" s="323"/>
      <c r="E520" s="323"/>
      <c r="F520" s="324"/>
      <c r="G520" s="324"/>
      <c r="H520" s="324"/>
      <c r="I520" s="325" t="str">
        <f>IF(ウエア!N184=0,"",ウエア!E184)</f>
        <v/>
      </c>
      <c r="J520" s="324" t="str">
        <f>IF(ウエア!N184=0,"",ウエア!N184)</f>
        <v/>
      </c>
      <c r="K520" s="324"/>
      <c r="L520" s="324"/>
      <c r="M520" s="324"/>
      <c r="N520" s="324"/>
      <c r="O520" s="324"/>
      <c r="P520" s="324"/>
      <c r="Q520" s="324"/>
      <c r="R520" s="324"/>
      <c r="S520" s="314">
        <v>519</v>
      </c>
    </row>
    <row r="521" spans="1:19" s="85" customFormat="1" ht="15.75">
      <c r="A521" s="315" t="str">
        <f>IFERROR(IF(J521&lt;&gt;"",MAX($A$1:A520)+1,""),"")</f>
        <v/>
      </c>
      <c r="B521" s="316" t="str">
        <f>IFERROR(IF(J521="","",_xlfn.CONCAT("2024",_xlfn.CONCAT(IF(LEN(ドッグキャリー!$K$2)=1,0,""),ドッグキャリー!$K$2,_xlfn.CONCAT(IF(LEN(ドッグキャリー!$N$2)=1,0,""),ドッグキャリー!$N$2)))),"")</f>
        <v/>
      </c>
      <c r="C521" s="323"/>
      <c r="D521" s="323"/>
      <c r="E521" s="323"/>
      <c r="F521" s="324"/>
      <c r="G521" s="324"/>
      <c r="H521" s="324"/>
      <c r="I521" s="325" t="str">
        <f>IF(ウエア!N185=0,"",ウエア!E185)</f>
        <v/>
      </c>
      <c r="J521" s="324" t="str">
        <f>IF(ウエア!N185=0,"",ウエア!N185)</f>
        <v/>
      </c>
      <c r="K521" s="324"/>
      <c r="L521" s="324"/>
      <c r="M521" s="324"/>
      <c r="N521" s="324"/>
      <c r="O521" s="324"/>
      <c r="P521" s="324"/>
      <c r="Q521" s="324"/>
      <c r="R521" s="324"/>
      <c r="S521" s="314">
        <v>520</v>
      </c>
    </row>
    <row r="522" spans="1:19" s="85" customFormat="1" ht="15.75">
      <c r="A522" s="315" t="str">
        <f>IFERROR(IF(J522&lt;&gt;"",MAX($A$1:A521)+1,""),"")</f>
        <v/>
      </c>
      <c r="B522" s="316" t="str">
        <f>IFERROR(IF(J522="","",_xlfn.CONCAT("2024",_xlfn.CONCAT(IF(LEN(ドッグキャリー!$K$2)=1,0,""),ドッグキャリー!$K$2,_xlfn.CONCAT(IF(LEN(ドッグキャリー!$N$2)=1,0,""),ドッグキャリー!$N$2)))),"")</f>
        <v/>
      </c>
      <c r="C522" s="323"/>
      <c r="D522" s="323"/>
      <c r="E522" s="323"/>
      <c r="F522" s="324"/>
      <c r="G522" s="324"/>
      <c r="H522" s="324"/>
      <c r="I522" s="325" t="str">
        <f>IF(ウエア!N186=0,"",ウエア!E186)</f>
        <v/>
      </c>
      <c r="J522" s="324" t="str">
        <f>IF(ウエア!N186=0,"",ウエア!N186)</f>
        <v/>
      </c>
      <c r="K522" s="324"/>
      <c r="L522" s="324"/>
      <c r="M522" s="324"/>
      <c r="N522" s="324"/>
      <c r="O522" s="324"/>
      <c r="P522" s="324"/>
      <c r="Q522" s="324"/>
      <c r="R522" s="324"/>
      <c r="S522" s="314">
        <v>521</v>
      </c>
    </row>
    <row r="523" spans="1:19" s="85" customFormat="1" ht="15.75">
      <c r="A523" s="315" t="str">
        <f>IFERROR(IF(J523&lt;&gt;"",MAX($A$1:A522)+1,""),"")</f>
        <v/>
      </c>
      <c r="B523" s="316" t="str">
        <f>IFERROR(IF(J523="","",_xlfn.CONCAT("2024",_xlfn.CONCAT(IF(LEN(ドッグキャリー!$K$2)=1,0,""),ドッグキャリー!$K$2,_xlfn.CONCAT(IF(LEN(ドッグキャリー!$N$2)=1,0,""),ドッグキャリー!$N$2)))),"")</f>
        <v/>
      </c>
      <c r="C523" s="323"/>
      <c r="D523" s="323"/>
      <c r="E523" s="323"/>
      <c r="F523" s="324"/>
      <c r="G523" s="324"/>
      <c r="H523" s="324"/>
      <c r="I523" s="325" t="str">
        <f>IF(ウエア!N187=0,"",ウエア!E187)</f>
        <v/>
      </c>
      <c r="J523" s="324" t="str">
        <f>IF(ウエア!N187=0,"",ウエア!N187)</f>
        <v/>
      </c>
      <c r="K523" s="324"/>
      <c r="L523" s="324"/>
      <c r="M523" s="324"/>
      <c r="N523" s="324"/>
      <c r="O523" s="324"/>
      <c r="P523" s="324"/>
      <c r="Q523" s="324"/>
      <c r="R523" s="324"/>
      <c r="S523" s="314">
        <v>522</v>
      </c>
    </row>
    <row r="524" spans="1:19" s="85" customFormat="1" ht="15.75">
      <c r="A524" s="315" t="str">
        <f>IFERROR(IF(J524&lt;&gt;"",MAX($A$1:A523)+1,""),"")</f>
        <v/>
      </c>
      <c r="B524" s="316" t="str">
        <f>IFERROR(IF(J524="","",_xlfn.CONCAT("2024",_xlfn.CONCAT(IF(LEN(ドッグキャリー!$K$2)=1,0,""),ドッグキャリー!$K$2,_xlfn.CONCAT(IF(LEN(ドッグキャリー!$N$2)=1,0,""),ドッグキャリー!$N$2)))),"")</f>
        <v/>
      </c>
      <c r="C524" s="323"/>
      <c r="D524" s="323"/>
      <c r="E524" s="323"/>
      <c r="F524" s="324"/>
      <c r="G524" s="324"/>
      <c r="H524" s="324"/>
      <c r="I524" s="325" t="str">
        <f>IF(ウエア!N188=0,"",ウエア!E188)</f>
        <v/>
      </c>
      <c r="J524" s="324" t="str">
        <f>IF(ウエア!N188=0,"",ウエア!N188)</f>
        <v/>
      </c>
      <c r="K524" s="324"/>
      <c r="L524" s="324"/>
      <c r="M524" s="324"/>
      <c r="N524" s="324"/>
      <c r="O524" s="324"/>
      <c r="P524" s="324"/>
      <c r="Q524" s="324"/>
      <c r="R524" s="324"/>
      <c r="S524" s="314">
        <v>523</v>
      </c>
    </row>
    <row r="525" spans="1:19" s="85" customFormat="1" ht="15.75">
      <c r="A525" s="315" t="str">
        <f>IFERROR(IF(J525&lt;&gt;"",MAX($A$1:A524)+1,""),"")</f>
        <v/>
      </c>
      <c r="B525" s="316" t="str">
        <f>IFERROR(IF(J525="","",_xlfn.CONCAT("2024",_xlfn.CONCAT(IF(LEN(ドッグキャリー!$K$2)=1,0,""),ドッグキャリー!$K$2,_xlfn.CONCAT(IF(LEN(ドッグキャリー!$N$2)=1,0,""),ドッグキャリー!$N$2)))),"")</f>
        <v/>
      </c>
      <c r="C525" s="323"/>
      <c r="D525" s="323"/>
      <c r="E525" s="323"/>
      <c r="F525" s="324"/>
      <c r="G525" s="324"/>
      <c r="H525" s="324"/>
      <c r="I525" s="325" t="str">
        <f>IF(ウエア!N189=0,"",ウエア!E189)</f>
        <v/>
      </c>
      <c r="J525" s="324" t="str">
        <f>IF(ウエア!N189=0,"",ウエア!N189)</f>
        <v/>
      </c>
      <c r="K525" s="324"/>
      <c r="L525" s="324"/>
      <c r="M525" s="324"/>
      <c r="N525" s="324"/>
      <c r="O525" s="324"/>
      <c r="P525" s="324"/>
      <c r="Q525" s="324"/>
      <c r="R525" s="324"/>
      <c r="S525" s="314">
        <v>524</v>
      </c>
    </row>
    <row r="526" spans="1:19" s="85" customFormat="1" ht="15.75">
      <c r="A526" s="315" t="str">
        <f>IFERROR(IF(J526&lt;&gt;"",MAX($A$1:A525)+1,""),"")</f>
        <v/>
      </c>
      <c r="B526" s="316" t="str">
        <f>IFERROR(IF(J526="","",_xlfn.CONCAT("2024",_xlfn.CONCAT(IF(LEN(ドッグキャリー!$K$2)=1,0,""),ドッグキャリー!$K$2,_xlfn.CONCAT(IF(LEN(ドッグキャリー!$N$2)=1,0,""),ドッグキャリー!$N$2)))),"")</f>
        <v/>
      </c>
      <c r="C526" s="323"/>
      <c r="D526" s="323"/>
      <c r="E526" s="323"/>
      <c r="F526" s="324"/>
      <c r="G526" s="324"/>
      <c r="H526" s="324"/>
      <c r="I526" s="325" t="str">
        <f>IF(ウエア!N190=0,"",ウエア!E190)</f>
        <v/>
      </c>
      <c r="J526" s="324" t="str">
        <f>IF(ウエア!N190=0,"",ウエア!N190)</f>
        <v/>
      </c>
      <c r="K526" s="324"/>
      <c r="L526" s="324"/>
      <c r="M526" s="324"/>
      <c r="N526" s="324"/>
      <c r="O526" s="324"/>
      <c r="P526" s="324"/>
      <c r="Q526" s="324"/>
      <c r="R526" s="324"/>
      <c r="S526" s="314">
        <v>525</v>
      </c>
    </row>
    <row r="527" spans="1:19" s="85" customFormat="1" ht="15.75">
      <c r="A527" s="315" t="str">
        <f>IFERROR(IF(J527&lt;&gt;"",MAX($A$1:A526)+1,""),"")</f>
        <v/>
      </c>
      <c r="B527" s="316" t="str">
        <f>IFERROR(IF(J527="","",_xlfn.CONCAT("2024",_xlfn.CONCAT(IF(LEN(ドッグキャリー!$K$2)=1,0,""),ドッグキャリー!$K$2,_xlfn.CONCAT(IF(LEN(ドッグキャリー!$N$2)=1,0,""),ドッグキャリー!$N$2)))),"")</f>
        <v/>
      </c>
      <c r="C527" s="323"/>
      <c r="D527" s="323"/>
      <c r="E527" s="323"/>
      <c r="F527" s="324"/>
      <c r="G527" s="324"/>
      <c r="H527" s="324"/>
      <c r="I527" s="325" t="str">
        <f>IF(ウエア!N191=0,"",ウエア!E191)</f>
        <v/>
      </c>
      <c r="J527" s="324" t="str">
        <f>IF(ウエア!N191=0,"",ウエア!N191)</f>
        <v/>
      </c>
      <c r="K527" s="324"/>
      <c r="L527" s="324"/>
      <c r="M527" s="324"/>
      <c r="N527" s="324"/>
      <c r="O527" s="324"/>
      <c r="P527" s="324"/>
      <c r="Q527" s="324"/>
      <c r="R527" s="324"/>
      <c r="S527" s="314">
        <v>526</v>
      </c>
    </row>
    <row r="528" spans="1:19" s="85" customFormat="1" ht="15.75">
      <c r="A528" s="315" t="str">
        <f>IFERROR(IF(J528&lt;&gt;"",MAX($A$1:A527)+1,""),"")</f>
        <v/>
      </c>
      <c r="B528" s="316" t="str">
        <f>IFERROR(IF(J528="","",_xlfn.CONCAT("2024",_xlfn.CONCAT(IF(LEN(ドッグキャリー!$K$2)=1,0,""),ドッグキャリー!$K$2,_xlfn.CONCAT(IF(LEN(ドッグキャリー!$N$2)=1,0,""),ドッグキャリー!$N$2)))),"")</f>
        <v/>
      </c>
      <c r="C528" s="323"/>
      <c r="D528" s="323"/>
      <c r="E528" s="323"/>
      <c r="F528" s="324"/>
      <c r="G528" s="324"/>
      <c r="H528" s="324"/>
      <c r="I528" s="325" t="str">
        <f>IF(ウエア!N192=0,"",ウエア!E192)</f>
        <v/>
      </c>
      <c r="J528" s="324" t="str">
        <f>IF(ウエア!N192=0,"",ウエア!N192)</f>
        <v/>
      </c>
      <c r="K528" s="324"/>
      <c r="L528" s="324"/>
      <c r="M528" s="324"/>
      <c r="N528" s="324"/>
      <c r="O528" s="324"/>
      <c r="P528" s="324"/>
      <c r="Q528" s="324"/>
      <c r="R528" s="324"/>
      <c r="S528" s="314">
        <v>527</v>
      </c>
    </row>
    <row r="529" spans="1:19" s="85" customFormat="1" ht="15.75">
      <c r="A529" s="315" t="str">
        <f>IFERROR(IF(J529&lt;&gt;"",MAX($A$1:A528)+1,""),"")</f>
        <v/>
      </c>
      <c r="B529" s="316" t="str">
        <f>IFERROR(IF(J529="","",_xlfn.CONCAT("2024",_xlfn.CONCAT(IF(LEN(ドッグキャリー!$K$2)=1,0,""),ドッグキャリー!$K$2,_xlfn.CONCAT(IF(LEN(ドッグキャリー!$N$2)=1,0,""),ドッグキャリー!$N$2)))),"")</f>
        <v/>
      </c>
      <c r="C529" s="323"/>
      <c r="D529" s="323"/>
      <c r="E529" s="323"/>
      <c r="F529" s="324"/>
      <c r="G529" s="324"/>
      <c r="H529" s="324"/>
      <c r="I529" s="325" t="str">
        <f>IF(ウエア!N193=0,"",ウエア!E193)</f>
        <v/>
      </c>
      <c r="J529" s="324" t="str">
        <f>IF(ウエア!N193=0,"",ウエア!N193)</f>
        <v/>
      </c>
      <c r="K529" s="324"/>
      <c r="L529" s="324"/>
      <c r="M529" s="324"/>
      <c r="N529" s="324"/>
      <c r="O529" s="324"/>
      <c r="P529" s="324"/>
      <c r="Q529" s="324"/>
      <c r="R529" s="324"/>
      <c r="S529" s="314">
        <v>528</v>
      </c>
    </row>
    <row r="530" spans="1:19" s="85" customFormat="1" ht="15.75">
      <c r="A530" s="315" t="str">
        <f>IFERROR(IF(J530&lt;&gt;"",MAX($A$1:A529)+1,""),"")</f>
        <v/>
      </c>
      <c r="B530" s="316" t="str">
        <f>IFERROR(IF(J530="","",_xlfn.CONCAT("2024",_xlfn.CONCAT(IF(LEN(ドッグキャリー!$K$2)=1,0,""),ドッグキャリー!$K$2,_xlfn.CONCAT(IF(LEN(ドッグキャリー!$N$2)=1,0,""),ドッグキャリー!$N$2)))),"")</f>
        <v/>
      </c>
      <c r="C530" s="323"/>
      <c r="D530" s="323"/>
      <c r="E530" s="323"/>
      <c r="F530" s="324"/>
      <c r="G530" s="324"/>
      <c r="H530" s="324"/>
      <c r="I530" s="325" t="str">
        <f>IF(ウエア!N194=0,"",ウエア!E194)</f>
        <v/>
      </c>
      <c r="J530" s="324" t="str">
        <f>IF(ウエア!N194=0,"",ウエア!N194)</f>
        <v/>
      </c>
      <c r="K530" s="324"/>
      <c r="L530" s="324"/>
      <c r="M530" s="324"/>
      <c r="N530" s="324"/>
      <c r="O530" s="324"/>
      <c r="P530" s="324"/>
      <c r="Q530" s="324"/>
      <c r="R530" s="324"/>
      <c r="S530" s="314">
        <v>529</v>
      </c>
    </row>
    <row r="531" spans="1:19" s="85" customFormat="1" ht="15.75">
      <c r="A531" s="315" t="str">
        <f>IFERROR(IF(J531&lt;&gt;"",MAX($A$1:A530)+1,""),"")</f>
        <v/>
      </c>
      <c r="B531" s="316" t="str">
        <f>IFERROR(IF(J531="","",_xlfn.CONCAT("2024",_xlfn.CONCAT(IF(LEN(ドッグキャリー!$K$2)=1,0,""),ドッグキャリー!$K$2,_xlfn.CONCAT(IF(LEN(ドッグキャリー!$N$2)=1,0,""),ドッグキャリー!$N$2)))),"")</f>
        <v/>
      </c>
      <c r="C531" s="323"/>
      <c r="D531" s="323"/>
      <c r="E531" s="323"/>
      <c r="F531" s="324"/>
      <c r="G531" s="324"/>
      <c r="H531" s="324"/>
      <c r="I531" s="325" t="str">
        <f>IF(ウエア!N195=0,"",ウエア!E195)</f>
        <v/>
      </c>
      <c r="J531" s="324" t="str">
        <f>IF(ウエア!N195=0,"",ウエア!N195)</f>
        <v/>
      </c>
      <c r="K531" s="324"/>
      <c r="L531" s="324"/>
      <c r="M531" s="324"/>
      <c r="N531" s="324"/>
      <c r="O531" s="324"/>
      <c r="P531" s="324"/>
      <c r="Q531" s="324"/>
      <c r="R531" s="324"/>
      <c r="S531" s="314">
        <v>530</v>
      </c>
    </row>
    <row r="532" spans="1:19" s="85" customFormat="1" ht="15.75">
      <c r="A532" s="315" t="str">
        <f>IFERROR(IF(J532&lt;&gt;"",MAX($A$1:A531)+1,""),"")</f>
        <v/>
      </c>
      <c r="B532" s="316" t="str">
        <f>IFERROR(IF(J532="","",_xlfn.CONCAT("2024",_xlfn.CONCAT(IF(LEN(ドッグキャリー!$K$2)=1,0,""),ドッグキャリー!$K$2,_xlfn.CONCAT(IF(LEN(ドッグキャリー!$N$2)=1,0,""),ドッグキャリー!$N$2)))),"")</f>
        <v/>
      </c>
      <c r="C532" s="323"/>
      <c r="D532" s="323"/>
      <c r="E532" s="323"/>
      <c r="F532" s="324"/>
      <c r="G532" s="324"/>
      <c r="H532" s="324"/>
      <c r="I532" s="325" t="str">
        <f>IF(ウエア!N196=0,"",ウエア!E196)</f>
        <v/>
      </c>
      <c r="J532" s="324" t="str">
        <f>IF(ウエア!N196=0,"",ウエア!N196)</f>
        <v/>
      </c>
      <c r="K532" s="324"/>
      <c r="L532" s="324"/>
      <c r="M532" s="324"/>
      <c r="N532" s="324"/>
      <c r="O532" s="324"/>
      <c r="P532" s="324"/>
      <c r="Q532" s="324"/>
      <c r="R532" s="324"/>
      <c r="S532" s="314">
        <v>531</v>
      </c>
    </row>
    <row r="533" spans="1:19" s="85" customFormat="1" ht="15.75">
      <c r="A533" s="315" t="str">
        <f>IFERROR(IF(J533&lt;&gt;"",MAX($A$1:A532)+1,""),"")</f>
        <v/>
      </c>
      <c r="B533" s="316" t="str">
        <f>IFERROR(IF(J533="","",_xlfn.CONCAT("2024",_xlfn.CONCAT(IF(LEN(ドッグキャリー!$K$2)=1,0,""),ドッグキャリー!$K$2,_xlfn.CONCAT(IF(LEN(ドッグキャリー!$N$2)=1,0,""),ドッグキャリー!$N$2)))),"")</f>
        <v/>
      </c>
      <c r="C533" s="323"/>
      <c r="D533" s="323"/>
      <c r="E533" s="323"/>
      <c r="F533" s="324"/>
      <c r="G533" s="324"/>
      <c r="H533" s="324"/>
      <c r="I533" s="325" t="str">
        <f>IF(ウエア!N197=0,"",ウエア!E197)</f>
        <v/>
      </c>
      <c r="J533" s="324" t="str">
        <f>IF(ウエア!N197=0,"",ウエア!N197)</f>
        <v/>
      </c>
      <c r="K533" s="324"/>
      <c r="L533" s="324"/>
      <c r="M533" s="324"/>
      <c r="N533" s="324"/>
      <c r="O533" s="324"/>
      <c r="P533" s="324"/>
      <c r="Q533" s="324"/>
      <c r="R533" s="324"/>
      <c r="S533" s="314">
        <v>532</v>
      </c>
    </row>
    <row r="534" spans="1:19" s="85" customFormat="1" ht="15.75">
      <c r="A534" s="315" t="str">
        <f>IFERROR(IF(J534&lt;&gt;"",MAX($A$1:A533)+1,""),"")</f>
        <v/>
      </c>
      <c r="B534" s="316" t="str">
        <f>IFERROR(IF(J534="","",_xlfn.CONCAT("2024",_xlfn.CONCAT(IF(LEN(ドッグキャリー!$K$2)=1,0,""),ドッグキャリー!$K$2,_xlfn.CONCAT(IF(LEN(ドッグキャリー!$N$2)=1,0,""),ドッグキャリー!$N$2)))),"")</f>
        <v/>
      </c>
      <c r="C534" s="323"/>
      <c r="D534" s="323"/>
      <c r="E534" s="323"/>
      <c r="F534" s="324"/>
      <c r="G534" s="324"/>
      <c r="H534" s="324"/>
      <c r="I534" s="325" t="str">
        <f>IF(ウエア!N198=0,"",ウエア!E198)</f>
        <v/>
      </c>
      <c r="J534" s="324" t="str">
        <f>IF(ウエア!N198=0,"",ウエア!N198)</f>
        <v/>
      </c>
      <c r="K534" s="324"/>
      <c r="L534" s="324"/>
      <c r="M534" s="324"/>
      <c r="N534" s="324"/>
      <c r="O534" s="324"/>
      <c r="P534" s="324"/>
      <c r="Q534" s="324"/>
      <c r="R534" s="324"/>
      <c r="S534" s="314">
        <v>533</v>
      </c>
    </row>
    <row r="535" spans="1:19" s="85" customFormat="1" ht="15.75">
      <c r="A535" s="315" t="str">
        <f>IFERROR(IF(J535&lt;&gt;"",MAX($A$1:A534)+1,""),"")</f>
        <v/>
      </c>
      <c r="B535" s="316" t="str">
        <f>IFERROR(IF(J535="","",_xlfn.CONCAT("2024",_xlfn.CONCAT(IF(LEN(ドッグキャリー!$K$2)=1,0,""),ドッグキャリー!$K$2,_xlfn.CONCAT(IF(LEN(ドッグキャリー!$N$2)=1,0,""),ドッグキャリー!$N$2)))),"")</f>
        <v/>
      </c>
      <c r="C535" s="323"/>
      <c r="D535" s="323"/>
      <c r="E535" s="323"/>
      <c r="F535" s="324"/>
      <c r="G535" s="324"/>
      <c r="H535" s="324"/>
      <c r="I535" s="325" t="str">
        <f>IF(ウエア!N199=0,"",ウエア!E199)</f>
        <v/>
      </c>
      <c r="J535" s="324" t="str">
        <f>IF(ウエア!N199=0,"",ウエア!N199)</f>
        <v/>
      </c>
      <c r="K535" s="324"/>
      <c r="L535" s="324"/>
      <c r="M535" s="324"/>
      <c r="N535" s="324"/>
      <c r="O535" s="324"/>
      <c r="P535" s="324"/>
      <c r="Q535" s="324"/>
      <c r="R535" s="324"/>
      <c r="S535" s="314">
        <v>534</v>
      </c>
    </row>
    <row r="536" spans="1:19" s="85" customFormat="1" ht="15.75">
      <c r="A536" s="315" t="str">
        <f>IFERROR(IF(J536&lt;&gt;"",MAX($A$1:A535)+1,""),"")</f>
        <v/>
      </c>
      <c r="B536" s="316" t="str">
        <f>IFERROR(IF(J536="","",_xlfn.CONCAT("2024",_xlfn.CONCAT(IF(LEN(ドッグキャリー!$K$2)=1,0,""),ドッグキャリー!$K$2,_xlfn.CONCAT(IF(LEN(ドッグキャリー!$N$2)=1,0,""),ドッグキャリー!$N$2)))),"")</f>
        <v/>
      </c>
      <c r="C536" s="323"/>
      <c r="D536" s="323"/>
      <c r="E536" s="323"/>
      <c r="F536" s="324"/>
      <c r="G536" s="324"/>
      <c r="H536" s="324"/>
      <c r="I536" s="325" t="str">
        <f>IF(ウエア!N200=0,"",ウエア!E200)</f>
        <v/>
      </c>
      <c r="J536" s="324" t="str">
        <f>IF(ウエア!N200=0,"",ウエア!N200)</f>
        <v/>
      </c>
      <c r="K536" s="324"/>
      <c r="L536" s="324"/>
      <c r="M536" s="324"/>
      <c r="N536" s="324"/>
      <c r="O536" s="324"/>
      <c r="P536" s="324"/>
      <c r="Q536" s="324"/>
      <c r="R536" s="324"/>
      <c r="S536" s="314">
        <v>535</v>
      </c>
    </row>
    <row r="537" spans="1:19" s="85" customFormat="1" ht="15.75">
      <c r="A537" s="315" t="str">
        <f>IFERROR(IF(J537&lt;&gt;"",MAX($A$1:A536)+1,""),"")</f>
        <v/>
      </c>
      <c r="B537" s="316" t="str">
        <f>IFERROR(IF(J537="","",_xlfn.CONCAT("2024",_xlfn.CONCAT(IF(LEN(ドッグキャリー!$K$2)=1,0,""),ドッグキャリー!$K$2,_xlfn.CONCAT(IF(LEN(ドッグキャリー!$N$2)=1,0,""),ドッグキャリー!$N$2)))),"")</f>
        <v/>
      </c>
      <c r="C537" s="323"/>
      <c r="D537" s="323"/>
      <c r="E537" s="323"/>
      <c r="F537" s="324"/>
      <c r="G537" s="324"/>
      <c r="H537" s="324"/>
      <c r="I537" s="325" t="str">
        <f>IF(ウエア!N201=0,"",ウエア!E201)</f>
        <v/>
      </c>
      <c r="J537" s="324" t="str">
        <f>IF(ウエア!N201=0,"",ウエア!N201)</f>
        <v/>
      </c>
      <c r="K537" s="324"/>
      <c r="L537" s="324"/>
      <c r="M537" s="324"/>
      <c r="N537" s="324"/>
      <c r="O537" s="324"/>
      <c r="P537" s="324"/>
      <c r="Q537" s="324"/>
      <c r="R537" s="324"/>
      <c r="S537" s="314">
        <v>536</v>
      </c>
    </row>
    <row r="538" spans="1:19" s="85" customFormat="1" ht="15.75">
      <c r="A538" s="315" t="str">
        <f>IFERROR(IF(J538&lt;&gt;"",MAX($A$1:A537)+1,""),"")</f>
        <v/>
      </c>
      <c r="B538" s="316" t="str">
        <f>IFERROR(IF(J538="","",_xlfn.CONCAT("2024",_xlfn.CONCAT(IF(LEN(ドッグキャリー!$K$2)=1,0,""),ドッグキャリー!$K$2,_xlfn.CONCAT(IF(LEN(ドッグキャリー!$N$2)=1,0,""),ドッグキャリー!$N$2)))),"")</f>
        <v/>
      </c>
      <c r="C538" s="323"/>
      <c r="D538" s="323"/>
      <c r="E538" s="323"/>
      <c r="F538" s="324"/>
      <c r="G538" s="324"/>
      <c r="H538" s="324"/>
      <c r="I538" s="325" t="str">
        <f>IF(ウエア!N202=0,"",ウエア!E202)</f>
        <v/>
      </c>
      <c r="J538" s="324" t="str">
        <f>IF(ウエア!N202=0,"",ウエア!N202)</f>
        <v/>
      </c>
      <c r="K538" s="324"/>
      <c r="L538" s="324"/>
      <c r="M538" s="324"/>
      <c r="N538" s="324"/>
      <c r="O538" s="324"/>
      <c r="P538" s="324"/>
      <c r="Q538" s="324"/>
      <c r="R538" s="324"/>
      <c r="S538" s="314">
        <v>537</v>
      </c>
    </row>
    <row r="539" spans="1:19" s="85" customFormat="1" ht="15.75">
      <c r="A539" s="315" t="str">
        <f>IFERROR(IF(J539&lt;&gt;"",MAX($A$1:A538)+1,""),"")</f>
        <v/>
      </c>
      <c r="B539" s="316" t="str">
        <f>IFERROR(IF(J539="","",_xlfn.CONCAT("2024",_xlfn.CONCAT(IF(LEN(ドッグキャリー!$K$2)=1,0,""),ドッグキャリー!$K$2,_xlfn.CONCAT(IF(LEN(ドッグキャリー!$N$2)=1,0,""),ドッグキャリー!$N$2)))),"")</f>
        <v/>
      </c>
      <c r="C539" s="323"/>
      <c r="D539" s="323"/>
      <c r="E539" s="323"/>
      <c r="F539" s="324"/>
      <c r="G539" s="324"/>
      <c r="H539" s="324"/>
      <c r="I539" s="325" t="str">
        <f>IF(ウエア!N203=0,"",ウエア!E203)</f>
        <v/>
      </c>
      <c r="J539" s="324" t="str">
        <f>IF(ウエア!N203=0,"",ウエア!N203)</f>
        <v/>
      </c>
      <c r="K539" s="324"/>
      <c r="L539" s="324"/>
      <c r="M539" s="324"/>
      <c r="N539" s="324"/>
      <c r="O539" s="324"/>
      <c r="P539" s="324"/>
      <c r="Q539" s="324"/>
      <c r="R539" s="324"/>
      <c r="S539" s="314">
        <v>538</v>
      </c>
    </row>
    <row r="540" spans="1:19" s="85" customFormat="1" ht="15.75">
      <c r="A540" s="315" t="str">
        <f>IFERROR(IF(J540&lt;&gt;"",MAX($A$1:A539)+1,""),"")</f>
        <v/>
      </c>
      <c r="B540" s="316" t="str">
        <f>IFERROR(IF(J540="","",_xlfn.CONCAT("2024",_xlfn.CONCAT(IF(LEN(ドッグキャリー!$K$2)=1,0,""),ドッグキャリー!$K$2,_xlfn.CONCAT(IF(LEN(ドッグキャリー!$N$2)=1,0,""),ドッグキャリー!$N$2)))),"")</f>
        <v/>
      </c>
      <c r="C540" s="323"/>
      <c r="D540" s="323"/>
      <c r="E540" s="323"/>
      <c r="F540" s="324"/>
      <c r="G540" s="324"/>
      <c r="H540" s="324"/>
      <c r="I540" s="325" t="str">
        <f>IF(ウエア!N204=0,"",ウエア!E204)</f>
        <v/>
      </c>
      <c r="J540" s="324" t="str">
        <f>IF(ウエア!N204=0,"",ウエア!N204)</f>
        <v/>
      </c>
      <c r="K540" s="324"/>
      <c r="L540" s="324"/>
      <c r="M540" s="324"/>
      <c r="N540" s="324"/>
      <c r="O540" s="324"/>
      <c r="P540" s="324"/>
      <c r="Q540" s="324"/>
      <c r="R540" s="324"/>
      <c r="S540" s="314">
        <v>539</v>
      </c>
    </row>
    <row r="541" spans="1:19" s="85" customFormat="1" ht="15.75">
      <c r="A541" s="315" t="str">
        <f>IFERROR(IF(J541&lt;&gt;"",MAX($A$1:A540)+1,""),"")</f>
        <v/>
      </c>
      <c r="B541" s="316" t="str">
        <f>IFERROR(IF(J541="","",_xlfn.CONCAT("2024",_xlfn.CONCAT(IF(LEN(ドッグキャリー!$K$2)=1,0,""),ドッグキャリー!$K$2,_xlfn.CONCAT(IF(LEN(ドッグキャリー!$N$2)=1,0,""),ドッグキャリー!$N$2)))),"")</f>
        <v/>
      </c>
      <c r="C541" s="323"/>
      <c r="D541" s="323"/>
      <c r="E541" s="323"/>
      <c r="F541" s="324"/>
      <c r="G541" s="324"/>
      <c r="H541" s="324"/>
      <c r="I541" s="325" t="str">
        <f>IF(ウエア!N205=0,"",ウエア!E205)</f>
        <v/>
      </c>
      <c r="J541" s="324" t="str">
        <f>IF(ウエア!N205=0,"",ウエア!N205)</f>
        <v/>
      </c>
      <c r="K541" s="324"/>
      <c r="L541" s="324"/>
      <c r="M541" s="324"/>
      <c r="N541" s="324"/>
      <c r="O541" s="324"/>
      <c r="P541" s="324"/>
      <c r="Q541" s="324"/>
      <c r="R541" s="324"/>
      <c r="S541" s="314">
        <v>540</v>
      </c>
    </row>
    <row r="542" spans="1:19" s="85" customFormat="1" ht="15.75">
      <c r="A542" s="315" t="str">
        <f>IFERROR(IF(J542&lt;&gt;"",MAX($A$1:A541)+1,""),"")</f>
        <v/>
      </c>
      <c r="B542" s="316" t="str">
        <f>IFERROR(IF(J542="","",_xlfn.CONCAT("2024",_xlfn.CONCAT(IF(LEN(ドッグキャリー!$K$2)=1,0,""),ドッグキャリー!$K$2,_xlfn.CONCAT(IF(LEN(ドッグキャリー!$N$2)=1,0,""),ドッグキャリー!$N$2)))),"")</f>
        <v/>
      </c>
      <c r="C542" s="323"/>
      <c r="D542" s="323"/>
      <c r="E542" s="323"/>
      <c r="F542" s="324"/>
      <c r="G542" s="324"/>
      <c r="H542" s="324"/>
      <c r="I542" s="325" t="str">
        <f>IF(ウエア!N206=0,"",ウエア!E206)</f>
        <v/>
      </c>
      <c r="J542" s="324" t="str">
        <f>IF(ウエア!N206=0,"",ウエア!N206)</f>
        <v/>
      </c>
      <c r="K542" s="324"/>
      <c r="L542" s="324"/>
      <c r="M542" s="324"/>
      <c r="N542" s="324"/>
      <c r="O542" s="324"/>
      <c r="P542" s="324"/>
      <c r="Q542" s="324"/>
      <c r="R542" s="324"/>
      <c r="S542" s="314">
        <v>541</v>
      </c>
    </row>
    <row r="543" spans="1:19" s="85" customFormat="1" ht="15.75">
      <c r="A543" s="315" t="str">
        <f>IFERROR(IF(J543&lt;&gt;"",MAX($A$1:A542)+1,""),"")</f>
        <v/>
      </c>
      <c r="B543" s="316" t="str">
        <f>IFERROR(IF(J543="","",_xlfn.CONCAT("2024",_xlfn.CONCAT(IF(LEN(ドッグキャリー!$K$2)=1,0,""),ドッグキャリー!$K$2,_xlfn.CONCAT(IF(LEN(ドッグキャリー!$N$2)=1,0,""),ドッグキャリー!$N$2)))),"")</f>
        <v/>
      </c>
      <c r="C543" s="323"/>
      <c r="D543" s="323"/>
      <c r="E543" s="323"/>
      <c r="F543" s="324"/>
      <c r="G543" s="324"/>
      <c r="H543" s="324"/>
      <c r="I543" s="325" t="str">
        <f>IF(ウエア!N207=0,"",ウエア!E207)</f>
        <v/>
      </c>
      <c r="J543" s="324" t="str">
        <f>IF(ウエア!N207=0,"",ウエア!N207)</f>
        <v/>
      </c>
      <c r="K543" s="324"/>
      <c r="L543" s="324"/>
      <c r="M543" s="324"/>
      <c r="N543" s="324"/>
      <c r="O543" s="324"/>
      <c r="P543" s="324"/>
      <c r="Q543" s="324"/>
      <c r="R543" s="324"/>
      <c r="S543" s="314">
        <v>542</v>
      </c>
    </row>
    <row r="544" spans="1:19" s="85" customFormat="1" ht="15.75">
      <c r="A544" s="315" t="str">
        <f>IFERROR(IF(J544&lt;&gt;"",MAX($A$1:A543)+1,""),"")</f>
        <v/>
      </c>
      <c r="B544" s="316" t="str">
        <f>IFERROR(IF(J544="","",_xlfn.CONCAT("2024",_xlfn.CONCAT(IF(LEN(ドッグキャリー!$K$2)=1,0,""),ドッグキャリー!$K$2,_xlfn.CONCAT(IF(LEN(ドッグキャリー!$N$2)=1,0,""),ドッグキャリー!$N$2)))),"")</f>
        <v/>
      </c>
      <c r="C544" s="323"/>
      <c r="D544" s="323"/>
      <c r="E544" s="323"/>
      <c r="F544" s="324"/>
      <c r="G544" s="324"/>
      <c r="H544" s="324"/>
      <c r="I544" s="325" t="str">
        <f>IF(ウエア!N208=0,"",ウエア!E208)</f>
        <v/>
      </c>
      <c r="J544" s="324" t="str">
        <f>IF(ウエア!N208=0,"",ウエア!N208)</f>
        <v/>
      </c>
      <c r="K544" s="324"/>
      <c r="L544" s="324"/>
      <c r="M544" s="324"/>
      <c r="N544" s="324"/>
      <c r="O544" s="324"/>
      <c r="P544" s="324"/>
      <c r="Q544" s="324"/>
      <c r="R544" s="324"/>
      <c r="S544" s="314">
        <v>543</v>
      </c>
    </row>
    <row r="545" spans="1:19" s="85" customFormat="1" ht="15.75">
      <c r="A545" s="315" t="str">
        <f>IFERROR(IF(J545&lt;&gt;"",MAX($A$1:A544)+1,""),"")</f>
        <v/>
      </c>
      <c r="B545" s="316" t="str">
        <f>IFERROR(IF(J545="","",_xlfn.CONCAT("2024",_xlfn.CONCAT(IF(LEN(ドッグキャリー!$K$2)=1,0,""),ドッグキャリー!$K$2,_xlfn.CONCAT(IF(LEN(ドッグキャリー!$N$2)=1,0,""),ドッグキャリー!$N$2)))),"")</f>
        <v/>
      </c>
      <c r="C545" s="323"/>
      <c r="D545" s="323"/>
      <c r="E545" s="323"/>
      <c r="F545" s="324"/>
      <c r="G545" s="324"/>
      <c r="H545" s="324"/>
      <c r="I545" s="325" t="str">
        <f>IF(ウエア!N209=0,"",ウエア!E209)</f>
        <v/>
      </c>
      <c r="J545" s="324" t="str">
        <f>IF(ウエア!N209=0,"",ウエア!N209)</f>
        <v/>
      </c>
      <c r="K545" s="324"/>
      <c r="L545" s="324"/>
      <c r="M545" s="324"/>
      <c r="N545" s="324"/>
      <c r="O545" s="324"/>
      <c r="P545" s="324"/>
      <c r="Q545" s="324"/>
      <c r="R545" s="324"/>
      <c r="S545" s="314">
        <v>544</v>
      </c>
    </row>
    <row r="546" spans="1:19" s="85" customFormat="1" ht="15.75">
      <c r="A546" s="315" t="str">
        <f>IFERROR(IF(J546&lt;&gt;"",MAX($A$1:A545)+1,""),"")</f>
        <v/>
      </c>
      <c r="B546" s="316" t="str">
        <f>IFERROR(IF(J546="","",_xlfn.CONCAT("2024",_xlfn.CONCAT(IF(LEN(ドッグキャリー!$K$2)=1,0,""),ドッグキャリー!$K$2,_xlfn.CONCAT(IF(LEN(ドッグキャリー!$N$2)=1,0,""),ドッグキャリー!$N$2)))),"")</f>
        <v/>
      </c>
      <c r="C546" s="323"/>
      <c r="D546" s="323"/>
      <c r="E546" s="323"/>
      <c r="F546" s="324"/>
      <c r="G546" s="324"/>
      <c r="H546" s="324"/>
      <c r="I546" s="325" t="str">
        <f>IF(ウエア!N210=0,"",ウエア!E210)</f>
        <v/>
      </c>
      <c r="J546" s="324" t="str">
        <f>IF(ウエア!N210=0,"",ウエア!N210)</f>
        <v/>
      </c>
      <c r="K546" s="324"/>
      <c r="L546" s="324"/>
      <c r="M546" s="324"/>
      <c r="N546" s="324"/>
      <c r="O546" s="324"/>
      <c r="P546" s="324"/>
      <c r="Q546" s="324"/>
      <c r="R546" s="324"/>
      <c r="S546" s="314">
        <v>545</v>
      </c>
    </row>
    <row r="547" spans="1:19" s="85" customFormat="1" ht="15.75">
      <c r="A547" s="315" t="str">
        <f>IFERROR(IF(J547&lt;&gt;"",MAX($A$1:A546)+1,""),"")</f>
        <v/>
      </c>
      <c r="B547" s="316" t="str">
        <f>IFERROR(IF(J547="","",_xlfn.CONCAT("2024",_xlfn.CONCAT(IF(LEN(ドッグキャリー!$K$2)=1,0,""),ドッグキャリー!$K$2,_xlfn.CONCAT(IF(LEN(ドッグキャリー!$N$2)=1,0,""),ドッグキャリー!$N$2)))),"")</f>
        <v/>
      </c>
      <c r="C547" s="323"/>
      <c r="D547" s="323"/>
      <c r="E547" s="323"/>
      <c r="F547" s="324"/>
      <c r="G547" s="324"/>
      <c r="H547" s="324"/>
      <c r="I547" s="325" t="str">
        <f>IF(ウエア!N211=0,"",ウエア!E211)</f>
        <v/>
      </c>
      <c r="J547" s="324" t="str">
        <f>IF(ウエア!N211=0,"",ウエア!N211)</f>
        <v/>
      </c>
      <c r="K547" s="324"/>
      <c r="L547" s="324"/>
      <c r="M547" s="324"/>
      <c r="N547" s="324"/>
      <c r="O547" s="324"/>
      <c r="P547" s="324"/>
      <c r="Q547" s="324"/>
      <c r="R547" s="324"/>
      <c r="S547" s="314">
        <v>546</v>
      </c>
    </row>
    <row r="548" spans="1:19" s="85" customFormat="1" ht="15.75">
      <c r="A548" s="315" t="str">
        <f>IFERROR(IF(J548&lt;&gt;"",MAX($A$1:A547)+1,""),"")</f>
        <v/>
      </c>
      <c r="B548" s="316" t="str">
        <f>IFERROR(IF(J548="","",_xlfn.CONCAT("2024",_xlfn.CONCAT(IF(LEN(ドッグキャリー!$K$2)=1,0,""),ドッグキャリー!$K$2,_xlfn.CONCAT(IF(LEN(ドッグキャリー!$N$2)=1,0,""),ドッグキャリー!$N$2)))),"")</f>
        <v/>
      </c>
      <c r="C548" s="323"/>
      <c r="D548" s="323"/>
      <c r="E548" s="323"/>
      <c r="F548" s="324"/>
      <c r="G548" s="324"/>
      <c r="H548" s="324"/>
      <c r="I548" s="325" t="str">
        <f>IF(ウエア!N212=0,"",ウエア!E212)</f>
        <v/>
      </c>
      <c r="J548" s="324" t="str">
        <f>IF(ウエア!N212=0,"",ウエア!N212)</f>
        <v/>
      </c>
      <c r="K548" s="324"/>
      <c r="L548" s="324"/>
      <c r="M548" s="324"/>
      <c r="N548" s="324"/>
      <c r="O548" s="324"/>
      <c r="P548" s="324"/>
      <c r="Q548" s="324"/>
      <c r="R548" s="324"/>
      <c r="S548" s="314">
        <v>547</v>
      </c>
    </row>
    <row r="549" spans="1:19" s="85" customFormat="1" ht="15.75">
      <c r="A549" s="315" t="str">
        <f>IFERROR(IF(J549&lt;&gt;"",MAX($A$1:A548)+1,""),"")</f>
        <v/>
      </c>
      <c r="B549" s="316" t="str">
        <f>IFERROR(IF(J549="","",_xlfn.CONCAT("2024",_xlfn.CONCAT(IF(LEN(ドッグキャリー!$K$2)=1,0,""),ドッグキャリー!$K$2,_xlfn.CONCAT(IF(LEN(ドッグキャリー!$N$2)=1,0,""),ドッグキャリー!$N$2)))),"")</f>
        <v/>
      </c>
      <c r="C549" s="323"/>
      <c r="D549" s="323"/>
      <c r="E549" s="323"/>
      <c r="F549" s="324"/>
      <c r="G549" s="324"/>
      <c r="H549" s="324"/>
      <c r="I549" s="325" t="str">
        <f>IF(ウエア!N213=0,"",ウエア!E213)</f>
        <v/>
      </c>
      <c r="J549" s="324" t="str">
        <f>IF(ウエア!N213=0,"",ウエア!N213)</f>
        <v/>
      </c>
      <c r="K549" s="324"/>
      <c r="L549" s="324"/>
      <c r="M549" s="324"/>
      <c r="N549" s="324"/>
      <c r="O549" s="324"/>
      <c r="P549" s="324"/>
      <c r="Q549" s="324"/>
      <c r="R549" s="324"/>
      <c r="S549" s="314">
        <v>548</v>
      </c>
    </row>
    <row r="550" spans="1:19" s="85" customFormat="1" ht="15.75">
      <c r="A550" s="315" t="str">
        <f>IFERROR(IF(J550&lt;&gt;"",MAX($A$1:A549)+1,""),"")</f>
        <v/>
      </c>
      <c r="B550" s="316" t="str">
        <f>IFERROR(IF(J550="","",_xlfn.CONCAT("2024",_xlfn.CONCAT(IF(LEN(ドッグキャリー!$K$2)=1,0,""),ドッグキャリー!$K$2,_xlfn.CONCAT(IF(LEN(ドッグキャリー!$N$2)=1,0,""),ドッグキャリー!$N$2)))),"")</f>
        <v/>
      </c>
      <c r="C550" s="323"/>
      <c r="D550" s="323"/>
      <c r="E550" s="323"/>
      <c r="F550" s="324"/>
      <c r="G550" s="324"/>
      <c r="H550" s="324"/>
      <c r="I550" s="325" t="str">
        <f>IF(ウエア!N214=0,"",ウエア!E214)</f>
        <v/>
      </c>
      <c r="J550" s="324" t="str">
        <f>IF(ウエア!N214=0,"",ウエア!N214)</f>
        <v/>
      </c>
      <c r="K550" s="324"/>
      <c r="L550" s="324"/>
      <c r="M550" s="324"/>
      <c r="N550" s="324"/>
      <c r="O550" s="324"/>
      <c r="P550" s="324"/>
      <c r="Q550" s="324"/>
      <c r="R550" s="324"/>
      <c r="S550" s="314">
        <v>549</v>
      </c>
    </row>
    <row r="551" spans="1:19" s="85" customFormat="1" ht="15.75">
      <c r="A551" s="315" t="str">
        <f>IFERROR(IF(J551&lt;&gt;"",MAX($A$1:A550)+1,""),"")</f>
        <v/>
      </c>
      <c r="B551" s="316" t="str">
        <f>IFERROR(IF(J551="","",_xlfn.CONCAT("2024",_xlfn.CONCAT(IF(LEN(ドッグキャリー!$K$2)=1,0,""),ドッグキャリー!$K$2,_xlfn.CONCAT(IF(LEN(ドッグキャリー!$N$2)=1,0,""),ドッグキャリー!$N$2)))),"")</f>
        <v/>
      </c>
      <c r="C551" s="323"/>
      <c r="D551" s="323"/>
      <c r="E551" s="323"/>
      <c r="F551" s="324"/>
      <c r="G551" s="324"/>
      <c r="H551" s="324"/>
      <c r="I551" s="325" t="str">
        <f>IF(ウエア!N215=0,"",ウエア!E215)</f>
        <v/>
      </c>
      <c r="J551" s="324" t="str">
        <f>IF(ウエア!N215=0,"",ウエア!N215)</f>
        <v/>
      </c>
      <c r="K551" s="324"/>
      <c r="L551" s="324"/>
      <c r="M551" s="324"/>
      <c r="N551" s="324"/>
      <c r="O551" s="324"/>
      <c r="P551" s="324"/>
      <c r="Q551" s="324"/>
      <c r="R551" s="324"/>
      <c r="S551" s="314">
        <v>550</v>
      </c>
    </row>
    <row r="552" spans="1:19" s="85" customFormat="1" ht="15.75">
      <c r="A552" s="315" t="str">
        <f>IFERROR(IF(J552&lt;&gt;"",MAX($A$1:A551)+1,""),"")</f>
        <v/>
      </c>
      <c r="B552" s="316" t="str">
        <f>IFERROR(IF(J552="","",_xlfn.CONCAT("2024",_xlfn.CONCAT(IF(LEN(ドッグキャリー!$K$2)=1,0,""),ドッグキャリー!$K$2,_xlfn.CONCAT(IF(LEN(ドッグキャリー!$N$2)=1,0,""),ドッグキャリー!$N$2)))),"")</f>
        <v/>
      </c>
      <c r="C552" s="323"/>
      <c r="D552" s="323"/>
      <c r="E552" s="323"/>
      <c r="F552" s="324"/>
      <c r="G552" s="324"/>
      <c r="H552" s="324"/>
      <c r="I552" s="325" t="str">
        <f>IF(ウエア!N216=0,"",ウエア!E216)</f>
        <v/>
      </c>
      <c r="J552" s="324" t="str">
        <f>IF(ウエア!N216=0,"",ウエア!N216)</f>
        <v/>
      </c>
      <c r="K552" s="324"/>
      <c r="L552" s="324"/>
      <c r="M552" s="324"/>
      <c r="N552" s="324"/>
      <c r="O552" s="324"/>
      <c r="P552" s="324"/>
      <c r="Q552" s="324"/>
      <c r="R552" s="324"/>
      <c r="S552" s="314">
        <v>551</v>
      </c>
    </row>
    <row r="553" spans="1:19" s="85" customFormat="1" ht="15.75">
      <c r="A553" s="315" t="str">
        <f>IFERROR(IF(J553&lt;&gt;"",MAX($A$1:A552)+1,""),"")</f>
        <v/>
      </c>
      <c r="B553" s="316" t="str">
        <f>IFERROR(IF(J553="","",_xlfn.CONCAT("2024",_xlfn.CONCAT(IF(LEN(ドッグキャリー!$K$2)=1,0,""),ドッグキャリー!$K$2,_xlfn.CONCAT(IF(LEN(ドッグキャリー!$N$2)=1,0,""),ドッグキャリー!$N$2)))),"")</f>
        <v/>
      </c>
      <c r="C553" s="323"/>
      <c r="D553" s="323"/>
      <c r="E553" s="323"/>
      <c r="F553" s="324"/>
      <c r="G553" s="324"/>
      <c r="H553" s="324"/>
      <c r="I553" s="325" t="str">
        <f>IF(ウエア!N217=0,"",ウエア!E217)</f>
        <v/>
      </c>
      <c r="J553" s="324" t="str">
        <f>IF(ウエア!N217=0,"",ウエア!N217)</f>
        <v/>
      </c>
      <c r="K553" s="324"/>
      <c r="L553" s="324"/>
      <c r="M553" s="324"/>
      <c r="N553" s="324"/>
      <c r="O553" s="324"/>
      <c r="P553" s="324"/>
      <c r="Q553" s="324"/>
      <c r="R553" s="324"/>
      <c r="S553" s="314">
        <v>552</v>
      </c>
    </row>
    <row r="554" spans="1:19" s="85" customFormat="1" ht="15.75">
      <c r="A554" s="315" t="str">
        <f>IFERROR(IF(J554&lt;&gt;"",MAX($A$1:A553)+1,""),"")</f>
        <v/>
      </c>
      <c r="B554" s="316" t="str">
        <f>IFERROR(IF(J554="","",_xlfn.CONCAT("2024",_xlfn.CONCAT(IF(LEN(ドッグキャリー!$K$2)=1,0,""),ドッグキャリー!$K$2,_xlfn.CONCAT(IF(LEN(ドッグキャリー!$N$2)=1,0,""),ドッグキャリー!$N$2)))),"")</f>
        <v/>
      </c>
      <c r="C554" s="323"/>
      <c r="D554" s="323"/>
      <c r="E554" s="323"/>
      <c r="F554" s="324"/>
      <c r="G554" s="324"/>
      <c r="H554" s="324"/>
      <c r="I554" s="325" t="str">
        <f>IF(ウエア!N218=0,"",ウエア!E218)</f>
        <v/>
      </c>
      <c r="J554" s="324" t="str">
        <f>IF(ウエア!N218=0,"",ウエア!N218)</f>
        <v/>
      </c>
      <c r="K554" s="324"/>
      <c r="L554" s="324"/>
      <c r="M554" s="324"/>
      <c r="N554" s="324"/>
      <c r="O554" s="324"/>
      <c r="P554" s="324"/>
      <c r="Q554" s="324"/>
      <c r="R554" s="324"/>
      <c r="S554" s="314">
        <v>553</v>
      </c>
    </row>
    <row r="555" spans="1:19" s="85" customFormat="1" ht="15.75">
      <c r="A555" s="315" t="str">
        <f>IFERROR(IF(J555&lt;&gt;"",MAX($A$1:A554)+1,""),"")</f>
        <v/>
      </c>
      <c r="B555" s="316" t="str">
        <f>IFERROR(IF(J555="","",_xlfn.CONCAT("2024",_xlfn.CONCAT(IF(LEN(ドッグキャリー!$K$2)=1,0,""),ドッグキャリー!$K$2,_xlfn.CONCAT(IF(LEN(ドッグキャリー!$N$2)=1,0,""),ドッグキャリー!$N$2)))),"")</f>
        <v/>
      </c>
      <c r="C555" s="323"/>
      <c r="D555" s="323"/>
      <c r="E555" s="323"/>
      <c r="F555" s="324"/>
      <c r="G555" s="324"/>
      <c r="H555" s="324"/>
      <c r="I555" s="325" t="str">
        <f>IF(ウエア!N219=0,"",ウエア!E219)</f>
        <v/>
      </c>
      <c r="J555" s="324" t="str">
        <f>IF(ウエア!N219=0,"",ウエア!N219)</f>
        <v/>
      </c>
      <c r="K555" s="324"/>
      <c r="L555" s="324"/>
      <c r="M555" s="324"/>
      <c r="N555" s="324"/>
      <c r="O555" s="324"/>
      <c r="P555" s="324"/>
      <c r="Q555" s="324"/>
      <c r="R555" s="324"/>
      <c r="S555" s="314">
        <v>554</v>
      </c>
    </row>
    <row r="556" spans="1:19" s="85" customFormat="1" ht="15.75">
      <c r="A556" s="315" t="str">
        <f>IFERROR(IF(J556&lt;&gt;"",MAX($A$1:A555)+1,""),"")</f>
        <v/>
      </c>
      <c r="B556" s="316" t="str">
        <f>IFERROR(IF(J556="","",_xlfn.CONCAT("2024",_xlfn.CONCAT(IF(LEN(ドッグキャリー!$K$2)=1,0,""),ドッグキャリー!$K$2,_xlfn.CONCAT(IF(LEN(ドッグキャリー!$N$2)=1,0,""),ドッグキャリー!$N$2)))),"")</f>
        <v/>
      </c>
      <c r="C556" s="323"/>
      <c r="D556" s="323"/>
      <c r="E556" s="323"/>
      <c r="F556" s="324"/>
      <c r="G556" s="324"/>
      <c r="H556" s="324"/>
      <c r="I556" s="325" t="str">
        <f>IF(ウエア!N220=0,"",ウエア!E220)</f>
        <v/>
      </c>
      <c r="J556" s="324" t="str">
        <f>IF(ウエア!N220=0,"",ウエア!N220)</f>
        <v/>
      </c>
      <c r="K556" s="324"/>
      <c r="L556" s="324"/>
      <c r="M556" s="324"/>
      <c r="N556" s="324"/>
      <c r="O556" s="324"/>
      <c r="P556" s="324"/>
      <c r="Q556" s="324"/>
      <c r="R556" s="324"/>
      <c r="S556" s="314">
        <v>555</v>
      </c>
    </row>
    <row r="557" spans="1:19" s="85" customFormat="1" ht="15.75">
      <c r="A557" s="315" t="str">
        <f>IFERROR(IF(J557&lt;&gt;"",MAX($A$1:A556)+1,""),"")</f>
        <v/>
      </c>
      <c r="B557" s="316" t="str">
        <f>IFERROR(IF(J557="","",_xlfn.CONCAT("2024",_xlfn.CONCAT(IF(LEN(ドッグキャリー!$K$2)=1,0,""),ドッグキャリー!$K$2,_xlfn.CONCAT(IF(LEN(ドッグキャリー!$N$2)=1,0,""),ドッグキャリー!$N$2)))),"")</f>
        <v/>
      </c>
      <c r="C557" s="323"/>
      <c r="D557" s="323"/>
      <c r="E557" s="323"/>
      <c r="F557" s="324"/>
      <c r="G557" s="324"/>
      <c r="H557" s="324"/>
      <c r="I557" s="325" t="str">
        <f>IF(ウエア!N221=0,"",ウエア!E221)</f>
        <v/>
      </c>
      <c r="J557" s="324" t="str">
        <f>IF(ウエア!N221=0,"",ウエア!N221)</f>
        <v/>
      </c>
      <c r="K557" s="324"/>
      <c r="L557" s="324"/>
      <c r="M557" s="324"/>
      <c r="N557" s="324"/>
      <c r="O557" s="324"/>
      <c r="P557" s="324"/>
      <c r="Q557" s="324"/>
      <c r="R557" s="324"/>
      <c r="S557" s="314">
        <v>556</v>
      </c>
    </row>
    <row r="558" spans="1:19" s="85" customFormat="1" ht="15.75">
      <c r="A558" s="315" t="str">
        <f>IFERROR(IF(J558&lt;&gt;"",MAX($A$1:A557)+1,""),"")</f>
        <v/>
      </c>
      <c r="B558" s="316" t="str">
        <f>IFERROR(IF(J558="","",_xlfn.CONCAT("2024",_xlfn.CONCAT(IF(LEN(ドッグキャリー!$K$2)=1,0,""),ドッグキャリー!$K$2,_xlfn.CONCAT(IF(LEN(ドッグキャリー!$N$2)=1,0,""),ドッグキャリー!$N$2)))),"")</f>
        <v/>
      </c>
      <c r="C558" s="323"/>
      <c r="D558" s="323"/>
      <c r="E558" s="323"/>
      <c r="F558" s="324"/>
      <c r="G558" s="324"/>
      <c r="H558" s="324"/>
      <c r="I558" s="325" t="str">
        <f>IF(ウエア!N222=0,"",ウエア!E222)</f>
        <v/>
      </c>
      <c r="J558" s="324" t="str">
        <f>IF(ウエア!N222=0,"",ウエア!N222)</f>
        <v/>
      </c>
      <c r="K558" s="324"/>
      <c r="L558" s="324"/>
      <c r="M558" s="324"/>
      <c r="N558" s="324"/>
      <c r="O558" s="324"/>
      <c r="P558" s="324"/>
      <c r="Q558" s="324"/>
      <c r="R558" s="324"/>
      <c r="S558" s="314">
        <v>557</v>
      </c>
    </row>
    <row r="559" spans="1:19" s="85" customFormat="1" ht="15.75">
      <c r="A559" s="315" t="str">
        <f>IFERROR(IF(J559&lt;&gt;"",MAX($A$1:A558)+1,""),"")</f>
        <v/>
      </c>
      <c r="B559" s="316" t="str">
        <f>IFERROR(IF(J559="","",_xlfn.CONCAT("2024",_xlfn.CONCAT(IF(LEN(ドッグキャリー!$K$2)=1,0,""),ドッグキャリー!$K$2,_xlfn.CONCAT(IF(LEN(ドッグキャリー!$N$2)=1,0,""),ドッグキャリー!$N$2)))),"")</f>
        <v/>
      </c>
      <c r="C559" s="323"/>
      <c r="D559" s="323"/>
      <c r="E559" s="323"/>
      <c r="F559" s="324"/>
      <c r="G559" s="324"/>
      <c r="H559" s="324"/>
      <c r="I559" s="325" t="str">
        <f>IF(ウエア!N223=0,"",ウエア!E223)</f>
        <v/>
      </c>
      <c r="J559" s="324" t="str">
        <f>IF(ウエア!N223=0,"",ウエア!N223)</f>
        <v/>
      </c>
      <c r="K559" s="324"/>
      <c r="L559" s="324"/>
      <c r="M559" s="324"/>
      <c r="N559" s="324"/>
      <c r="O559" s="324"/>
      <c r="P559" s="324"/>
      <c r="Q559" s="324"/>
      <c r="R559" s="324"/>
      <c r="S559" s="314">
        <v>558</v>
      </c>
    </row>
    <row r="560" spans="1:19" s="85" customFormat="1" ht="15.75">
      <c r="A560" s="315" t="str">
        <f>IFERROR(IF(J560&lt;&gt;"",MAX($A$1:A559)+1,""),"")</f>
        <v/>
      </c>
      <c r="B560" s="316" t="str">
        <f>IFERROR(IF(J560="","",_xlfn.CONCAT("2024",_xlfn.CONCAT(IF(LEN(ドッグキャリー!$K$2)=1,0,""),ドッグキャリー!$K$2,_xlfn.CONCAT(IF(LEN(ドッグキャリー!$N$2)=1,0,""),ドッグキャリー!$N$2)))),"")</f>
        <v/>
      </c>
      <c r="C560" s="323"/>
      <c r="D560" s="323"/>
      <c r="E560" s="323"/>
      <c r="F560" s="324"/>
      <c r="G560" s="324"/>
      <c r="H560" s="324"/>
      <c r="I560" s="325" t="str">
        <f>IF(ウエア!N224=0,"",ウエア!E224)</f>
        <v/>
      </c>
      <c r="J560" s="324" t="str">
        <f>IF(ウエア!N224=0,"",ウエア!N224)</f>
        <v/>
      </c>
      <c r="K560" s="324"/>
      <c r="L560" s="324"/>
      <c r="M560" s="324"/>
      <c r="N560" s="324"/>
      <c r="O560" s="324"/>
      <c r="P560" s="324"/>
      <c r="Q560" s="324"/>
      <c r="R560" s="324"/>
      <c r="S560" s="314">
        <v>559</v>
      </c>
    </row>
    <row r="561" spans="1:19" s="85" customFormat="1" ht="15.75">
      <c r="A561" s="315" t="str">
        <f>IFERROR(IF(J561&lt;&gt;"",MAX($A$1:A560)+1,""),"")</f>
        <v/>
      </c>
      <c r="B561" s="316" t="str">
        <f>IFERROR(IF(J561="","",_xlfn.CONCAT("2024",_xlfn.CONCAT(IF(LEN(ドッグキャリー!$K$2)=1,0,""),ドッグキャリー!$K$2,_xlfn.CONCAT(IF(LEN(ドッグキャリー!$N$2)=1,0,""),ドッグキャリー!$N$2)))),"")</f>
        <v/>
      </c>
      <c r="C561" s="323"/>
      <c r="D561" s="323"/>
      <c r="E561" s="323"/>
      <c r="F561" s="324"/>
      <c r="G561" s="324"/>
      <c r="H561" s="324"/>
      <c r="I561" s="325" t="str">
        <f>IF(ウエア!N225=0,"",ウエア!E225)</f>
        <v/>
      </c>
      <c r="J561" s="324" t="str">
        <f>IF(ウエア!N225=0,"",ウエア!N225)</f>
        <v/>
      </c>
      <c r="K561" s="324"/>
      <c r="L561" s="324"/>
      <c r="M561" s="324"/>
      <c r="N561" s="324"/>
      <c r="O561" s="324"/>
      <c r="P561" s="324"/>
      <c r="Q561" s="324"/>
      <c r="R561" s="324"/>
      <c r="S561" s="314">
        <v>560</v>
      </c>
    </row>
    <row r="562" spans="1:19" s="85" customFormat="1" ht="15.75">
      <c r="A562" s="315" t="str">
        <f>IFERROR(IF(J562&lt;&gt;"",MAX($A$1:A561)+1,""),"")</f>
        <v/>
      </c>
      <c r="B562" s="316" t="str">
        <f>IFERROR(IF(J562="","",_xlfn.CONCAT("2024",_xlfn.CONCAT(IF(LEN(ドッグキャリー!$K$2)=1,0,""),ドッグキャリー!$K$2,_xlfn.CONCAT(IF(LEN(ドッグキャリー!$N$2)=1,0,""),ドッグキャリー!$N$2)))),"")</f>
        <v/>
      </c>
      <c r="C562" s="323"/>
      <c r="D562" s="323"/>
      <c r="E562" s="323"/>
      <c r="F562" s="324"/>
      <c r="G562" s="324"/>
      <c r="H562" s="324"/>
      <c r="I562" s="325" t="str">
        <f>IF(ウエア!N226=0,"",ウエア!E226)</f>
        <v/>
      </c>
      <c r="J562" s="324" t="str">
        <f>IF(ウエア!N226=0,"",ウエア!N226)</f>
        <v/>
      </c>
      <c r="K562" s="324"/>
      <c r="L562" s="324"/>
      <c r="M562" s="324"/>
      <c r="N562" s="324"/>
      <c r="O562" s="324"/>
      <c r="P562" s="324"/>
      <c r="Q562" s="324"/>
      <c r="R562" s="324"/>
      <c r="S562" s="314">
        <v>561</v>
      </c>
    </row>
    <row r="563" spans="1:19" s="85" customFormat="1" ht="15.75">
      <c r="A563" s="315" t="str">
        <f>IFERROR(IF(J563&lt;&gt;"",MAX($A$1:A562)+1,""),"")</f>
        <v/>
      </c>
      <c r="B563" s="316" t="str">
        <f>IFERROR(IF(J563="","",_xlfn.CONCAT("2024",_xlfn.CONCAT(IF(LEN(ドッグキャリー!$K$2)=1,0,""),ドッグキャリー!$K$2,_xlfn.CONCAT(IF(LEN(ドッグキャリー!$N$2)=1,0,""),ドッグキャリー!$N$2)))),"")</f>
        <v/>
      </c>
      <c r="C563" s="323"/>
      <c r="D563" s="323"/>
      <c r="E563" s="323"/>
      <c r="F563" s="324"/>
      <c r="G563" s="324"/>
      <c r="H563" s="324"/>
      <c r="I563" s="325" t="str">
        <f>IF(ウエア!N227=0,"",ウエア!E227)</f>
        <v/>
      </c>
      <c r="J563" s="324" t="str">
        <f>IF(ウエア!N227=0,"",ウエア!N227)</f>
        <v/>
      </c>
      <c r="K563" s="324"/>
      <c r="L563" s="324"/>
      <c r="M563" s="324"/>
      <c r="N563" s="324"/>
      <c r="O563" s="324"/>
      <c r="P563" s="324"/>
      <c r="Q563" s="324"/>
      <c r="R563" s="324"/>
      <c r="S563" s="314">
        <v>562</v>
      </c>
    </row>
    <row r="564" spans="1:19" s="85" customFormat="1" ht="15.75">
      <c r="A564" s="315" t="str">
        <f>IFERROR(IF(J564&lt;&gt;"",MAX($A$1:A563)+1,""),"")</f>
        <v/>
      </c>
      <c r="B564" s="316" t="str">
        <f>IFERROR(IF(J564="","",_xlfn.CONCAT("2024",_xlfn.CONCAT(IF(LEN(ドッグキャリー!$K$2)=1,0,""),ドッグキャリー!$K$2,_xlfn.CONCAT(IF(LEN(ドッグキャリー!$N$2)=1,0,""),ドッグキャリー!$N$2)))),"")</f>
        <v/>
      </c>
      <c r="C564" s="323"/>
      <c r="D564" s="323"/>
      <c r="E564" s="323"/>
      <c r="F564" s="324"/>
      <c r="G564" s="324"/>
      <c r="H564" s="324"/>
      <c r="I564" s="325" t="str">
        <f>IF(ウエア!N228=0,"",ウエア!E228)</f>
        <v/>
      </c>
      <c r="J564" s="324" t="str">
        <f>IF(ウエア!N228=0,"",ウエア!N228)</f>
        <v/>
      </c>
      <c r="K564" s="324"/>
      <c r="L564" s="324"/>
      <c r="M564" s="324"/>
      <c r="N564" s="324"/>
      <c r="O564" s="324"/>
      <c r="P564" s="324"/>
      <c r="Q564" s="324"/>
      <c r="R564" s="324"/>
      <c r="S564" s="314">
        <v>563</v>
      </c>
    </row>
    <row r="565" spans="1:19" s="85" customFormat="1" ht="15.75">
      <c r="A565" s="315" t="str">
        <f>IFERROR(IF(J565&lt;&gt;"",MAX($A$1:A564)+1,""),"")</f>
        <v/>
      </c>
      <c r="B565" s="316" t="str">
        <f>IFERROR(IF(J565="","",_xlfn.CONCAT("2024",_xlfn.CONCAT(IF(LEN(ドッグキャリー!$K$2)=1,0,""),ドッグキャリー!$K$2,_xlfn.CONCAT(IF(LEN(ドッグキャリー!$N$2)=1,0,""),ドッグキャリー!$N$2)))),"")</f>
        <v/>
      </c>
      <c r="C565" s="323"/>
      <c r="D565" s="323"/>
      <c r="E565" s="323"/>
      <c r="F565" s="324"/>
      <c r="G565" s="324"/>
      <c r="H565" s="324"/>
      <c r="I565" s="325" t="str">
        <f>IF(ウエア!N229=0,"",ウエア!E229)</f>
        <v/>
      </c>
      <c r="J565" s="324" t="str">
        <f>IF(ウエア!N229=0,"",ウエア!N229)</f>
        <v/>
      </c>
      <c r="K565" s="324"/>
      <c r="L565" s="324"/>
      <c r="M565" s="324"/>
      <c r="N565" s="324"/>
      <c r="O565" s="324"/>
      <c r="P565" s="324"/>
      <c r="Q565" s="324"/>
      <c r="R565" s="324"/>
      <c r="S565" s="314">
        <v>564</v>
      </c>
    </row>
    <row r="566" spans="1:19" s="85" customFormat="1" ht="15.75">
      <c r="A566" s="315" t="str">
        <f>IFERROR(IF(J566&lt;&gt;"",MAX($A$1:A565)+1,""),"")</f>
        <v/>
      </c>
      <c r="B566" s="316" t="str">
        <f>IFERROR(IF(J566="","",_xlfn.CONCAT("2024",_xlfn.CONCAT(IF(LEN(ドッグキャリー!$K$2)=1,0,""),ドッグキャリー!$K$2,_xlfn.CONCAT(IF(LEN(ドッグキャリー!$N$2)=1,0,""),ドッグキャリー!$N$2)))),"")</f>
        <v/>
      </c>
      <c r="C566" s="323"/>
      <c r="D566" s="323"/>
      <c r="E566" s="323"/>
      <c r="F566" s="324"/>
      <c r="G566" s="324"/>
      <c r="H566" s="324"/>
      <c r="I566" s="325" t="str">
        <f>IF(ウエア!N230=0,"",ウエア!E230)</f>
        <v/>
      </c>
      <c r="J566" s="324" t="str">
        <f>IF(ウエア!N230=0,"",ウエア!N230)</f>
        <v/>
      </c>
      <c r="K566" s="324"/>
      <c r="L566" s="324"/>
      <c r="M566" s="324"/>
      <c r="N566" s="324"/>
      <c r="O566" s="324"/>
      <c r="P566" s="324"/>
      <c r="Q566" s="324"/>
      <c r="R566" s="324"/>
      <c r="S566" s="314">
        <v>565</v>
      </c>
    </row>
    <row r="567" spans="1:19" s="85" customFormat="1" ht="15.75">
      <c r="A567" s="315" t="str">
        <f>IFERROR(IF(J567&lt;&gt;"",MAX($A$1:A566)+1,""),"")</f>
        <v/>
      </c>
      <c r="B567" s="316" t="str">
        <f>IFERROR(IF(J567="","",_xlfn.CONCAT("2024",_xlfn.CONCAT(IF(LEN(ドッグキャリー!$K$2)=1,0,""),ドッグキャリー!$K$2,_xlfn.CONCAT(IF(LEN(ドッグキャリー!$N$2)=1,0,""),ドッグキャリー!$N$2)))),"")</f>
        <v/>
      </c>
      <c r="C567" s="323"/>
      <c r="D567" s="323"/>
      <c r="E567" s="323"/>
      <c r="F567" s="324"/>
      <c r="G567" s="324"/>
      <c r="H567" s="324"/>
      <c r="I567" s="325" t="str">
        <f>IF(ウエア!N231=0,"",ウエア!E231)</f>
        <v/>
      </c>
      <c r="J567" s="324" t="str">
        <f>IF(ウエア!N231=0,"",ウエア!N231)</f>
        <v/>
      </c>
      <c r="K567" s="324"/>
      <c r="L567" s="324"/>
      <c r="M567" s="324"/>
      <c r="N567" s="324"/>
      <c r="O567" s="324"/>
      <c r="P567" s="324"/>
      <c r="Q567" s="324"/>
      <c r="R567" s="324"/>
      <c r="S567" s="314">
        <v>566</v>
      </c>
    </row>
    <row r="568" spans="1:19" s="85" customFormat="1" ht="15.75">
      <c r="A568" s="315" t="str">
        <f>IFERROR(IF(J568&lt;&gt;"",MAX($A$1:A567)+1,""),"")</f>
        <v/>
      </c>
      <c r="B568" s="316" t="str">
        <f>IFERROR(IF(J568="","",_xlfn.CONCAT("2024",_xlfn.CONCAT(IF(LEN(ドッグキャリー!$K$2)=1,0,""),ドッグキャリー!$K$2,_xlfn.CONCAT(IF(LEN(ドッグキャリー!$N$2)=1,0,""),ドッグキャリー!$N$2)))),"")</f>
        <v/>
      </c>
      <c r="C568" s="323"/>
      <c r="D568" s="323"/>
      <c r="E568" s="323"/>
      <c r="F568" s="324"/>
      <c r="G568" s="324"/>
      <c r="H568" s="324"/>
      <c r="I568" s="325" t="str">
        <f>IF(ウエア!N232=0,"",ウエア!E232)</f>
        <v/>
      </c>
      <c r="J568" s="324" t="str">
        <f>IF(ウエア!N232=0,"",ウエア!N232)</f>
        <v/>
      </c>
      <c r="K568" s="324"/>
      <c r="L568" s="324"/>
      <c r="M568" s="324"/>
      <c r="N568" s="324"/>
      <c r="O568" s="324"/>
      <c r="P568" s="324"/>
      <c r="Q568" s="324"/>
      <c r="R568" s="324"/>
      <c r="S568" s="314">
        <v>567</v>
      </c>
    </row>
    <row r="569" spans="1:19" s="85" customFormat="1" ht="15.75">
      <c r="A569" s="315" t="str">
        <f>IFERROR(IF(J569&lt;&gt;"",MAX($A$1:A568)+1,""),"")</f>
        <v/>
      </c>
      <c r="B569" s="316" t="str">
        <f>IFERROR(IF(J569="","",_xlfn.CONCAT("2024",_xlfn.CONCAT(IF(LEN(ドッグキャリー!$K$2)=1,0,""),ドッグキャリー!$K$2,_xlfn.CONCAT(IF(LEN(ドッグキャリー!$N$2)=1,0,""),ドッグキャリー!$N$2)))),"")</f>
        <v/>
      </c>
      <c r="C569" s="323"/>
      <c r="D569" s="323"/>
      <c r="E569" s="323"/>
      <c r="F569" s="324"/>
      <c r="G569" s="324"/>
      <c r="H569" s="324"/>
      <c r="I569" s="325" t="str">
        <f>IF(ウエア!N233=0,"",ウエア!E233)</f>
        <v/>
      </c>
      <c r="J569" s="324" t="str">
        <f>IF(ウエア!N233=0,"",ウエア!N233)</f>
        <v/>
      </c>
      <c r="K569" s="324"/>
      <c r="L569" s="324"/>
      <c r="M569" s="324"/>
      <c r="N569" s="324"/>
      <c r="O569" s="324"/>
      <c r="P569" s="324"/>
      <c r="Q569" s="324"/>
      <c r="R569" s="324"/>
      <c r="S569" s="314">
        <v>568</v>
      </c>
    </row>
    <row r="570" spans="1:19" s="85" customFormat="1" ht="15.75">
      <c r="A570" s="315" t="str">
        <f>IFERROR(IF(J570&lt;&gt;"",MAX($A$1:A569)+1,""),"")</f>
        <v/>
      </c>
      <c r="B570" s="316" t="str">
        <f>IFERROR(IF(J570="","",_xlfn.CONCAT("2024",_xlfn.CONCAT(IF(LEN(ドッグキャリー!$K$2)=1,0,""),ドッグキャリー!$K$2,_xlfn.CONCAT(IF(LEN(ドッグキャリー!$N$2)=1,0,""),ドッグキャリー!$N$2)))),"")</f>
        <v/>
      </c>
      <c r="C570" s="323"/>
      <c r="D570" s="323"/>
      <c r="E570" s="323"/>
      <c r="F570" s="324"/>
      <c r="G570" s="324"/>
      <c r="H570" s="324"/>
      <c r="I570" s="325" t="str">
        <f>IF(ウエア!N234=0,"",ウエア!E234)</f>
        <v/>
      </c>
      <c r="J570" s="324" t="str">
        <f>IF(ウエア!N234=0,"",ウエア!N234)</f>
        <v/>
      </c>
      <c r="K570" s="324"/>
      <c r="L570" s="324"/>
      <c r="M570" s="324"/>
      <c r="N570" s="324"/>
      <c r="O570" s="324"/>
      <c r="P570" s="324"/>
      <c r="Q570" s="324"/>
      <c r="R570" s="324"/>
      <c r="S570" s="314">
        <v>569</v>
      </c>
    </row>
    <row r="571" spans="1:19" s="85" customFormat="1" ht="15.75">
      <c r="A571" s="315" t="str">
        <f>IFERROR(IF(J571&lt;&gt;"",MAX($A$1:A570)+1,""),"")</f>
        <v/>
      </c>
      <c r="B571" s="316" t="str">
        <f>IFERROR(IF(J571="","",_xlfn.CONCAT("2024",_xlfn.CONCAT(IF(LEN(ドッグキャリー!$K$2)=1,0,""),ドッグキャリー!$K$2,_xlfn.CONCAT(IF(LEN(ドッグキャリー!$N$2)=1,0,""),ドッグキャリー!$N$2)))),"")</f>
        <v/>
      </c>
      <c r="C571" s="323"/>
      <c r="D571" s="323"/>
      <c r="E571" s="323"/>
      <c r="F571" s="324"/>
      <c r="G571" s="324"/>
      <c r="H571" s="324"/>
      <c r="I571" s="325" t="str">
        <f>IF(ウエア!N235=0,"",ウエア!E235)</f>
        <v/>
      </c>
      <c r="J571" s="324" t="str">
        <f>IF(ウエア!N235=0,"",ウエア!N235)</f>
        <v/>
      </c>
      <c r="K571" s="324"/>
      <c r="L571" s="324"/>
      <c r="M571" s="324"/>
      <c r="N571" s="324"/>
      <c r="O571" s="324"/>
      <c r="P571" s="324"/>
      <c r="Q571" s="324"/>
      <c r="R571" s="324"/>
      <c r="S571" s="314">
        <v>570</v>
      </c>
    </row>
    <row r="572" spans="1:19" s="85" customFormat="1" ht="15.75">
      <c r="A572" s="315" t="str">
        <f>IFERROR(IF(J572&lt;&gt;"",MAX($A$1:A571)+1,""),"")</f>
        <v/>
      </c>
      <c r="B572" s="316" t="str">
        <f>IFERROR(IF(J572="","",_xlfn.CONCAT("2024",_xlfn.CONCAT(IF(LEN(ドッグキャリー!$K$2)=1,0,""),ドッグキャリー!$K$2,_xlfn.CONCAT(IF(LEN(ドッグキャリー!$N$2)=1,0,""),ドッグキャリー!$N$2)))),"")</f>
        <v/>
      </c>
      <c r="C572" s="323"/>
      <c r="D572" s="323"/>
      <c r="E572" s="323"/>
      <c r="F572" s="324"/>
      <c r="G572" s="324"/>
      <c r="H572" s="324"/>
      <c r="I572" s="325" t="str">
        <f>IF(ウエア!N236=0,"",ウエア!E236)</f>
        <v/>
      </c>
      <c r="J572" s="324" t="str">
        <f>IF(ウエア!N236=0,"",ウエア!N236)</f>
        <v/>
      </c>
      <c r="K572" s="324"/>
      <c r="L572" s="324"/>
      <c r="M572" s="324"/>
      <c r="N572" s="324"/>
      <c r="O572" s="324"/>
      <c r="P572" s="324"/>
      <c r="Q572" s="324"/>
      <c r="R572" s="324"/>
      <c r="S572" s="314">
        <v>571</v>
      </c>
    </row>
    <row r="573" spans="1:19" s="85" customFormat="1" ht="15.75">
      <c r="A573" s="315" t="str">
        <f>IFERROR(IF(J573&lt;&gt;"",MAX($A$1:A572)+1,""),"")</f>
        <v/>
      </c>
      <c r="B573" s="316" t="str">
        <f>IFERROR(IF(J573="","",_xlfn.CONCAT("2024",_xlfn.CONCAT(IF(LEN(ドッグキャリー!$K$2)=1,0,""),ドッグキャリー!$K$2,_xlfn.CONCAT(IF(LEN(ドッグキャリー!$N$2)=1,0,""),ドッグキャリー!$N$2)))),"")</f>
        <v/>
      </c>
      <c r="C573" s="323"/>
      <c r="D573" s="323"/>
      <c r="E573" s="323"/>
      <c r="F573" s="324"/>
      <c r="G573" s="324"/>
      <c r="H573" s="324"/>
      <c r="I573" s="325" t="str">
        <f>IF(ウエア!N237=0,"",ウエア!E237)</f>
        <v/>
      </c>
      <c r="J573" s="324" t="str">
        <f>IF(ウエア!N237=0,"",ウエア!N237)</f>
        <v/>
      </c>
      <c r="K573" s="324"/>
      <c r="L573" s="324"/>
      <c r="M573" s="324"/>
      <c r="N573" s="324"/>
      <c r="O573" s="324"/>
      <c r="P573" s="324"/>
      <c r="Q573" s="324"/>
      <c r="R573" s="324"/>
      <c r="S573" s="314">
        <v>572</v>
      </c>
    </row>
    <row r="574" spans="1:19" s="85" customFormat="1" ht="15.75">
      <c r="A574" s="315" t="str">
        <f>IFERROR(IF(J574&lt;&gt;"",MAX($A$1:A573)+1,""),"")</f>
        <v/>
      </c>
      <c r="B574" s="316" t="str">
        <f>IFERROR(IF(J574="","",_xlfn.CONCAT("2024",_xlfn.CONCAT(IF(LEN(ドッグキャリー!$K$2)=1,0,""),ドッグキャリー!$K$2,_xlfn.CONCAT(IF(LEN(ドッグキャリー!$N$2)=1,0,""),ドッグキャリー!$N$2)))),"")</f>
        <v/>
      </c>
      <c r="C574" s="323"/>
      <c r="D574" s="323"/>
      <c r="E574" s="323"/>
      <c r="F574" s="324"/>
      <c r="G574" s="324"/>
      <c r="H574" s="324"/>
      <c r="I574" s="325" t="str">
        <f>IF(ウエア!N238=0,"",ウエア!E238)</f>
        <v/>
      </c>
      <c r="J574" s="324" t="str">
        <f>IF(ウエア!N238=0,"",ウエア!N238)</f>
        <v/>
      </c>
      <c r="K574" s="324"/>
      <c r="L574" s="324"/>
      <c r="M574" s="324"/>
      <c r="N574" s="324"/>
      <c r="O574" s="324"/>
      <c r="P574" s="324"/>
      <c r="Q574" s="324"/>
      <c r="R574" s="324"/>
      <c r="S574" s="314">
        <v>573</v>
      </c>
    </row>
    <row r="575" spans="1:19" s="85" customFormat="1" ht="15.75">
      <c r="A575" s="315" t="str">
        <f>IFERROR(IF(J575&lt;&gt;"",MAX($A$1:A574)+1,""),"")</f>
        <v/>
      </c>
      <c r="B575" s="316" t="str">
        <f>IFERROR(IF(J575="","",_xlfn.CONCAT("2024",_xlfn.CONCAT(IF(LEN(ドッグキャリー!$K$2)=1,0,""),ドッグキャリー!$K$2,_xlfn.CONCAT(IF(LEN(ドッグキャリー!$N$2)=1,0,""),ドッグキャリー!$N$2)))),"")</f>
        <v/>
      </c>
      <c r="C575" s="323"/>
      <c r="D575" s="323"/>
      <c r="E575" s="323"/>
      <c r="F575" s="324"/>
      <c r="G575" s="324"/>
      <c r="H575" s="324"/>
      <c r="I575" s="325" t="str">
        <f>IF(ウエア!N239=0,"",ウエア!E239)</f>
        <v/>
      </c>
      <c r="J575" s="324" t="str">
        <f>IF(ウエア!N239=0,"",ウエア!N239)</f>
        <v/>
      </c>
      <c r="K575" s="324"/>
      <c r="L575" s="324"/>
      <c r="M575" s="324"/>
      <c r="N575" s="324"/>
      <c r="O575" s="324"/>
      <c r="P575" s="324"/>
      <c r="Q575" s="324"/>
      <c r="R575" s="324"/>
      <c r="S575" s="314">
        <v>574</v>
      </c>
    </row>
    <row r="576" spans="1:19" s="85" customFormat="1" ht="15.75">
      <c r="A576" s="315" t="str">
        <f>IFERROR(IF(J576&lt;&gt;"",MAX($A$1:A575)+1,""),"")</f>
        <v/>
      </c>
      <c r="B576" s="316" t="str">
        <f>IFERROR(IF(J576="","",_xlfn.CONCAT("2024",_xlfn.CONCAT(IF(LEN(ドッグキャリー!$K$2)=1,0,""),ドッグキャリー!$K$2,_xlfn.CONCAT(IF(LEN(ドッグキャリー!$N$2)=1,0,""),ドッグキャリー!$N$2)))),"")</f>
        <v/>
      </c>
      <c r="C576" s="323"/>
      <c r="D576" s="323"/>
      <c r="E576" s="323"/>
      <c r="F576" s="324"/>
      <c r="G576" s="324"/>
      <c r="H576" s="324"/>
      <c r="I576" s="325" t="str">
        <f>IF(ウエア!N240=0,"",ウエア!E240)</f>
        <v/>
      </c>
      <c r="J576" s="324" t="str">
        <f>IF(ウエア!N240=0,"",ウエア!N240)</f>
        <v/>
      </c>
      <c r="K576" s="324"/>
      <c r="L576" s="324"/>
      <c r="M576" s="324"/>
      <c r="N576" s="324"/>
      <c r="O576" s="324"/>
      <c r="P576" s="324"/>
      <c r="Q576" s="324"/>
      <c r="R576" s="324"/>
      <c r="S576" s="314">
        <v>575</v>
      </c>
    </row>
    <row r="577" spans="1:19" s="85" customFormat="1" ht="15.75">
      <c r="A577" s="315" t="str">
        <f>IFERROR(IF(J577&lt;&gt;"",MAX($A$1:A576)+1,""),"")</f>
        <v/>
      </c>
      <c r="B577" s="316" t="str">
        <f>IFERROR(IF(J577="","",_xlfn.CONCAT("2024",_xlfn.CONCAT(IF(LEN(ドッグキャリー!$K$2)=1,0,""),ドッグキャリー!$K$2,_xlfn.CONCAT(IF(LEN(ドッグキャリー!$N$2)=1,0,""),ドッグキャリー!$N$2)))),"")</f>
        <v/>
      </c>
      <c r="C577" s="323"/>
      <c r="D577" s="323"/>
      <c r="E577" s="323"/>
      <c r="F577" s="324"/>
      <c r="G577" s="324"/>
      <c r="H577" s="324"/>
      <c r="I577" s="325" t="str">
        <f>IF(ウエア!N241=0,"",ウエア!E241)</f>
        <v/>
      </c>
      <c r="J577" s="324" t="str">
        <f>IF(ウエア!N241=0,"",ウエア!N241)</f>
        <v/>
      </c>
      <c r="K577" s="324"/>
      <c r="L577" s="324"/>
      <c r="M577" s="324"/>
      <c r="N577" s="324"/>
      <c r="O577" s="324"/>
      <c r="P577" s="324"/>
      <c r="Q577" s="324"/>
      <c r="R577" s="324"/>
      <c r="S577" s="314">
        <v>576</v>
      </c>
    </row>
    <row r="578" spans="1:19" s="85" customFormat="1" ht="15.75">
      <c r="A578" s="315" t="str">
        <f>IFERROR(IF(J578&lt;&gt;"",MAX($A$1:A577)+1,""),"")</f>
        <v/>
      </c>
      <c r="B578" s="316" t="str">
        <f>IFERROR(IF(J578="","",_xlfn.CONCAT("2024",_xlfn.CONCAT(IF(LEN(ドッグキャリー!$K$2)=1,0,""),ドッグキャリー!$K$2,_xlfn.CONCAT(IF(LEN(ドッグキャリー!$N$2)=1,0,""),ドッグキャリー!$N$2)))),"")</f>
        <v/>
      </c>
      <c r="C578" s="323"/>
      <c r="D578" s="323"/>
      <c r="E578" s="323"/>
      <c r="F578" s="324"/>
      <c r="G578" s="324"/>
      <c r="H578" s="324"/>
      <c r="I578" s="325" t="str">
        <f>IF(ウエア!N242=0,"",ウエア!E242)</f>
        <v/>
      </c>
      <c r="J578" s="324" t="str">
        <f>IF(ウエア!N242=0,"",ウエア!N242)</f>
        <v/>
      </c>
      <c r="K578" s="324"/>
      <c r="L578" s="324"/>
      <c r="M578" s="324"/>
      <c r="N578" s="324"/>
      <c r="O578" s="324"/>
      <c r="P578" s="324"/>
      <c r="Q578" s="324"/>
      <c r="R578" s="324"/>
      <c r="S578" s="314">
        <v>577</v>
      </c>
    </row>
    <row r="579" spans="1:19" s="85" customFormat="1" ht="15.75">
      <c r="A579" s="315" t="str">
        <f>IFERROR(IF(J579&lt;&gt;"",MAX($A$1:A578)+1,""),"")</f>
        <v/>
      </c>
      <c r="B579" s="316" t="str">
        <f>IFERROR(IF(J579="","",_xlfn.CONCAT("2024",_xlfn.CONCAT(IF(LEN(ドッグキャリー!$K$2)=1,0,""),ドッグキャリー!$K$2,_xlfn.CONCAT(IF(LEN(ドッグキャリー!$N$2)=1,0,""),ドッグキャリー!$N$2)))),"")</f>
        <v/>
      </c>
      <c r="C579" s="323"/>
      <c r="D579" s="323"/>
      <c r="E579" s="323"/>
      <c r="F579" s="324"/>
      <c r="G579" s="324"/>
      <c r="H579" s="324"/>
      <c r="I579" s="325" t="str">
        <f>IF(ウエア!N243=0,"",ウエア!E243)</f>
        <v/>
      </c>
      <c r="J579" s="324" t="str">
        <f>IF(ウエア!N243=0,"",ウエア!N243)</f>
        <v/>
      </c>
      <c r="K579" s="324"/>
      <c r="L579" s="324"/>
      <c r="M579" s="324"/>
      <c r="N579" s="324"/>
      <c r="O579" s="324"/>
      <c r="P579" s="324"/>
      <c r="Q579" s="324"/>
      <c r="R579" s="324"/>
      <c r="S579" s="314">
        <v>578</v>
      </c>
    </row>
    <row r="580" spans="1:19" s="85" customFormat="1" ht="15.75">
      <c r="A580" s="315" t="str">
        <f>IFERROR(IF(J580&lt;&gt;"",MAX($A$1:A579)+1,""),"")</f>
        <v/>
      </c>
      <c r="B580" s="316" t="str">
        <f>IFERROR(IF(J580="","",_xlfn.CONCAT("2024",_xlfn.CONCAT(IF(LEN(ドッグキャリー!$K$2)=1,0,""),ドッグキャリー!$K$2,_xlfn.CONCAT(IF(LEN(ドッグキャリー!$N$2)=1,0,""),ドッグキャリー!$N$2)))),"")</f>
        <v/>
      </c>
      <c r="C580" s="323"/>
      <c r="D580" s="323"/>
      <c r="E580" s="323"/>
      <c r="F580" s="324"/>
      <c r="G580" s="324"/>
      <c r="H580" s="324"/>
      <c r="I580" s="325" t="str">
        <f>IF(ウエア!N244=0,"",ウエア!E244)</f>
        <v/>
      </c>
      <c r="J580" s="324" t="str">
        <f>IF(ウエア!N244=0,"",ウエア!N244)</f>
        <v/>
      </c>
      <c r="K580" s="324"/>
      <c r="L580" s="324"/>
      <c r="M580" s="324"/>
      <c r="N580" s="324"/>
      <c r="O580" s="324"/>
      <c r="P580" s="324"/>
      <c r="Q580" s="324"/>
      <c r="R580" s="324"/>
      <c r="S580" s="314">
        <v>579</v>
      </c>
    </row>
    <row r="581" spans="1:19" s="85" customFormat="1" ht="15.75">
      <c r="A581" s="315" t="str">
        <f>IFERROR(IF(J581&lt;&gt;"",MAX($A$1:A580)+1,""),"")</f>
        <v/>
      </c>
      <c r="B581" s="316" t="str">
        <f>IFERROR(IF(J581="","",_xlfn.CONCAT("2024",_xlfn.CONCAT(IF(LEN(ドッグキャリー!$K$2)=1,0,""),ドッグキャリー!$K$2,_xlfn.CONCAT(IF(LEN(ドッグキャリー!$N$2)=1,0,""),ドッグキャリー!$N$2)))),"")</f>
        <v/>
      </c>
      <c r="C581" s="323"/>
      <c r="D581" s="323"/>
      <c r="E581" s="323"/>
      <c r="F581" s="324"/>
      <c r="G581" s="324"/>
      <c r="H581" s="324"/>
      <c r="I581" s="325" t="str">
        <f>IF(ウエア!N245=0,"",ウエア!E245)</f>
        <v/>
      </c>
      <c r="J581" s="324" t="str">
        <f>IF(ウエア!N245=0,"",ウエア!N245)</f>
        <v/>
      </c>
      <c r="K581" s="324"/>
      <c r="L581" s="324"/>
      <c r="M581" s="324"/>
      <c r="N581" s="324"/>
      <c r="O581" s="324"/>
      <c r="P581" s="324"/>
      <c r="Q581" s="324"/>
      <c r="R581" s="324"/>
      <c r="S581" s="314">
        <v>580</v>
      </c>
    </row>
    <row r="582" spans="1:19" s="85" customFormat="1" ht="15.75">
      <c r="A582" s="315" t="str">
        <f>IFERROR(IF(J582&lt;&gt;"",MAX($A$1:A581)+1,""),"")</f>
        <v/>
      </c>
      <c r="B582" s="316" t="str">
        <f>IFERROR(IF(J582="","",_xlfn.CONCAT("2024",_xlfn.CONCAT(IF(LEN(ドッグキャリー!$K$2)=1,0,""),ドッグキャリー!$K$2,_xlfn.CONCAT(IF(LEN(ドッグキャリー!$N$2)=1,0,""),ドッグキャリー!$N$2)))),"")</f>
        <v/>
      </c>
      <c r="C582" s="323"/>
      <c r="D582" s="323"/>
      <c r="E582" s="323"/>
      <c r="F582" s="324"/>
      <c r="G582" s="324"/>
      <c r="H582" s="324"/>
      <c r="I582" s="325" t="str">
        <f>IF(ウエア!N246=0,"",ウエア!E246)</f>
        <v/>
      </c>
      <c r="J582" s="324" t="str">
        <f>IF(ウエア!N246=0,"",ウエア!N246)</f>
        <v/>
      </c>
      <c r="K582" s="324"/>
      <c r="L582" s="324"/>
      <c r="M582" s="324"/>
      <c r="N582" s="324"/>
      <c r="O582" s="324"/>
      <c r="P582" s="324"/>
      <c r="Q582" s="324"/>
      <c r="R582" s="324"/>
      <c r="S582" s="314">
        <v>581</v>
      </c>
    </row>
    <row r="583" spans="1:19" s="85" customFormat="1" ht="15.75">
      <c r="A583" s="315" t="str">
        <f>IFERROR(IF(J583&lt;&gt;"",MAX($A$1:A582)+1,""),"")</f>
        <v/>
      </c>
      <c r="B583" s="316" t="str">
        <f>IFERROR(IF(J583="","",_xlfn.CONCAT("2024",_xlfn.CONCAT(IF(LEN(ドッグキャリー!$K$2)=1,0,""),ドッグキャリー!$K$2,_xlfn.CONCAT(IF(LEN(ドッグキャリー!$N$2)=1,0,""),ドッグキャリー!$N$2)))),"")</f>
        <v/>
      </c>
      <c r="C583" s="323"/>
      <c r="D583" s="323"/>
      <c r="E583" s="323"/>
      <c r="F583" s="324"/>
      <c r="G583" s="324"/>
      <c r="H583" s="324"/>
      <c r="I583" s="325" t="str">
        <f>IF(ウエア!N247=0,"",ウエア!E247)</f>
        <v/>
      </c>
      <c r="J583" s="324" t="str">
        <f>IF(ウエア!N247=0,"",ウエア!N247)</f>
        <v/>
      </c>
      <c r="K583" s="324"/>
      <c r="L583" s="324"/>
      <c r="M583" s="324"/>
      <c r="N583" s="324"/>
      <c r="O583" s="324"/>
      <c r="P583" s="324"/>
      <c r="Q583" s="324"/>
      <c r="R583" s="324"/>
      <c r="S583" s="314">
        <v>582</v>
      </c>
    </row>
    <row r="584" spans="1:19" s="85" customFormat="1" ht="15.75">
      <c r="A584" s="315" t="str">
        <f>IFERROR(IF(J584&lt;&gt;"",MAX($A$1:A583)+1,""),"")</f>
        <v/>
      </c>
      <c r="B584" s="316" t="str">
        <f>IFERROR(IF(J584="","",_xlfn.CONCAT("2024",_xlfn.CONCAT(IF(LEN(ドッグキャリー!$K$2)=1,0,""),ドッグキャリー!$K$2,_xlfn.CONCAT(IF(LEN(ドッグキャリー!$N$2)=1,0,""),ドッグキャリー!$N$2)))),"")</f>
        <v/>
      </c>
      <c r="C584" s="323"/>
      <c r="D584" s="323"/>
      <c r="E584" s="323"/>
      <c r="F584" s="324"/>
      <c r="G584" s="324"/>
      <c r="H584" s="324"/>
      <c r="I584" s="325" t="str">
        <f>IF(ウエア!N248=0,"",ウエア!E248)</f>
        <v/>
      </c>
      <c r="J584" s="324" t="str">
        <f>IF(ウエア!N248=0,"",ウエア!N248)</f>
        <v/>
      </c>
      <c r="K584" s="324"/>
      <c r="L584" s="324"/>
      <c r="M584" s="324"/>
      <c r="N584" s="324"/>
      <c r="O584" s="324"/>
      <c r="P584" s="324"/>
      <c r="Q584" s="324"/>
      <c r="R584" s="324"/>
      <c r="S584" s="314">
        <v>583</v>
      </c>
    </row>
    <row r="585" spans="1:19" s="85" customFormat="1" ht="15.75">
      <c r="A585" s="315" t="str">
        <f>IFERROR(IF(J585&lt;&gt;"",MAX($A$1:A584)+1,""),"")</f>
        <v/>
      </c>
      <c r="B585" s="316" t="str">
        <f>IFERROR(IF(J585="","",_xlfn.CONCAT("2024",_xlfn.CONCAT(IF(LEN(ドッグキャリー!$K$2)=1,0,""),ドッグキャリー!$K$2,_xlfn.CONCAT(IF(LEN(ドッグキャリー!$N$2)=1,0,""),ドッグキャリー!$N$2)))),"")</f>
        <v/>
      </c>
      <c r="C585" s="323"/>
      <c r="D585" s="323"/>
      <c r="E585" s="323"/>
      <c r="F585" s="324"/>
      <c r="G585" s="324"/>
      <c r="H585" s="324"/>
      <c r="I585" s="325" t="str">
        <f>IF(ウエア!N249=0,"",ウエア!E249)</f>
        <v/>
      </c>
      <c r="J585" s="324" t="str">
        <f>IF(ウエア!N249=0,"",ウエア!N249)</f>
        <v/>
      </c>
      <c r="K585" s="324"/>
      <c r="L585" s="324"/>
      <c r="M585" s="324"/>
      <c r="N585" s="324"/>
      <c r="O585" s="324"/>
      <c r="P585" s="324"/>
      <c r="Q585" s="324"/>
      <c r="R585" s="324"/>
      <c r="S585" s="314">
        <v>584</v>
      </c>
    </row>
    <row r="586" spans="1:19" s="85" customFormat="1" ht="15.75">
      <c r="A586" s="315" t="str">
        <f>IFERROR(IF(J586&lt;&gt;"",MAX($A$1:A585)+1,""),"")</f>
        <v/>
      </c>
      <c r="B586" s="316" t="str">
        <f>IFERROR(IF(J586="","",_xlfn.CONCAT("2024",_xlfn.CONCAT(IF(LEN(ドッグキャリー!$K$2)=1,0,""),ドッグキャリー!$K$2,_xlfn.CONCAT(IF(LEN(ドッグキャリー!$N$2)=1,0,""),ドッグキャリー!$N$2)))),"")</f>
        <v/>
      </c>
      <c r="C586" s="323"/>
      <c r="D586" s="323"/>
      <c r="E586" s="323"/>
      <c r="F586" s="324"/>
      <c r="G586" s="324"/>
      <c r="H586" s="324"/>
      <c r="I586" s="325" t="str">
        <f>IF(ウエア!N250=0,"",ウエア!E250)</f>
        <v/>
      </c>
      <c r="J586" s="324" t="str">
        <f>IF(ウエア!N250=0,"",ウエア!N250)</f>
        <v/>
      </c>
      <c r="K586" s="324"/>
      <c r="L586" s="324"/>
      <c r="M586" s="324"/>
      <c r="N586" s="324"/>
      <c r="O586" s="324"/>
      <c r="P586" s="324"/>
      <c r="Q586" s="324"/>
      <c r="R586" s="324"/>
      <c r="S586" s="314">
        <v>585</v>
      </c>
    </row>
    <row r="587" spans="1:19" s="86" customFormat="1" ht="15.75">
      <c r="A587" s="315" t="str">
        <f>IFERROR(IF(J587&lt;&gt;"",MAX($A$1:A586)+1,""),"")</f>
        <v/>
      </c>
      <c r="B587" s="316" t="str">
        <f>IFERROR(IF(J587="","",_xlfn.CONCAT("2024",_xlfn.CONCAT(IF(LEN(ドッグキャリー!$K$2)=1,0,""),ドッグキャリー!$K$2,_xlfn.CONCAT(IF(LEN(ドッグキャリー!$N$2)=1,0,""),ドッグキャリー!$N$2)))),"")</f>
        <v/>
      </c>
      <c r="C587" s="323"/>
      <c r="D587" s="323"/>
      <c r="E587" s="323"/>
      <c r="F587" s="324"/>
      <c r="G587" s="324"/>
      <c r="H587" s="324"/>
      <c r="I587" s="325" t="str">
        <f>IF(ウエア!N251=0,"",ウエア!E251)</f>
        <v/>
      </c>
      <c r="J587" s="324" t="str">
        <f>IF(ウエア!N251=0,"",ウエア!N251)</f>
        <v/>
      </c>
      <c r="K587" s="324"/>
      <c r="L587" s="324"/>
      <c r="M587" s="324"/>
      <c r="N587" s="324"/>
      <c r="O587" s="324"/>
      <c r="P587" s="324"/>
      <c r="Q587" s="324"/>
      <c r="R587" s="324"/>
      <c r="S587" s="314">
        <v>586</v>
      </c>
    </row>
    <row r="588" spans="1:19" s="86" customFormat="1" ht="15.75">
      <c r="A588" s="315" t="str">
        <f>IFERROR(IF(J588&lt;&gt;"",MAX($A$1:A587)+1,""),"")</f>
        <v/>
      </c>
      <c r="B588" s="316" t="str">
        <f>IFERROR(IF(J588="","",_xlfn.CONCAT("2024",_xlfn.CONCAT(IF(LEN(ドッグキャリー!$K$2)=1,0,""),ドッグキャリー!$K$2,_xlfn.CONCAT(IF(LEN(ドッグキャリー!$N$2)=1,0,""),ドッグキャリー!$N$2)))),"")</f>
        <v/>
      </c>
      <c r="C588" s="323"/>
      <c r="D588" s="323"/>
      <c r="E588" s="323"/>
      <c r="F588" s="324"/>
      <c r="G588" s="324"/>
      <c r="H588" s="324"/>
      <c r="I588" s="325" t="str">
        <f>IF(ウエア!N252=0,"",ウエア!E252)</f>
        <v/>
      </c>
      <c r="J588" s="324" t="str">
        <f>IF(ウエア!N252=0,"",ウエア!N252)</f>
        <v/>
      </c>
      <c r="K588" s="324"/>
      <c r="L588" s="324"/>
      <c r="M588" s="324"/>
      <c r="N588" s="324"/>
      <c r="O588" s="324"/>
      <c r="P588" s="324"/>
      <c r="Q588" s="324"/>
      <c r="R588" s="324"/>
      <c r="S588" s="314">
        <v>587</v>
      </c>
    </row>
    <row r="589" spans="1:19" s="86" customFormat="1" ht="15.75">
      <c r="A589" s="315" t="str">
        <f>IFERROR(IF(J589&lt;&gt;"",MAX($A$1:A588)+1,""),"")</f>
        <v/>
      </c>
      <c r="B589" s="316" t="str">
        <f>IFERROR(IF(J589="","",_xlfn.CONCAT("2024",_xlfn.CONCAT(IF(LEN(ドッグキャリー!$K$2)=1,0,""),ドッグキャリー!$K$2,_xlfn.CONCAT(IF(LEN(ドッグキャリー!$N$2)=1,0,""),ドッグキャリー!$N$2)))),"")</f>
        <v/>
      </c>
      <c r="C589" s="323"/>
      <c r="D589" s="323"/>
      <c r="E589" s="323"/>
      <c r="F589" s="324"/>
      <c r="G589" s="324"/>
      <c r="H589" s="324"/>
      <c r="I589" s="325" t="str">
        <f>IF(ウエア!N253=0,"",ウエア!E253)</f>
        <v/>
      </c>
      <c r="J589" s="324" t="str">
        <f>IF(ウエア!N253=0,"",ウエア!N253)</f>
        <v/>
      </c>
      <c r="K589" s="324"/>
      <c r="L589" s="324"/>
      <c r="M589" s="324"/>
      <c r="N589" s="324"/>
      <c r="O589" s="324"/>
      <c r="P589" s="324"/>
      <c r="Q589" s="324"/>
      <c r="R589" s="324"/>
      <c r="S589" s="314">
        <v>588</v>
      </c>
    </row>
    <row r="590" spans="1:19" s="86" customFormat="1" ht="15.75">
      <c r="A590" s="315" t="str">
        <f>IFERROR(IF(J590&lt;&gt;"",MAX($A$1:A589)+1,""),"")</f>
        <v/>
      </c>
      <c r="B590" s="316" t="str">
        <f>IFERROR(IF(J590="","",_xlfn.CONCAT("2024",_xlfn.CONCAT(IF(LEN(ドッグキャリー!$K$2)=1,0,""),ドッグキャリー!$K$2,_xlfn.CONCAT(IF(LEN(ドッグキャリー!$N$2)=1,0,""),ドッグキャリー!$N$2)))),"")</f>
        <v/>
      </c>
      <c r="C590" s="323"/>
      <c r="D590" s="323"/>
      <c r="E590" s="323"/>
      <c r="F590" s="324"/>
      <c r="G590" s="324"/>
      <c r="H590" s="324"/>
      <c r="I590" s="325" t="str">
        <f>IF(ウエア!N254=0,"",ウエア!E254)</f>
        <v/>
      </c>
      <c r="J590" s="324" t="str">
        <f>IF(ウエア!N254=0,"",ウエア!N254)</f>
        <v/>
      </c>
      <c r="K590" s="324"/>
      <c r="L590" s="324"/>
      <c r="M590" s="324"/>
      <c r="N590" s="324"/>
      <c r="O590" s="324"/>
      <c r="P590" s="324"/>
      <c r="Q590" s="324"/>
      <c r="R590" s="324"/>
      <c r="S590" s="314">
        <v>589</v>
      </c>
    </row>
    <row r="591" spans="1:19" s="86" customFormat="1" ht="15.75">
      <c r="A591" s="315" t="str">
        <f>IFERROR(IF(J591&lt;&gt;"",MAX($A$1:A590)+1,""),"")</f>
        <v/>
      </c>
      <c r="B591" s="316" t="str">
        <f>IFERROR(IF(J591="","",_xlfn.CONCAT("2024",_xlfn.CONCAT(IF(LEN(ドッグキャリー!$K$2)=1,0,""),ドッグキャリー!$K$2,_xlfn.CONCAT(IF(LEN(ドッグキャリー!$N$2)=1,0,""),ドッグキャリー!$N$2)))),"")</f>
        <v/>
      </c>
      <c r="C591" s="323"/>
      <c r="D591" s="323"/>
      <c r="E591" s="323"/>
      <c r="F591" s="324"/>
      <c r="G591" s="324"/>
      <c r="H591" s="324"/>
      <c r="I591" s="325" t="str">
        <f>IF(ウエア!N255=0,"",ウエア!E255)</f>
        <v/>
      </c>
      <c r="J591" s="324" t="str">
        <f>IF(ウエア!N255=0,"",ウエア!N255)</f>
        <v/>
      </c>
      <c r="K591" s="324"/>
      <c r="L591" s="324"/>
      <c r="M591" s="324"/>
      <c r="N591" s="324"/>
      <c r="O591" s="324"/>
      <c r="P591" s="324"/>
      <c r="Q591" s="324"/>
      <c r="R591" s="324"/>
      <c r="S591" s="314">
        <v>590</v>
      </c>
    </row>
    <row r="592" spans="1:19" s="86" customFormat="1" ht="15.75">
      <c r="A592" s="315" t="str">
        <f>IFERROR(IF(J592&lt;&gt;"",MAX($A$1:A591)+1,""),"")</f>
        <v/>
      </c>
      <c r="B592" s="316" t="str">
        <f>IFERROR(IF(J592="","",_xlfn.CONCAT("2024",_xlfn.CONCAT(IF(LEN(ドッグキャリー!$K$2)=1,0,""),ドッグキャリー!$K$2,_xlfn.CONCAT(IF(LEN(ドッグキャリー!$N$2)=1,0,""),ドッグキャリー!$N$2)))),"")</f>
        <v/>
      </c>
      <c r="C592" s="323"/>
      <c r="D592" s="323"/>
      <c r="E592" s="323"/>
      <c r="F592" s="324"/>
      <c r="G592" s="324"/>
      <c r="H592" s="324"/>
      <c r="I592" s="325" t="str">
        <f>IF(ウエア!N256=0,"",ウエア!E256)</f>
        <v/>
      </c>
      <c r="J592" s="324" t="str">
        <f>IF(ウエア!N256=0,"",ウエア!N256)</f>
        <v/>
      </c>
      <c r="K592" s="324"/>
      <c r="L592" s="324"/>
      <c r="M592" s="324"/>
      <c r="N592" s="324"/>
      <c r="O592" s="324"/>
      <c r="P592" s="324"/>
      <c r="Q592" s="324"/>
      <c r="R592" s="324"/>
      <c r="S592" s="314">
        <v>591</v>
      </c>
    </row>
    <row r="593" spans="1:19" s="86" customFormat="1" ht="15.75">
      <c r="A593" s="315" t="str">
        <f>IFERROR(IF(J593&lt;&gt;"",MAX($A$1:A592)+1,""),"")</f>
        <v/>
      </c>
      <c r="B593" s="316" t="str">
        <f>IFERROR(IF(J593="","",_xlfn.CONCAT("2024",_xlfn.CONCAT(IF(LEN(ドッグキャリー!$K$2)=1,0,""),ドッグキャリー!$K$2,_xlfn.CONCAT(IF(LEN(ドッグキャリー!$N$2)=1,0,""),ドッグキャリー!$N$2)))),"")</f>
        <v/>
      </c>
      <c r="C593" s="323"/>
      <c r="D593" s="323"/>
      <c r="E593" s="323"/>
      <c r="F593" s="324"/>
      <c r="G593" s="324"/>
      <c r="H593" s="324"/>
      <c r="I593" s="325" t="str">
        <f>IF(ウエア!N257=0,"",ウエア!E257)</f>
        <v/>
      </c>
      <c r="J593" s="324" t="str">
        <f>IF(ウエア!N257=0,"",ウエア!N257)</f>
        <v/>
      </c>
      <c r="K593" s="324"/>
      <c r="L593" s="324"/>
      <c r="M593" s="324"/>
      <c r="N593" s="324"/>
      <c r="O593" s="324"/>
      <c r="P593" s="324"/>
      <c r="Q593" s="324"/>
      <c r="R593" s="324"/>
      <c r="S593" s="314">
        <v>592</v>
      </c>
    </row>
    <row r="594" spans="1:19" s="86" customFormat="1" ht="15.75">
      <c r="A594" s="315" t="str">
        <f>IFERROR(IF(J594&lt;&gt;"",MAX($A$1:A593)+1,""),"")</f>
        <v/>
      </c>
      <c r="B594" s="316" t="str">
        <f>IFERROR(IF(J594="","",_xlfn.CONCAT("2024",_xlfn.CONCAT(IF(LEN(ドッグキャリー!$K$2)=1,0,""),ドッグキャリー!$K$2,_xlfn.CONCAT(IF(LEN(ドッグキャリー!$N$2)=1,0,""),ドッグキャリー!$N$2)))),"")</f>
        <v/>
      </c>
      <c r="C594" s="323"/>
      <c r="D594" s="323"/>
      <c r="E594" s="323"/>
      <c r="F594" s="324"/>
      <c r="G594" s="324"/>
      <c r="H594" s="324"/>
      <c r="I594" s="325" t="str">
        <f>IF(ウエア!N258=0,"",ウエア!E258)</f>
        <v/>
      </c>
      <c r="J594" s="324" t="str">
        <f>IF(ウエア!N258=0,"",ウエア!N258)</f>
        <v/>
      </c>
      <c r="K594" s="324"/>
      <c r="L594" s="324"/>
      <c r="M594" s="324"/>
      <c r="N594" s="324"/>
      <c r="O594" s="324"/>
      <c r="P594" s="324"/>
      <c r="Q594" s="324"/>
      <c r="R594" s="324"/>
      <c r="S594" s="314">
        <v>593</v>
      </c>
    </row>
    <row r="595" spans="1:19" s="86" customFormat="1" ht="15.75">
      <c r="A595" s="315" t="str">
        <f>IFERROR(IF(J595&lt;&gt;"",MAX($A$1:A594)+1,""),"")</f>
        <v/>
      </c>
      <c r="B595" s="316" t="str">
        <f>IFERROR(IF(J595="","",_xlfn.CONCAT("2024",_xlfn.CONCAT(IF(LEN(ドッグキャリー!$K$2)=1,0,""),ドッグキャリー!$K$2,_xlfn.CONCAT(IF(LEN(ドッグキャリー!$N$2)=1,0,""),ドッグキャリー!$N$2)))),"")</f>
        <v/>
      </c>
      <c r="C595" s="323"/>
      <c r="D595" s="323"/>
      <c r="E595" s="323"/>
      <c r="F595" s="324"/>
      <c r="G595" s="324"/>
      <c r="H595" s="324"/>
      <c r="I595" s="325" t="str">
        <f>IF(ウエア!N259=0,"",ウエア!E259)</f>
        <v/>
      </c>
      <c r="J595" s="324" t="str">
        <f>IF(ウエア!N259=0,"",ウエア!N259)</f>
        <v/>
      </c>
      <c r="K595" s="324"/>
      <c r="L595" s="324"/>
      <c r="M595" s="324"/>
      <c r="N595" s="324"/>
      <c r="O595" s="324"/>
      <c r="P595" s="324"/>
      <c r="Q595" s="324"/>
      <c r="R595" s="324"/>
      <c r="S595" s="314">
        <v>594</v>
      </c>
    </row>
    <row r="596" spans="1:19" s="86" customFormat="1" ht="15.75">
      <c r="A596" s="315" t="str">
        <f>IFERROR(IF(J596&lt;&gt;"",MAX($A$1:A595)+1,""),"")</f>
        <v/>
      </c>
      <c r="B596" s="316" t="str">
        <f>IFERROR(IF(J596="","",_xlfn.CONCAT("2024",_xlfn.CONCAT(IF(LEN(ドッグキャリー!$K$2)=1,0,""),ドッグキャリー!$K$2,_xlfn.CONCAT(IF(LEN(ドッグキャリー!$N$2)=1,0,""),ドッグキャリー!$N$2)))),"")</f>
        <v/>
      </c>
      <c r="C596" s="323"/>
      <c r="D596" s="323"/>
      <c r="E596" s="323"/>
      <c r="F596" s="324"/>
      <c r="G596" s="324"/>
      <c r="H596" s="324"/>
      <c r="I596" s="325" t="str">
        <f>IF(ウエア!N260=0,"",ウエア!E260)</f>
        <v/>
      </c>
      <c r="J596" s="324" t="str">
        <f>IF(ウエア!N260=0,"",ウエア!N260)</f>
        <v/>
      </c>
      <c r="K596" s="324"/>
      <c r="L596" s="324"/>
      <c r="M596" s="324"/>
      <c r="N596" s="324"/>
      <c r="O596" s="324"/>
      <c r="P596" s="324"/>
      <c r="Q596" s="324"/>
      <c r="R596" s="324"/>
      <c r="S596" s="314">
        <v>595</v>
      </c>
    </row>
    <row r="597" spans="1:19" s="86" customFormat="1" ht="15.75">
      <c r="A597" s="315" t="str">
        <f>IFERROR(IF(J597&lt;&gt;"",MAX($A$1:A596)+1,""),"")</f>
        <v/>
      </c>
      <c r="B597" s="316" t="str">
        <f>IFERROR(IF(J597="","",_xlfn.CONCAT("2024",_xlfn.CONCAT(IF(LEN(ドッグキャリー!$K$2)=1,0,""),ドッグキャリー!$K$2,_xlfn.CONCAT(IF(LEN(ドッグキャリー!$N$2)=1,0,""),ドッグキャリー!$N$2)))),"")</f>
        <v/>
      </c>
      <c r="C597" s="323"/>
      <c r="D597" s="323"/>
      <c r="E597" s="323"/>
      <c r="F597" s="324"/>
      <c r="G597" s="324"/>
      <c r="H597" s="324"/>
      <c r="I597" s="325" t="str">
        <f>IF(ウエア!N261=0,"",ウエア!E261)</f>
        <v/>
      </c>
      <c r="J597" s="324" t="str">
        <f>IF(ウエア!N261=0,"",ウエア!N261)</f>
        <v/>
      </c>
      <c r="K597" s="324"/>
      <c r="L597" s="324"/>
      <c r="M597" s="324"/>
      <c r="N597" s="324"/>
      <c r="O597" s="324"/>
      <c r="P597" s="324"/>
      <c r="Q597" s="324"/>
      <c r="R597" s="324"/>
      <c r="S597" s="314">
        <v>596</v>
      </c>
    </row>
    <row r="598" spans="1:19" s="86" customFormat="1" ht="15.75">
      <c r="A598" s="315" t="str">
        <f>IFERROR(IF(J598&lt;&gt;"",MAX($A$1:A597)+1,""),"")</f>
        <v/>
      </c>
      <c r="B598" s="316" t="str">
        <f>IFERROR(IF(J598="","",_xlfn.CONCAT("2024",_xlfn.CONCAT(IF(LEN(ドッグキャリー!$K$2)=1,0,""),ドッグキャリー!$K$2,_xlfn.CONCAT(IF(LEN(ドッグキャリー!$N$2)=1,0,""),ドッグキャリー!$N$2)))),"")</f>
        <v/>
      </c>
      <c r="C598" s="323"/>
      <c r="D598" s="323"/>
      <c r="E598" s="323"/>
      <c r="F598" s="324"/>
      <c r="G598" s="324"/>
      <c r="H598" s="324"/>
      <c r="I598" s="325" t="str">
        <f>IF(ウエア!N262=0,"",ウエア!E262)</f>
        <v/>
      </c>
      <c r="J598" s="324" t="str">
        <f>IF(ウエア!N262=0,"",ウエア!N262)</f>
        <v/>
      </c>
      <c r="K598" s="324"/>
      <c r="L598" s="324"/>
      <c r="M598" s="324"/>
      <c r="N598" s="324"/>
      <c r="O598" s="324"/>
      <c r="P598" s="324"/>
      <c r="Q598" s="324"/>
      <c r="R598" s="324"/>
      <c r="S598" s="314">
        <v>597</v>
      </c>
    </row>
    <row r="599" spans="1:19" s="86" customFormat="1" ht="15.75">
      <c r="A599" s="315" t="str">
        <f>IFERROR(IF(J599&lt;&gt;"",MAX($A$1:A598)+1,""),"")</f>
        <v/>
      </c>
      <c r="B599" s="316" t="str">
        <f>IFERROR(IF(J599="","",_xlfn.CONCAT("2024",_xlfn.CONCAT(IF(LEN(ドッグキャリー!$K$2)=1,0,""),ドッグキャリー!$K$2,_xlfn.CONCAT(IF(LEN(ドッグキャリー!$N$2)=1,0,""),ドッグキャリー!$N$2)))),"")</f>
        <v/>
      </c>
      <c r="C599" s="323"/>
      <c r="D599" s="323"/>
      <c r="E599" s="323"/>
      <c r="F599" s="324"/>
      <c r="G599" s="324"/>
      <c r="H599" s="324"/>
      <c r="I599" s="325" t="str">
        <f>IF(ウエア!N263=0,"",ウエア!E263)</f>
        <v/>
      </c>
      <c r="J599" s="324" t="str">
        <f>IF(ウエア!N263=0,"",ウエア!N263)</f>
        <v/>
      </c>
      <c r="K599" s="324"/>
      <c r="L599" s="324"/>
      <c r="M599" s="324"/>
      <c r="N599" s="324"/>
      <c r="O599" s="324"/>
      <c r="P599" s="324"/>
      <c r="Q599" s="324"/>
      <c r="R599" s="324"/>
      <c r="S599" s="314">
        <v>598</v>
      </c>
    </row>
    <row r="600" spans="1:19" s="86" customFormat="1" ht="15.75">
      <c r="A600" s="315" t="str">
        <f>IFERROR(IF(J600&lt;&gt;"",MAX($A$1:A599)+1,""),"")</f>
        <v/>
      </c>
      <c r="B600" s="316" t="str">
        <f>IFERROR(IF(J600="","",_xlfn.CONCAT("2024",_xlfn.CONCAT(IF(LEN(ドッグキャリー!$K$2)=1,0,""),ドッグキャリー!$K$2,_xlfn.CONCAT(IF(LEN(ドッグキャリー!$N$2)=1,0,""),ドッグキャリー!$N$2)))),"")</f>
        <v/>
      </c>
      <c r="C600" s="323"/>
      <c r="D600" s="323"/>
      <c r="E600" s="323"/>
      <c r="F600" s="324"/>
      <c r="G600" s="324"/>
      <c r="H600" s="324"/>
      <c r="I600" s="325" t="str">
        <f>IF(ウエア!N264=0,"",ウエア!E264)</f>
        <v/>
      </c>
      <c r="J600" s="324" t="str">
        <f>IF(ウエア!N264=0,"",ウエア!N264)</f>
        <v/>
      </c>
      <c r="K600" s="324"/>
      <c r="L600" s="324"/>
      <c r="M600" s="324"/>
      <c r="N600" s="324"/>
      <c r="O600" s="324"/>
      <c r="P600" s="324"/>
      <c r="Q600" s="324"/>
      <c r="R600" s="324"/>
      <c r="S600" s="314">
        <v>599</v>
      </c>
    </row>
    <row r="601" spans="1:19" s="86" customFormat="1" ht="15.75">
      <c r="A601" s="315" t="str">
        <f>IFERROR(IF(J601&lt;&gt;"",MAX($A$1:A600)+1,""),"")</f>
        <v/>
      </c>
      <c r="B601" s="316" t="str">
        <f>IFERROR(IF(J601="","",_xlfn.CONCAT("2024",_xlfn.CONCAT(IF(LEN(ドッグキャリー!$K$2)=1,0,""),ドッグキャリー!$K$2,_xlfn.CONCAT(IF(LEN(ドッグキャリー!$N$2)=1,0,""),ドッグキャリー!$N$2)))),"")</f>
        <v/>
      </c>
      <c r="C601" s="323"/>
      <c r="D601" s="323"/>
      <c r="E601" s="323"/>
      <c r="F601" s="324"/>
      <c r="G601" s="324"/>
      <c r="H601" s="324"/>
      <c r="I601" s="325" t="str">
        <f>IF(ウエア!N265=0,"",ウエア!E265)</f>
        <v/>
      </c>
      <c r="J601" s="324" t="str">
        <f>IF(ウエア!N265=0,"",ウエア!N265)</f>
        <v/>
      </c>
      <c r="K601" s="324"/>
      <c r="L601" s="324"/>
      <c r="M601" s="324"/>
      <c r="N601" s="324"/>
      <c r="O601" s="324"/>
      <c r="P601" s="324"/>
      <c r="Q601" s="324"/>
      <c r="R601" s="324"/>
      <c r="S601" s="314">
        <v>600</v>
      </c>
    </row>
    <row r="602" spans="1:19" s="86" customFormat="1" ht="15.75">
      <c r="A602" s="315" t="str">
        <f>IFERROR(IF(J602&lt;&gt;"",MAX($A$1:A601)+1,""),"")</f>
        <v/>
      </c>
      <c r="B602" s="316" t="str">
        <f>IFERROR(IF(J602="","",_xlfn.CONCAT("2024",_xlfn.CONCAT(IF(LEN(ドッグキャリー!$K$2)=1,0,""),ドッグキャリー!$K$2,_xlfn.CONCAT(IF(LEN(ドッグキャリー!$N$2)=1,0,""),ドッグキャリー!$N$2)))),"")</f>
        <v/>
      </c>
      <c r="C602" s="323"/>
      <c r="D602" s="323"/>
      <c r="E602" s="323"/>
      <c r="F602" s="324"/>
      <c r="G602" s="324"/>
      <c r="H602" s="324"/>
      <c r="I602" s="325" t="str">
        <f>IF(ウエア!N266=0,"",ウエア!E266)</f>
        <v/>
      </c>
      <c r="J602" s="324" t="str">
        <f>IF(ウエア!N266=0,"",ウエア!N266)</f>
        <v/>
      </c>
      <c r="K602" s="324"/>
      <c r="L602" s="324"/>
      <c r="M602" s="324"/>
      <c r="N602" s="324"/>
      <c r="O602" s="324"/>
      <c r="P602" s="324"/>
      <c r="Q602" s="324"/>
      <c r="R602" s="324"/>
      <c r="S602" s="314">
        <v>601</v>
      </c>
    </row>
    <row r="603" spans="1:19" s="86" customFormat="1" ht="15.75">
      <c r="A603" s="315" t="str">
        <f>IFERROR(IF(J603&lt;&gt;"",MAX($A$1:A602)+1,""),"")</f>
        <v/>
      </c>
      <c r="B603" s="316" t="str">
        <f>IFERROR(IF(J603="","",_xlfn.CONCAT("2024",_xlfn.CONCAT(IF(LEN(ドッグキャリー!$K$2)=1,0,""),ドッグキャリー!$K$2,_xlfn.CONCAT(IF(LEN(ドッグキャリー!$N$2)=1,0,""),ドッグキャリー!$N$2)))),"")</f>
        <v/>
      </c>
      <c r="C603" s="323"/>
      <c r="D603" s="323"/>
      <c r="E603" s="323"/>
      <c r="F603" s="324"/>
      <c r="G603" s="324"/>
      <c r="H603" s="324"/>
      <c r="I603" s="325" t="str">
        <f>IF(ウエア!N267=0,"",ウエア!E267)</f>
        <v/>
      </c>
      <c r="J603" s="324" t="str">
        <f>IF(ウエア!N267=0,"",ウエア!N267)</f>
        <v/>
      </c>
      <c r="K603" s="324"/>
      <c r="L603" s="324"/>
      <c r="M603" s="324"/>
      <c r="N603" s="324"/>
      <c r="O603" s="324"/>
      <c r="P603" s="324"/>
      <c r="Q603" s="324"/>
      <c r="R603" s="324"/>
      <c r="S603" s="314">
        <v>602</v>
      </c>
    </row>
    <row r="604" spans="1:19" s="86" customFormat="1" ht="15.75">
      <c r="A604" s="315" t="str">
        <f>IFERROR(IF(J604&lt;&gt;"",MAX($A$1:A603)+1,""),"")</f>
        <v/>
      </c>
      <c r="B604" s="316" t="str">
        <f>IFERROR(IF(J604="","",_xlfn.CONCAT("2024",_xlfn.CONCAT(IF(LEN(ドッグキャリー!$K$2)=1,0,""),ドッグキャリー!$K$2,_xlfn.CONCAT(IF(LEN(ドッグキャリー!$N$2)=1,0,""),ドッグキャリー!$N$2)))),"")</f>
        <v/>
      </c>
      <c r="C604" s="323"/>
      <c r="D604" s="323"/>
      <c r="E604" s="323"/>
      <c r="F604" s="324"/>
      <c r="G604" s="324"/>
      <c r="H604" s="324"/>
      <c r="I604" s="325" t="str">
        <f>IF(ウエア!N268=0,"",ウエア!E268)</f>
        <v/>
      </c>
      <c r="J604" s="324" t="str">
        <f>IF(ウエア!N268=0,"",ウエア!N268)</f>
        <v/>
      </c>
      <c r="K604" s="324"/>
      <c r="L604" s="324"/>
      <c r="M604" s="324"/>
      <c r="N604" s="324"/>
      <c r="O604" s="324"/>
      <c r="P604" s="324"/>
      <c r="Q604" s="324"/>
      <c r="R604" s="324"/>
      <c r="S604" s="314">
        <v>603</v>
      </c>
    </row>
    <row r="605" spans="1:19" s="86" customFormat="1" ht="15.75">
      <c r="A605" s="315" t="str">
        <f>IFERROR(IF(J605&lt;&gt;"",MAX($A$1:A604)+1,""),"")</f>
        <v/>
      </c>
      <c r="B605" s="316" t="str">
        <f>IFERROR(IF(J605="","",_xlfn.CONCAT("2024",_xlfn.CONCAT(IF(LEN(ドッグキャリー!$K$2)=1,0,""),ドッグキャリー!$K$2,_xlfn.CONCAT(IF(LEN(ドッグキャリー!$N$2)=1,0,""),ドッグキャリー!$N$2)))),"")</f>
        <v/>
      </c>
      <c r="C605" s="323"/>
      <c r="D605" s="323"/>
      <c r="E605" s="323"/>
      <c r="F605" s="324"/>
      <c r="G605" s="324"/>
      <c r="H605" s="324"/>
      <c r="I605" s="325" t="str">
        <f>IF(ウエア!N269=0,"",ウエア!E269)</f>
        <v/>
      </c>
      <c r="J605" s="324" t="str">
        <f>IF(ウエア!N269=0,"",ウエア!N269)</f>
        <v/>
      </c>
      <c r="K605" s="324"/>
      <c r="L605" s="324"/>
      <c r="M605" s="324"/>
      <c r="N605" s="324"/>
      <c r="O605" s="324"/>
      <c r="P605" s="324"/>
      <c r="Q605" s="324"/>
      <c r="R605" s="324"/>
      <c r="S605" s="314">
        <v>604</v>
      </c>
    </row>
    <row r="606" spans="1:19" s="86" customFormat="1" ht="15.75">
      <c r="A606" s="315" t="str">
        <f>IFERROR(IF(J606&lt;&gt;"",MAX($A$1:A605)+1,""),"")</f>
        <v/>
      </c>
      <c r="B606" s="316" t="str">
        <f>IFERROR(IF(J606="","",_xlfn.CONCAT("2024",_xlfn.CONCAT(IF(LEN(ドッグキャリー!$K$2)=1,0,""),ドッグキャリー!$K$2,_xlfn.CONCAT(IF(LEN(ドッグキャリー!$N$2)=1,0,""),ドッグキャリー!$N$2)))),"")</f>
        <v/>
      </c>
      <c r="C606" s="323"/>
      <c r="D606" s="323"/>
      <c r="E606" s="323"/>
      <c r="F606" s="324"/>
      <c r="G606" s="324"/>
      <c r="H606" s="324"/>
      <c r="I606" s="325" t="str">
        <f>IF(ウエア!N270=0,"",ウエア!E270)</f>
        <v/>
      </c>
      <c r="J606" s="324" t="str">
        <f>IF(ウエア!N270=0,"",ウエア!N270)</f>
        <v/>
      </c>
      <c r="K606" s="324"/>
      <c r="L606" s="324"/>
      <c r="M606" s="324"/>
      <c r="N606" s="324"/>
      <c r="O606" s="324"/>
      <c r="P606" s="324"/>
      <c r="Q606" s="324"/>
      <c r="R606" s="324"/>
      <c r="S606" s="314">
        <v>605</v>
      </c>
    </row>
    <row r="607" spans="1:19" s="86" customFormat="1" ht="15.75">
      <c r="A607" s="315" t="str">
        <f>IFERROR(IF(J607&lt;&gt;"",MAX($A$1:A606)+1,""),"")</f>
        <v/>
      </c>
      <c r="B607" s="316" t="str">
        <f>IFERROR(IF(J607="","",_xlfn.CONCAT("2024",_xlfn.CONCAT(IF(LEN(ドッグキャリー!$K$2)=1,0,""),ドッグキャリー!$K$2,_xlfn.CONCAT(IF(LEN(ドッグキャリー!$N$2)=1,0,""),ドッグキャリー!$N$2)))),"")</f>
        <v/>
      </c>
      <c r="C607" s="323"/>
      <c r="D607" s="323"/>
      <c r="E607" s="323"/>
      <c r="F607" s="324"/>
      <c r="G607" s="324"/>
      <c r="H607" s="324"/>
      <c r="I607" s="325" t="str">
        <f>IF(ウエア!N271=0,"",ウエア!E271)</f>
        <v/>
      </c>
      <c r="J607" s="324" t="str">
        <f>IF(ウエア!N271=0,"",ウエア!N271)</f>
        <v/>
      </c>
      <c r="K607" s="324"/>
      <c r="L607" s="324"/>
      <c r="M607" s="324"/>
      <c r="N607" s="324"/>
      <c r="O607" s="324"/>
      <c r="P607" s="324"/>
      <c r="Q607" s="324"/>
      <c r="R607" s="324"/>
      <c r="S607" s="314">
        <v>606</v>
      </c>
    </row>
    <row r="608" spans="1:19" s="86" customFormat="1" ht="15.75">
      <c r="A608" s="315" t="str">
        <f>IFERROR(IF(J608&lt;&gt;"",MAX($A$1:A607)+1,""),"")</f>
        <v/>
      </c>
      <c r="B608" s="316" t="str">
        <f>IFERROR(IF(J608="","",_xlfn.CONCAT("2024",_xlfn.CONCAT(IF(LEN(ドッグキャリー!$K$2)=1,0,""),ドッグキャリー!$K$2,_xlfn.CONCAT(IF(LEN(ドッグキャリー!$N$2)=1,0,""),ドッグキャリー!$N$2)))),"")</f>
        <v/>
      </c>
      <c r="C608" s="323"/>
      <c r="D608" s="323"/>
      <c r="E608" s="323"/>
      <c r="F608" s="324"/>
      <c r="G608" s="324"/>
      <c r="H608" s="324"/>
      <c r="I608" s="325" t="str">
        <f>IF(ウエア!N272=0,"",ウエア!E272)</f>
        <v/>
      </c>
      <c r="J608" s="324" t="str">
        <f>IF(ウエア!N272=0,"",ウエア!N272)</f>
        <v/>
      </c>
      <c r="K608" s="324"/>
      <c r="L608" s="324"/>
      <c r="M608" s="324"/>
      <c r="N608" s="324"/>
      <c r="O608" s="324"/>
      <c r="P608" s="324"/>
      <c r="Q608" s="324"/>
      <c r="R608" s="324"/>
      <c r="S608" s="314">
        <v>607</v>
      </c>
    </row>
    <row r="609" spans="1:19" s="86" customFormat="1" ht="15.75">
      <c r="A609" s="315" t="str">
        <f>IFERROR(IF(J609&lt;&gt;"",MAX($A$1:A608)+1,""),"")</f>
        <v/>
      </c>
      <c r="B609" s="316" t="str">
        <f>IFERROR(IF(J609="","",_xlfn.CONCAT("2024",_xlfn.CONCAT(IF(LEN(ドッグキャリー!$K$2)=1,0,""),ドッグキャリー!$K$2,_xlfn.CONCAT(IF(LEN(ドッグキャリー!$N$2)=1,0,""),ドッグキャリー!$N$2)))),"")</f>
        <v/>
      </c>
      <c r="C609" s="323"/>
      <c r="D609" s="323"/>
      <c r="E609" s="323"/>
      <c r="F609" s="324"/>
      <c r="G609" s="324"/>
      <c r="H609" s="324"/>
      <c r="I609" s="325" t="str">
        <f>IF(ウエア!N273=0,"",ウエア!E273)</f>
        <v/>
      </c>
      <c r="J609" s="324" t="str">
        <f>IF(ウエア!N273=0,"",ウエア!N273)</f>
        <v/>
      </c>
      <c r="K609" s="324"/>
      <c r="L609" s="324"/>
      <c r="M609" s="324"/>
      <c r="N609" s="324"/>
      <c r="O609" s="324"/>
      <c r="P609" s="324"/>
      <c r="Q609" s="324"/>
      <c r="R609" s="324"/>
      <c r="S609" s="314">
        <v>608</v>
      </c>
    </row>
    <row r="610" spans="1:19" s="86" customFormat="1" ht="15.75">
      <c r="A610" s="315" t="str">
        <f>IFERROR(IF(J610&lt;&gt;"",MAX($A$1:A609)+1,""),"")</f>
        <v/>
      </c>
      <c r="B610" s="316" t="str">
        <f>IFERROR(IF(J610="","",_xlfn.CONCAT("2024",_xlfn.CONCAT(IF(LEN(ドッグキャリー!$K$2)=1,0,""),ドッグキャリー!$K$2,_xlfn.CONCAT(IF(LEN(ドッグキャリー!$N$2)=1,0,""),ドッグキャリー!$N$2)))),"")</f>
        <v/>
      </c>
      <c r="C610" s="323"/>
      <c r="D610" s="323"/>
      <c r="E610" s="323"/>
      <c r="F610" s="324"/>
      <c r="G610" s="324"/>
      <c r="H610" s="324"/>
      <c r="I610" s="325" t="str">
        <f>IF(ウエア!N274=0,"",ウエア!E274)</f>
        <v/>
      </c>
      <c r="J610" s="324" t="str">
        <f>IF(ウエア!N274=0,"",ウエア!N274)</f>
        <v/>
      </c>
      <c r="K610" s="324"/>
      <c r="L610" s="324"/>
      <c r="M610" s="324"/>
      <c r="N610" s="324"/>
      <c r="O610" s="324"/>
      <c r="P610" s="324"/>
      <c r="Q610" s="324"/>
      <c r="R610" s="324"/>
      <c r="S610" s="314">
        <v>609</v>
      </c>
    </row>
    <row r="611" spans="1:19" s="86" customFormat="1" ht="15.75">
      <c r="A611" s="315" t="str">
        <f>IFERROR(IF(J611&lt;&gt;"",MAX($A$1:A610)+1,""),"")</f>
        <v/>
      </c>
      <c r="B611" s="316" t="str">
        <f>IFERROR(IF(J611="","",_xlfn.CONCAT("2024",_xlfn.CONCAT(IF(LEN(ドッグキャリー!$K$2)=1,0,""),ドッグキャリー!$K$2,_xlfn.CONCAT(IF(LEN(ドッグキャリー!$N$2)=1,0,""),ドッグキャリー!$N$2)))),"")</f>
        <v/>
      </c>
      <c r="C611" s="323"/>
      <c r="D611" s="323"/>
      <c r="E611" s="323"/>
      <c r="F611" s="324"/>
      <c r="G611" s="324"/>
      <c r="H611" s="324"/>
      <c r="I611" s="325" t="str">
        <f>IF(ウエア!N275=0,"",ウエア!E275)</f>
        <v/>
      </c>
      <c r="J611" s="324" t="str">
        <f>IF(ウエア!N275=0,"",ウエア!N275)</f>
        <v/>
      </c>
      <c r="K611" s="324"/>
      <c r="L611" s="324"/>
      <c r="M611" s="324"/>
      <c r="N611" s="324"/>
      <c r="O611" s="324"/>
      <c r="P611" s="324"/>
      <c r="Q611" s="324"/>
      <c r="R611" s="324"/>
      <c r="S611" s="314">
        <v>610</v>
      </c>
    </row>
    <row r="612" spans="1:19" s="86" customFormat="1" ht="15.75">
      <c r="A612" s="315" t="str">
        <f>IFERROR(IF(J612&lt;&gt;"",MAX($A$1:A611)+1,""),"")</f>
        <v/>
      </c>
      <c r="B612" s="316" t="str">
        <f>IFERROR(IF(J612="","",_xlfn.CONCAT("2024",_xlfn.CONCAT(IF(LEN(ドッグキャリー!$K$2)=1,0,""),ドッグキャリー!$K$2,_xlfn.CONCAT(IF(LEN(ドッグキャリー!$N$2)=1,0,""),ドッグキャリー!$N$2)))),"")</f>
        <v/>
      </c>
      <c r="C612" s="323"/>
      <c r="D612" s="323"/>
      <c r="E612" s="323"/>
      <c r="F612" s="324"/>
      <c r="G612" s="324"/>
      <c r="H612" s="324"/>
      <c r="I612" s="325" t="str">
        <f>IF(ウエア!N276=0,"",ウエア!E276)</f>
        <v/>
      </c>
      <c r="J612" s="324" t="str">
        <f>IF(ウエア!N276=0,"",ウエア!N276)</f>
        <v/>
      </c>
      <c r="K612" s="324"/>
      <c r="L612" s="324"/>
      <c r="M612" s="324"/>
      <c r="N612" s="324"/>
      <c r="O612" s="324"/>
      <c r="P612" s="324"/>
      <c r="Q612" s="324"/>
      <c r="R612" s="324"/>
      <c r="S612" s="314">
        <v>611</v>
      </c>
    </row>
    <row r="613" spans="1:19" s="86" customFormat="1" ht="15.75">
      <c r="A613" s="315" t="str">
        <f>IFERROR(IF(J613&lt;&gt;"",MAX($A$1:A612)+1,""),"")</f>
        <v/>
      </c>
      <c r="B613" s="316" t="str">
        <f>IFERROR(IF(J613="","",_xlfn.CONCAT("2024",_xlfn.CONCAT(IF(LEN(ドッグキャリー!$K$2)=1,0,""),ドッグキャリー!$K$2,_xlfn.CONCAT(IF(LEN(ドッグキャリー!$N$2)=1,0,""),ドッグキャリー!$N$2)))),"")</f>
        <v/>
      </c>
      <c r="C613" s="323"/>
      <c r="D613" s="323"/>
      <c r="E613" s="323"/>
      <c r="F613" s="324"/>
      <c r="G613" s="324"/>
      <c r="H613" s="324"/>
      <c r="I613" s="325" t="str">
        <f>IF(ウエア!N277=0,"",ウエア!E277)</f>
        <v/>
      </c>
      <c r="J613" s="324" t="str">
        <f>IF(ウエア!N277=0,"",ウエア!N277)</f>
        <v/>
      </c>
      <c r="K613" s="324"/>
      <c r="L613" s="324"/>
      <c r="M613" s="324"/>
      <c r="N613" s="324"/>
      <c r="O613" s="324"/>
      <c r="P613" s="324"/>
      <c r="Q613" s="324"/>
      <c r="R613" s="324"/>
      <c r="S613" s="314">
        <v>612</v>
      </c>
    </row>
    <row r="614" spans="1:19" s="86" customFormat="1" ht="15.75">
      <c r="A614" s="315" t="str">
        <f>IFERROR(IF(J614&lt;&gt;"",MAX($A$1:A613)+1,""),"")</f>
        <v/>
      </c>
      <c r="B614" s="316" t="str">
        <f>IFERROR(IF(J614="","",_xlfn.CONCAT("2024",_xlfn.CONCAT(IF(LEN(ドッグキャリー!$K$2)=1,0,""),ドッグキャリー!$K$2,_xlfn.CONCAT(IF(LEN(ドッグキャリー!$N$2)=1,0,""),ドッグキャリー!$N$2)))),"")</f>
        <v/>
      </c>
      <c r="C614" s="323"/>
      <c r="D614" s="323"/>
      <c r="E614" s="323"/>
      <c r="F614" s="324"/>
      <c r="G614" s="324"/>
      <c r="H614" s="324"/>
      <c r="I614" s="325" t="str">
        <f>IF(ウエア!N278=0,"",ウエア!E278)</f>
        <v/>
      </c>
      <c r="J614" s="324" t="str">
        <f>IF(ウエア!N278=0,"",ウエア!N278)</f>
        <v/>
      </c>
      <c r="K614" s="324"/>
      <c r="L614" s="324"/>
      <c r="M614" s="324"/>
      <c r="N614" s="324"/>
      <c r="O614" s="324"/>
      <c r="P614" s="324"/>
      <c r="Q614" s="324"/>
      <c r="R614" s="324"/>
      <c r="S614" s="314">
        <v>613</v>
      </c>
    </row>
    <row r="615" spans="1:19" s="86" customFormat="1" ht="15.75">
      <c r="A615" s="315" t="str">
        <f>IFERROR(IF(J615&lt;&gt;"",MAX($A$1:A614)+1,""),"")</f>
        <v/>
      </c>
      <c r="B615" s="316" t="str">
        <f>IFERROR(IF(J615="","",_xlfn.CONCAT("2024",_xlfn.CONCAT(IF(LEN(ドッグキャリー!$K$2)=1,0,""),ドッグキャリー!$K$2,_xlfn.CONCAT(IF(LEN(ドッグキャリー!$N$2)=1,0,""),ドッグキャリー!$N$2)))),"")</f>
        <v/>
      </c>
      <c r="C615" s="323"/>
      <c r="D615" s="323"/>
      <c r="E615" s="323"/>
      <c r="F615" s="324"/>
      <c r="G615" s="324"/>
      <c r="H615" s="324"/>
      <c r="I615" s="325" t="str">
        <f>IF(ウエア!N279=0,"",ウエア!E279)</f>
        <v/>
      </c>
      <c r="J615" s="324" t="str">
        <f>IF(ウエア!N279=0,"",ウエア!N279)</f>
        <v/>
      </c>
      <c r="K615" s="324"/>
      <c r="L615" s="324"/>
      <c r="M615" s="324"/>
      <c r="N615" s="324"/>
      <c r="O615" s="324"/>
      <c r="P615" s="324"/>
      <c r="Q615" s="324"/>
      <c r="R615" s="324"/>
      <c r="S615" s="314">
        <v>614</v>
      </c>
    </row>
    <row r="616" spans="1:19" s="86" customFormat="1" ht="15.75">
      <c r="A616" s="315" t="str">
        <f>IFERROR(IF(J616&lt;&gt;"",MAX($A$1:A615)+1,""),"")</f>
        <v/>
      </c>
      <c r="B616" s="316" t="str">
        <f>IFERROR(IF(J616="","",_xlfn.CONCAT("2024",_xlfn.CONCAT(IF(LEN(ドッグキャリー!$K$2)=1,0,""),ドッグキャリー!$K$2,_xlfn.CONCAT(IF(LEN(ドッグキャリー!$N$2)=1,0,""),ドッグキャリー!$N$2)))),"")</f>
        <v/>
      </c>
      <c r="C616" s="323"/>
      <c r="D616" s="323"/>
      <c r="E616" s="323"/>
      <c r="F616" s="324"/>
      <c r="G616" s="324"/>
      <c r="H616" s="324"/>
      <c r="I616" s="325" t="str">
        <f>IF(ウエア!N280=0,"",ウエア!E280)</f>
        <v/>
      </c>
      <c r="J616" s="324" t="str">
        <f>IF(ウエア!N280=0,"",ウエア!N280)</f>
        <v/>
      </c>
      <c r="K616" s="324"/>
      <c r="L616" s="324"/>
      <c r="M616" s="324"/>
      <c r="N616" s="324"/>
      <c r="O616" s="324"/>
      <c r="P616" s="324"/>
      <c r="Q616" s="324"/>
      <c r="R616" s="324"/>
      <c r="S616" s="314">
        <v>615</v>
      </c>
    </row>
    <row r="617" spans="1:19" s="86" customFormat="1" ht="15.75">
      <c r="A617" s="315" t="str">
        <f>IFERROR(IF(J617&lt;&gt;"",MAX($A$1:A616)+1,""),"")</f>
        <v/>
      </c>
      <c r="B617" s="316" t="str">
        <f>IFERROR(IF(J617="","",_xlfn.CONCAT("2024",_xlfn.CONCAT(IF(LEN(ドッグキャリー!$K$2)=1,0,""),ドッグキャリー!$K$2,_xlfn.CONCAT(IF(LEN(ドッグキャリー!$N$2)=1,0,""),ドッグキャリー!$N$2)))),"")</f>
        <v/>
      </c>
      <c r="C617" s="323"/>
      <c r="D617" s="323"/>
      <c r="E617" s="323"/>
      <c r="F617" s="324"/>
      <c r="G617" s="324"/>
      <c r="H617" s="324"/>
      <c r="I617" s="325" t="str">
        <f>IF(ウエア!N281=0,"",ウエア!E281)</f>
        <v/>
      </c>
      <c r="J617" s="324" t="str">
        <f>IF(ウエア!N281=0,"",ウエア!N281)</f>
        <v/>
      </c>
      <c r="K617" s="324"/>
      <c r="L617" s="324"/>
      <c r="M617" s="324"/>
      <c r="N617" s="324"/>
      <c r="O617" s="324"/>
      <c r="P617" s="324"/>
      <c r="Q617" s="324"/>
      <c r="R617" s="324"/>
      <c r="S617" s="314">
        <v>616</v>
      </c>
    </row>
    <row r="618" spans="1:19" s="86" customFormat="1" ht="15.75">
      <c r="A618" s="315" t="str">
        <f>IFERROR(IF(J618&lt;&gt;"",MAX($A$1:A617)+1,""),"")</f>
        <v/>
      </c>
      <c r="B618" s="316" t="str">
        <f>IFERROR(IF(J618="","",_xlfn.CONCAT("2024",_xlfn.CONCAT(IF(LEN(ドッグキャリー!$K$2)=1,0,""),ドッグキャリー!$K$2,_xlfn.CONCAT(IF(LEN(ドッグキャリー!$N$2)=1,0,""),ドッグキャリー!$N$2)))),"")</f>
        <v/>
      </c>
      <c r="C618" s="323"/>
      <c r="D618" s="323"/>
      <c r="E618" s="323"/>
      <c r="F618" s="324"/>
      <c r="G618" s="324"/>
      <c r="H618" s="324"/>
      <c r="I618" s="325" t="str">
        <f>IF(ウエア!N282=0,"",ウエア!E282)</f>
        <v/>
      </c>
      <c r="J618" s="324" t="str">
        <f>IF(ウエア!N282=0,"",ウエア!N282)</f>
        <v/>
      </c>
      <c r="K618" s="324"/>
      <c r="L618" s="324"/>
      <c r="M618" s="324"/>
      <c r="N618" s="324"/>
      <c r="O618" s="324"/>
      <c r="P618" s="324"/>
      <c r="Q618" s="324"/>
      <c r="R618" s="324"/>
      <c r="S618" s="314">
        <v>617</v>
      </c>
    </row>
    <row r="619" spans="1:19" s="86" customFormat="1" ht="15.75">
      <c r="A619" s="315" t="str">
        <f>IFERROR(IF(J619&lt;&gt;"",MAX($A$1:A618)+1,""),"")</f>
        <v/>
      </c>
      <c r="B619" s="316" t="str">
        <f>IFERROR(IF(J619="","",_xlfn.CONCAT("2024",_xlfn.CONCAT(IF(LEN(ドッグキャリー!$K$2)=1,0,""),ドッグキャリー!$K$2,_xlfn.CONCAT(IF(LEN(ドッグキャリー!$N$2)=1,0,""),ドッグキャリー!$N$2)))),"")</f>
        <v/>
      </c>
      <c r="C619" s="323"/>
      <c r="D619" s="323"/>
      <c r="E619" s="323"/>
      <c r="F619" s="324"/>
      <c r="G619" s="324"/>
      <c r="H619" s="324"/>
      <c r="I619" s="325" t="str">
        <f>IF(ウエア!N283=0,"",ウエア!E283)</f>
        <v/>
      </c>
      <c r="J619" s="324" t="str">
        <f>IF(ウエア!N283=0,"",ウエア!N283)</f>
        <v/>
      </c>
      <c r="K619" s="324"/>
      <c r="L619" s="324"/>
      <c r="M619" s="324"/>
      <c r="N619" s="324"/>
      <c r="O619" s="324"/>
      <c r="P619" s="324"/>
      <c r="Q619" s="324"/>
      <c r="R619" s="324"/>
      <c r="S619" s="314">
        <v>618</v>
      </c>
    </row>
    <row r="620" spans="1:19" s="86" customFormat="1" ht="15.75">
      <c r="A620" s="315" t="str">
        <f>IFERROR(IF(J620&lt;&gt;"",MAX($A$1:A619)+1,""),"")</f>
        <v/>
      </c>
      <c r="B620" s="316" t="str">
        <f>IFERROR(IF(J620="","",_xlfn.CONCAT("2024",_xlfn.CONCAT(IF(LEN(ドッグキャリー!$K$2)=1,0,""),ドッグキャリー!$K$2,_xlfn.CONCAT(IF(LEN(ドッグキャリー!$N$2)=1,0,""),ドッグキャリー!$N$2)))),"")</f>
        <v/>
      </c>
      <c r="C620" s="323"/>
      <c r="D620" s="323"/>
      <c r="E620" s="323"/>
      <c r="F620" s="324"/>
      <c r="G620" s="324"/>
      <c r="H620" s="324"/>
      <c r="I620" s="325" t="str">
        <f>IF(ウエア!N284=0,"",ウエア!E284)</f>
        <v/>
      </c>
      <c r="J620" s="324" t="str">
        <f>IF(ウエア!N284=0,"",ウエア!N284)</f>
        <v/>
      </c>
      <c r="K620" s="324"/>
      <c r="L620" s="324"/>
      <c r="M620" s="324"/>
      <c r="N620" s="324"/>
      <c r="O620" s="324"/>
      <c r="P620" s="324"/>
      <c r="Q620" s="324"/>
      <c r="R620" s="324"/>
      <c r="S620" s="314">
        <v>619</v>
      </c>
    </row>
    <row r="621" spans="1:19" s="86" customFormat="1" ht="15.75">
      <c r="A621" s="315" t="str">
        <f>IFERROR(IF(J621&lt;&gt;"",MAX($A$1:A620)+1,""),"")</f>
        <v/>
      </c>
      <c r="B621" s="316" t="str">
        <f>IFERROR(IF(J621="","",_xlfn.CONCAT("2024",_xlfn.CONCAT(IF(LEN(ドッグキャリー!$K$2)=1,0,""),ドッグキャリー!$K$2,_xlfn.CONCAT(IF(LEN(ドッグキャリー!$N$2)=1,0,""),ドッグキャリー!$N$2)))),"")</f>
        <v/>
      </c>
      <c r="C621" s="323"/>
      <c r="D621" s="323"/>
      <c r="E621" s="323"/>
      <c r="F621" s="324"/>
      <c r="G621" s="324"/>
      <c r="H621" s="324"/>
      <c r="I621" s="325" t="str">
        <f>IF(ウエア!N285=0,"",ウエア!E285)</f>
        <v/>
      </c>
      <c r="J621" s="324" t="str">
        <f>IF(ウエア!N285=0,"",ウエア!N285)</f>
        <v/>
      </c>
      <c r="K621" s="324"/>
      <c r="L621" s="324"/>
      <c r="M621" s="324"/>
      <c r="N621" s="324"/>
      <c r="O621" s="324"/>
      <c r="P621" s="324"/>
      <c r="Q621" s="324"/>
      <c r="R621" s="324"/>
      <c r="S621" s="314">
        <v>620</v>
      </c>
    </row>
    <row r="622" spans="1:19" s="86" customFormat="1" ht="15.75">
      <c r="A622" s="315" t="str">
        <f>IFERROR(IF(J622&lt;&gt;"",MAX($A$1:A621)+1,""),"")</f>
        <v/>
      </c>
      <c r="B622" s="316" t="str">
        <f>IFERROR(IF(J622="","",_xlfn.CONCAT("2024",_xlfn.CONCAT(IF(LEN(ドッグキャリー!$K$2)=1,0,""),ドッグキャリー!$K$2,_xlfn.CONCAT(IF(LEN(ドッグキャリー!$N$2)=1,0,""),ドッグキャリー!$N$2)))),"")</f>
        <v/>
      </c>
      <c r="C622" s="323"/>
      <c r="D622" s="323"/>
      <c r="E622" s="323"/>
      <c r="F622" s="324"/>
      <c r="G622" s="324"/>
      <c r="H622" s="324"/>
      <c r="I622" s="325" t="str">
        <f>IF(ウエア!N286=0,"",ウエア!E286)</f>
        <v/>
      </c>
      <c r="J622" s="324" t="str">
        <f>IF(ウエア!N286=0,"",ウエア!N286)</f>
        <v/>
      </c>
      <c r="K622" s="324"/>
      <c r="L622" s="324"/>
      <c r="M622" s="324"/>
      <c r="N622" s="324"/>
      <c r="O622" s="324"/>
      <c r="P622" s="324"/>
      <c r="Q622" s="324"/>
      <c r="R622" s="324"/>
      <c r="S622" s="314">
        <v>621</v>
      </c>
    </row>
    <row r="623" spans="1:19" s="88" customFormat="1" ht="15.75">
      <c r="A623" s="315" t="str">
        <f>IFERROR(IF(J623&lt;&gt;"",MAX($A$1:A622)+1,""),"")</f>
        <v/>
      </c>
      <c r="B623" s="316" t="str">
        <f>IFERROR(IF(J623="","",_xlfn.CONCAT("2024",_xlfn.CONCAT(IF(LEN(ドッグキャリー!$K$2)=1,0,""),ドッグキャリー!$K$2,_xlfn.CONCAT(IF(LEN(ドッグキャリー!$N$2)=1,0,""),ドッグキャリー!$N$2)))),"")</f>
        <v/>
      </c>
      <c r="C623" s="323"/>
      <c r="D623" s="323"/>
      <c r="E623" s="323"/>
      <c r="F623" s="324"/>
      <c r="G623" s="324"/>
      <c r="H623" s="324"/>
      <c r="I623" s="325" t="str">
        <f>IF(ウエア!N287=0,"",ウエア!E287)</f>
        <v/>
      </c>
      <c r="J623" s="324" t="str">
        <f>IF(ウエア!N287=0,"",ウエア!N287)</f>
        <v/>
      </c>
      <c r="K623" s="324"/>
      <c r="L623" s="324"/>
      <c r="M623" s="324"/>
      <c r="N623" s="324"/>
      <c r="O623" s="324"/>
      <c r="P623" s="324"/>
      <c r="Q623" s="324"/>
      <c r="R623" s="324"/>
      <c r="S623" s="314">
        <v>622</v>
      </c>
    </row>
    <row r="624" spans="1:19" s="88" customFormat="1" ht="15.75">
      <c r="A624" s="315" t="str">
        <f>IFERROR(IF(J624&lt;&gt;"",MAX($A$1:A623)+1,""),"")</f>
        <v/>
      </c>
      <c r="B624" s="316" t="str">
        <f>IFERROR(IF(J624="","",_xlfn.CONCAT("2024",_xlfn.CONCAT(IF(LEN(ドッグキャリー!$K$2)=1,0,""),ドッグキャリー!$K$2,_xlfn.CONCAT(IF(LEN(ドッグキャリー!$N$2)=1,0,""),ドッグキャリー!$N$2)))),"")</f>
        <v/>
      </c>
      <c r="C624" s="323"/>
      <c r="D624" s="323"/>
      <c r="E624" s="323"/>
      <c r="F624" s="324"/>
      <c r="G624" s="324"/>
      <c r="H624" s="324"/>
      <c r="I624" s="325" t="str">
        <f>IF(ウエア!N288=0,"",ウエア!E288)</f>
        <v/>
      </c>
      <c r="J624" s="324" t="str">
        <f>IF(ウエア!N288=0,"",ウエア!N288)</f>
        <v/>
      </c>
      <c r="K624" s="324"/>
      <c r="L624" s="324"/>
      <c r="M624" s="324"/>
      <c r="N624" s="324"/>
      <c r="O624" s="324"/>
      <c r="P624" s="324"/>
      <c r="Q624" s="324"/>
      <c r="R624" s="324"/>
      <c r="S624" s="314">
        <v>623</v>
      </c>
    </row>
    <row r="625" spans="1:19" s="88" customFormat="1" ht="15.75">
      <c r="A625" s="315" t="str">
        <f>IFERROR(IF(J625&lt;&gt;"",MAX($A$1:A624)+1,""),"")</f>
        <v/>
      </c>
      <c r="B625" s="316" t="str">
        <f>IFERROR(IF(J625="","",_xlfn.CONCAT("2024",_xlfn.CONCAT(IF(LEN(ドッグキャリー!$K$2)=1,0,""),ドッグキャリー!$K$2,_xlfn.CONCAT(IF(LEN(ドッグキャリー!$N$2)=1,0,""),ドッグキャリー!$N$2)))),"")</f>
        <v/>
      </c>
      <c r="C625" s="323"/>
      <c r="D625" s="323"/>
      <c r="E625" s="323"/>
      <c r="F625" s="324"/>
      <c r="G625" s="324"/>
      <c r="H625" s="324"/>
      <c r="I625" s="325" t="str">
        <f>IF(ウエア!N289=0,"",ウエア!E289)</f>
        <v/>
      </c>
      <c r="J625" s="324" t="str">
        <f>IF(ウエア!N289=0,"",ウエア!N289)</f>
        <v/>
      </c>
      <c r="K625" s="324"/>
      <c r="L625" s="324"/>
      <c r="M625" s="324"/>
      <c r="N625" s="324"/>
      <c r="O625" s="324"/>
      <c r="P625" s="324"/>
      <c r="Q625" s="324"/>
      <c r="R625" s="324"/>
      <c r="S625" s="314">
        <v>624</v>
      </c>
    </row>
    <row r="626" spans="1:19" s="88" customFormat="1" ht="15.75">
      <c r="A626" s="315" t="str">
        <f>IFERROR(IF(J626&lt;&gt;"",MAX($A$1:A625)+1,""),"")</f>
        <v/>
      </c>
      <c r="B626" s="316" t="str">
        <f>IFERROR(IF(J626="","",_xlfn.CONCAT("2024",_xlfn.CONCAT(IF(LEN(ドッグキャリー!$K$2)=1,0,""),ドッグキャリー!$K$2,_xlfn.CONCAT(IF(LEN(ドッグキャリー!$N$2)=1,0,""),ドッグキャリー!$N$2)))),"")</f>
        <v/>
      </c>
      <c r="C626" s="323"/>
      <c r="D626" s="323"/>
      <c r="E626" s="323"/>
      <c r="F626" s="324"/>
      <c r="G626" s="324"/>
      <c r="H626" s="324"/>
      <c r="I626" s="325" t="str">
        <f>IF(ウエア!N290=0,"",ウエア!E290)</f>
        <v/>
      </c>
      <c r="J626" s="324" t="str">
        <f>IF(ウエア!N290=0,"",ウエア!N290)</f>
        <v/>
      </c>
      <c r="K626" s="324"/>
      <c r="L626" s="324"/>
      <c r="M626" s="324"/>
      <c r="N626" s="324"/>
      <c r="O626" s="324"/>
      <c r="P626" s="324"/>
      <c r="Q626" s="324"/>
      <c r="R626" s="324"/>
      <c r="S626" s="314">
        <v>625</v>
      </c>
    </row>
    <row r="627" spans="1:19" s="88" customFormat="1" ht="15.75">
      <c r="A627" s="315" t="str">
        <f>IFERROR(IF(J627&lt;&gt;"",MAX($A$1:A626)+1,""),"")</f>
        <v/>
      </c>
      <c r="B627" s="316" t="str">
        <f>IFERROR(IF(J627="","",_xlfn.CONCAT("2024",_xlfn.CONCAT(IF(LEN(ドッグキャリー!$K$2)=1,0,""),ドッグキャリー!$K$2,_xlfn.CONCAT(IF(LEN(ドッグキャリー!$N$2)=1,0,""),ドッグキャリー!$N$2)))),"")</f>
        <v/>
      </c>
      <c r="C627" s="323"/>
      <c r="D627" s="323"/>
      <c r="E627" s="323"/>
      <c r="F627" s="324"/>
      <c r="G627" s="324"/>
      <c r="H627" s="324"/>
      <c r="I627" s="325" t="str">
        <f>IF(ウエア!N291=0,"",ウエア!E291)</f>
        <v/>
      </c>
      <c r="J627" s="324" t="str">
        <f>IF(ウエア!N291=0,"",ウエア!N291)</f>
        <v/>
      </c>
      <c r="K627" s="324"/>
      <c r="L627" s="324"/>
      <c r="M627" s="324"/>
      <c r="N627" s="324"/>
      <c r="O627" s="324"/>
      <c r="P627" s="324"/>
      <c r="Q627" s="324"/>
      <c r="R627" s="324"/>
      <c r="S627" s="314">
        <v>626</v>
      </c>
    </row>
    <row r="628" spans="1:19" s="88" customFormat="1" ht="15.75">
      <c r="A628" s="315" t="str">
        <f>IFERROR(IF(J628&lt;&gt;"",MAX($A$1:A627)+1,""),"")</f>
        <v/>
      </c>
      <c r="B628" s="316" t="str">
        <f>IFERROR(IF(J628="","",_xlfn.CONCAT("2024",_xlfn.CONCAT(IF(LEN(ドッグキャリー!$K$2)=1,0,""),ドッグキャリー!$K$2,_xlfn.CONCAT(IF(LEN(ドッグキャリー!$N$2)=1,0,""),ドッグキャリー!$N$2)))),"")</f>
        <v/>
      </c>
      <c r="C628" s="323"/>
      <c r="D628" s="323"/>
      <c r="E628" s="323"/>
      <c r="F628" s="324"/>
      <c r="G628" s="324"/>
      <c r="H628" s="324"/>
      <c r="I628" s="325" t="str">
        <f>IF(ウエア!N292=0,"",ウエア!E292)</f>
        <v/>
      </c>
      <c r="J628" s="324" t="str">
        <f>IF(ウエア!N292=0,"",ウエア!N292)</f>
        <v/>
      </c>
      <c r="K628" s="324"/>
      <c r="L628" s="324"/>
      <c r="M628" s="324"/>
      <c r="N628" s="324"/>
      <c r="O628" s="324"/>
      <c r="P628" s="324"/>
      <c r="Q628" s="324"/>
      <c r="R628" s="324"/>
      <c r="S628" s="314">
        <v>627</v>
      </c>
    </row>
    <row r="629" spans="1:19" s="88" customFormat="1" ht="15.75">
      <c r="A629" s="315" t="str">
        <f>IFERROR(IF(J629&lt;&gt;"",MAX($A$1:A628)+1,""),"")</f>
        <v/>
      </c>
      <c r="B629" s="316" t="str">
        <f>IFERROR(IF(J629="","",_xlfn.CONCAT("2024",_xlfn.CONCAT(IF(LEN(ドッグキャリー!$K$2)=1,0,""),ドッグキャリー!$K$2,_xlfn.CONCAT(IF(LEN(ドッグキャリー!$N$2)=1,0,""),ドッグキャリー!$N$2)))),"")</f>
        <v/>
      </c>
      <c r="C629" s="323"/>
      <c r="D629" s="323"/>
      <c r="E629" s="323"/>
      <c r="F629" s="324"/>
      <c r="G629" s="324"/>
      <c r="H629" s="324"/>
      <c r="I629" s="325" t="str">
        <f>IF(ウエア!N293=0,"",ウエア!E293)</f>
        <v/>
      </c>
      <c r="J629" s="324" t="str">
        <f>IF(ウエア!N293=0,"",ウエア!N293)</f>
        <v/>
      </c>
      <c r="K629" s="324"/>
      <c r="L629" s="324"/>
      <c r="M629" s="324"/>
      <c r="N629" s="324"/>
      <c r="O629" s="324"/>
      <c r="P629" s="324"/>
      <c r="Q629" s="324"/>
      <c r="R629" s="324"/>
      <c r="S629" s="314">
        <v>628</v>
      </c>
    </row>
    <row r="630" spans="1:19" s="88" customFormat="1" ht="15.75">
      <c r="A630" s="315" t="str">
        <f>IFERROR(IF(J630&lt;&gt;"",MAX($A$1:A629)+1,""),"")</f>
        <v/>
      </c>
      <c r="B630" s="316" t="str">
        <f>IFERROR(IF(J630="","",_xlfn.CONCAT("2024",_xlfn.CONCAT(IF(LEN(ドッグキャリー!$K$2)=1,0,""),ドッグキャリー!$K$2,_xlfn.CONCAT(IF(LEN(ドッグキャリー!$N$2)=1,0,""),ドッグキャリー!$N$2)))),"")</f>
        <v/>
      </c>
      <c r="C630" s="323"/>
      <c r="D630" s="323"/>
      <c r="E630" s="323"/>
      <c r="F630" s="324"/>
      <c r="G630" s="324"/>
      <c r="H630" s="324"/>
      <c r="I630" s="325" t="str">
        <f>IF(ウエア!N294=0,"",ウエア!E294)</f>
        <v/>
      </c>
      <c r="J630" s="324" t="str">
        <f>IF(ウエア!N294=0,"",ウエア!N294)</f>
        <v/>
      </c>
      <c r="K630" s="324"/>
      <c r="L630" s="324"/>
      <c r="M630" s="324"/>
      <c r="N630" s="324"/>
      <c r="O630" s="324"/>
      <c r="P630" s="324"/>
      <c r="Q630" s="324"/>
      <c r="R630" s="324"/>
      <c r="S630" s="314">
        <v>629</v>
      </c>
    </row>
    <row r="631" spans="1:19" s="88" customFormat="1" ht="15.75">
      <c r="A631" s="315" t="str">
        <f>IFERROR(IF(J631&lt;&gt;"",MAX($A$1:A630)+1,""),"")</f>
        <v/>
      </c>
      <c r="B631" s="316" t="str">
        <f>IFERROR(IF(J631="","",_xlfn.CONCAT("2024",_xlfn.CONCAT(IF(LEN(ドッグキャリー!$K$2)=1,0,""),ドッグキャリー!$K$2,_xlfn.CONCAT(IF(LEN(ドッグキャリー!$N$2)=1,0,""),ドッグキャリー!$N$2)))),"")</f>
        <v/>
      </c>
      <c r="C631" s="323"/>
      <c r="D631" s="323"/>
      <c r="E631" s="323"/>
      <c r="F631" s="324"/>
      <c r="G631" s="324"/>
      <c r="H631" s="324"/>
      <c r="I631" s="325" t="str">
        <f>IF(ウエア!N295=0,"",ウエア!E295)</f>
        <v/>
      </c>
      <c r="J631" s="324" t="str">
        <f>IF(ウエア!N295=0,"",ウエア!N295)</f>
        <v/>
      </c>
      <c r="K631" s="324"/>
      <c r="L631" s="324"/>
      <c r="M631" s="324"/>
      <c r="N631" s="324"/>
      <c r="O631" s="324"/>
      <c r="P631" s="324"/>
      <c r="Q631" s="324"/>
      <c r="R631" s="324"/>
      <c r="S631" s="314">
        <v>630</v>
      </c>
    </row>
    <row r="632" spans="1:19" s="88" customFormat="1" ht="15.75">
      <c r="A632" s="315" t="str">
        <f>IFERROR(IF(J632&lt;&gt;"",MAX($A$1:A631)+1,""),"")</f>
        <v/>
      </c>
      <c r="B632" s="316" t="str">
        <f>IFERROR(IF(J632="","",_xlfn.CONCAT("2024",_xlfn.CONCAT(IF(LEN(ドッグキャリー!$K$2)=1,0,""),ドッグキャリー!$K$2,_xlfn.CONCAT(IF(LEN(ドッグキャリー!$N$2)=1,0,""),ドッグキャリー!$N$2)))),"")</f>
        <v/>
      </c>
      <c r="C632" s="323"/>
      <c r="D632" s="323"/>
      <c r="E632" s="323"/>
      <c r="F632" s="324"/>
      <c r="G632" s="324"/>
      <c r="H632" s="324"/>
      <c r="I632" s="325" t="str">
        <f>IF(ウエア!N296=0,"",ウエア!E296)</f>
        <v/>
      </c>
      <c r="J632" s="324" t="str">
        <f>IF(ウエア!N296=0,"",ウエア!N296)</f>
        <v/>
      </c>
      <c r="K632" s="324"/>
      <c r="L632" s="324"/>
      <c r="M632" s="324"/>
      <c r="N632" s="324"/>
      <c r="O632" s="324"/>
      <c r="P632" s="324"/>
      <c r="Q632" s="324"/>
      <c r="R632" s="324"/>
      <c r="S632" s="314">
        <v>631</v>
      </c>
    </row>
    <row r="633" spans="1:19" s="88" customFormat="1" ht="15.75">
      <c r="A633" s="315" t="str">
        <f>IFERROR(IF(J633&lt;&gt;"",MAX($A$1:A632)+1,""),"")</f>
        <v/>
      </c>
      <c r="B633" s="316" t="str">
        <f>IFERROR(IF(J633="","",_xlfn.CONCAT("2024",_xlfn.CONCAT(IF(LEN(ドッグキャリー!$K$2)=1,0,""),ドッグキャリー!$K$2,_xlfn.CONCAT(IF(LEN(ドッグキャリー!$N$2)=1,0,""),ドッグキャリー!$N$2)))),"")</f>
        <v/>
      </c>
      <c r="C633" s="323"/>
      <c r="D633" s="323"/>
      <c r="E633" s="323"/>
      <c r="F633" s="324"/>
      <c r="G633" s="324"/>
      <c r="H633" s="324"/>
      <c r="I633" s="325" t="str">
        <f>IF(ウエア!N297=0,"",ウエア!E297)</f>
        <v/>
      </c>
      <c r="J633" s="324" t="str">
        <f>IF(ウエア!N297=0,"",ウエア!N297)</f>
        <v/>
      </c>
      <c r="K633" s="324"/>
      <c r="L633" s="324"/>
      <c r="M633" s="324"/>
      <c r="N633" s="324"/>
      <c r="O633" s="324"/>
      <c r="P633" s="324"/>
      <c r="Q633" s="324"/>
      <c r="R633" s="324"/>
      <c r="S633" s="314">
        <v>632</v>
      </c>
    </row>
    <row r="634" spans="1:19" s="88" customFormat="1" ht="15.75">
      <c r="A634" s="315" t="str">
        <f>IFERROR(IF(J634&lt;&gt;"",MAX($A$1:A633)+1,""),"")</f>
        <v/>
      </c>
      <c r="B634" s="316" t="str">
        <f>IFERROR(IF(J634="","",_xlfn.CONCAT("2024",_xlfn.CONCAT(IF(LEN(ドッグキャリー!$K$2)=1,0,""),ドッグキャリー!$K$2,_xlfn.CONCAT(IF(LEN(ドッグキャリー!$N$2)=1,0,""),ドッグキャリー!$N$2)))),"")</f>
        <v/>
      </c>
      <c r="C634" s="323"/>
      <c r="D634" s="323"/>
      <c r="E634" s="323"/>
      <c r="F634" s="324"/>
      <c r="G634" s="324"/>
      <c r="H634" s="324"/>
      <c r="I634" s="325" t="str">
        <f>IF(ウエア!N298=0,"",ウエア!E298)</f>
        <v/>
      </c>
      <c r="J634" s="324" t="str">
        <f>IF(ウエア!N298=0,"",ウエア!N298)</f>
        <v/>
      </c>
      <c r="K634" s="324"/>
      <c r="L634" s="324"/>
      <c r="M634" s="324"/>
      <c r="N634" s="324"/>
      <c r="O634" s="324"/>
      <c r="P634" s="324"/>
      <c r="Q634" s="324"/>
      <c r="R634" s="324"/>
      <c r="S634" s="314">
        <v>633</v>
      </c>
    </row>
    <row r="635" spans="1:19" s="88" customFormat="1" ht="15.75">
      <c r="A635" s="315" t="str">
        <f>IFERROR(IF(J635&lt;&gt;"",MAX($A$1:A634)+1,""),"")</f>
        <v/>
      </c>
      <c r="B635" s="316" t="str">
        <f>IFERROR(IF(J635="","",_xlfn.CONCAT("2024",_xlfn.CONCAT(IF(LEN(ドッグキャリー!$K$2)=1,0,""),ドッグキャリー!$K$2,_xlfn.CONCAT(IF(LEN(ドッグキャリー!$N$2)=1,0,""),ドッグキャリー!$N$2)))),"")</f>
        <v/>
      </c>
      <c r="C635" s="323"/>
      <c r="D635" s="323"/>
      <c r="E635" s="323"/>
      <c r="F635" s="324"/>
      <c r="G635" s="324"/>
      <c r="H635" s="324"/>
      <c r="I635" s="325" t="str">
        <f>IF(ウエア!N299=0,"",ウエア!E299)</f>
        <v/>
      </c>
      <c r="J635" s="324" t="str">
        <f>IF(ウエア!N299=0,"",ウエア!N299)</f>
        <v/>
      </c>
      <c r="K635" s="324"/>
      <c r="L635" s="324"/>
      <c r="M635" s="324"/>
      <c r="N635" s="324"/>
      <c r="O635" s="324"/>
      <c r="P635" s="324"/>
      <c r="Q635" s="324"/>
      <c r="R635" s="324"/>
      <c r="S635" s="314">
        <v>634</v>
      </c>
    </row>
    <row r="636" spans="1:19" s="88" customFormat="1" ht="15.75">
      <c r="A636" s="315" t="str">
        <f>IFERROR(IF(J636&lt;&gt;"",MAX($A$1:A635)+1,""),"")</f>
        <v/>
      </c>
      <c r="B636" s="316" t="str">
        <f>IFERROR(IF(J636="","",_xlfn.CONCAT("2024",_xlfn.CONCAT(IF(LEN(ドッグキャリー!$K$2)=1,0,""),ドッグキャリー!$K$2,_xlfn.CONCAT(IF(LEN(ドッグキャリー!$N$2)=1,0,""),ドッグキャリー!$N$2)))),"")</f>
        <v/>
      </c>
      <c r="C636" s="323"/>
      <c r="D636" s="323"/>
      <c r="E636" s="323"/>
      <c r="F636" s="324"/>
      <c r="G636" s="324"/>
      <c r="H636" s="324"/>
      <c r="I636" s="325" t="str">
        <f>IF(ウエア!N300=0,"",ウエア!E300)</f>
        <v/>
      </c>
      <c r="J636" s="324" t="str">
        <f>IF(ウエア!N300=0,"",ウエア!N300)</f>
        <v/>
      </c>
      <c r="K636" s="324"/>
      <c r="L636" s="324"/>
      <c r="M636" s="324"/>
      <c r="N636" s="324"/>
      <c r="O636" s="324"/>
      <c r="P636" s="324"/>
      <c r="Q636" s="324"/>
      <c r="R636" s="324"/>
      <c r="S636" s="314">
        <v>635</v>
      </c>
    </row>
    <row r="637" spans="1:19" s="88" customFormat="1" ht="15.75">
      <c r="A637" s="315" t="str">
        <f>IFERROR(IF(J637&lt;&gt;"",MAX($A$1:A636)+1,""),"")</f>
        <v/>
      </c>
      <c r="B637" s="316" t="str">
        <f>IFERROR(IF(J637="","",_xlfn.CONCAT("2024",_xlfn.CONCAT(IF(LEN(ドッグキャリー!$K$2)=1,0,""),ドッグキャリー!$K$2,_xlfn.CONCAT(IF(LEN(ドッグキャリー!$N$2)=1,0,""),ドッグキャリー!$N$2)))),"")</f>
        <v/>
      </c>
      <c r="C637" s="323"/>
      <c r="D637" s="323"/>
      <c r="E637" s="323"/>
      <c r="F637" s="324"/>
      <c r="G637" s="324"/>
      <c r="H637" s="324"/>
      <c r="I637" s="325" t="str">
        <f>IF(ウエア!N301=0,"",ウエア!E301)</f>
        <v/>
      </c>
      <c r="J637" s="324" t="str">
        <f>IF(ウエア!N301=0,"",ウエア!N301)</f>
        <v/>
      </c>
      <c r="K637" s="324"/>
      <c r="L637" s="324"/>
      <c r="M637" s="324"/>
      <c r="N637" s="324"/>
      <c r="O637" s="324"/>
      <c r="P637" s="324"/>
      <c r="Q637" s="324"/>
      <c r="R637" s="324"/>
      <c r="S637" s="314">
        <v>636</v>
      </c>
    </row>
    <row r="638" spans="1:19" s="88" customFormat="1" ht="15.75">
      <c r="A638" s="315" t="str">
        <f>IFERROR(IF(J638&lt;&gt;"",MAX($A$1:A637)+1,""),"")</f>
        <v/>
      </c>
      <c r="B638" s="316" t="str">
        <f>IFERROR(IF(J638="","",_xlfn.CONCAT("2024",_xlfn.CONCAT(IF(LEN(ドッグキャリー!$K$2)=1,0,""),ドッグキャリー!$K$2,_xlfn.CONCAT(IF(LEN(ドッグキャリー!$N$2)=1,0,""),ドッグキャリー!$N$2)))),"")</f>
        <v/>
      </c>
      <c r="C638" s="323"/>
      <c r="D638" s="323"/>
      <c r="E638" s="323"/>
      <c r="F638" s="324"/>
      <c r="G638" s="324"/>
      <c r="H638" s="324"/>
      <c r="I638" s="325" t="str">
        <f>IF(ウエア!N302=0,"",ウエア!E302)</f>
        <v/>
      </c>
      <c r="J638" s="324" t="str">
        <f>IF(ウエア!N302=0,"",ウエア!N302)</f>
        <v/>
      </c>
      <c r="K638" s="324"/>
      <c r="L638" s="324"/>
      <c r="M638" s="324"/>
      <c r="N638" s="324"/>
      <c r="O638" s="324"/>
      <c r="P638" s="324"/>
      <c r="Q638" s="324"/>
      <c r="R638" s="324"/>
      <c r="S638" s="314">
        <v>637</v>
      </c>
    </row>
    <row r="639" spans="1:19" s="88" customFormat="1" ht="15.75">
      <c r="A639" s="315" t="str">
        <f>IFERROR(IF(J639&lt;&gt;"",MAX($A$1:A638)+1,""),"")</f>
        <v/>
      </c>
      <c r="B639" s="316" t="str">
        <f>IFERROR(IF(J639="","",_xlfn.CONCAT("2024",_xlfn.CONCAT(IF(LEN(ドッグキャリー!$K$2)=1,0,""),ドッグキャリー!$K$2,_xlfn.CONCAT(IF(LEN(ドッグキャリー!$N$2)=1,0,""),ドッグキャリー!$N$2)))),"")</f>
        <v/>
      </c>
      <c r="C639" s="323"/>
      <c r="D639" s="323"/>
      <c r="E639" s="323"/>
      <c r="F639" s="324"/>
      <c r="G639" s="324"/>
      <c r="H639" s="324"/>
      <c r="I639" s="325" t="str">
        <f>IF(ウエア!N303=0,"",ウエア!E303)</f>
        <v/>
      </c>
      <c r="J639" s="324" t="str">
        <f>IF(ウエア!N303=0,"",ウエア!N303)</f>
        <v/>
      </c>
      <c r="K639" s="324"/>
      <c r="L639" s="324"/>
      <c r="M639" s="324"/>
      <c r="N639" s="324"/>
      <c r="O639" s="324"/>
      <c r="P639" s="324"/>
      <c r="Q639" s="324"/>
      <c r="R639" s="324"/>
      <c r="S639" s="314">
        <v>638</v>
      </c>
    </row>
    <row r="640" spans="1:19" s="88" customFormat="1" ht="15.75">
      <c r="A640" s="315" t="str">
        <f>IFERROR(IF(J640&lt;&gt;"",MAX($A$1:A639)+1,""),"")</f>
        <v/>
      </c>
      <c r="B640" s="316" t="str">
        <f>IFERROR(IF(J640="","",_xlfn.CONCAT("2024",_xlfn.CONCAT(IF(LEN(ドッグキャリー!$K$2)=1,0,""),ドッグキャリー!$K$2,_xlfn.CONCAT(IF(LEN(ドッグキャリー!$N$2)=1,0,""),ドッグキャリー!$N$2)))),"")</f>
        <v/>
      </c>
      <c r="C640" s="323"/>
      <c r="D640" s="323"/>
      <c r="E640" s="323"/>
      <c r="F640" s="324"/>
      <c r="G640" s="324"/>
      <c r="H640" s="324"/>
      <c r="I640" s="325" t="str">
        <f>IF(ウエア!N304=0,"",ウエア!E304)</f>
        <v/>
      </c>
      <c r="J640" s="324" t="str">
        <f>IF(ウエア!N304=0,"",ウエア!N304)</f>
        <v/>
      </c>
      <c r="K640" s="324"/>
      <c r="L640" s="324"/>
      <c r="M640" s="324"/>
      <c r="N640" s="324"/>
      <c r="O640" s="324"/>
      <c r="P640" s="324"/>
      <c r="Q640" s="324"/>
      <c r="R640" s="324"/>
      <c r="S640" s="314">
        <v>639</v>
      </c>
    </row>
    <row r="641" spans="1:19" s="88" customFormat="1" ht="15.75">
      <c r="A641" s="315" t="str">
        <f>IFERROR(IF(J641&lt;&gt;"",MAX($A$1:A640)+1,""),"")</f>
        <v/>
      </c>
      <c r="B641" s="316" t="str">
        <f>IFERROR(IF(J641="","",_xlfn.CONCAT("2024",_xlfn.CONCAT(IF(LEN(ドッグキャリー!$K$2)=1,0,""),ドッグキャリー!$K$2,_xlfn.CONCAT(IF(LEN(ドッグキャリー!$N$2)=1,0,""),ドッグキャリー!$N$2)))),"")</f>
        <v/>
      </c>
      <c r="C641" s="323"/>
      <c r="D641" s="323"/>
      <c r="E641" s="323"/>
      <c r="F641" s="324"/>
      <c r="G641" s="324"/>
      <c r="H641" s="324"/>
      <c r="I641" s="325" t="str">
        <f>IF(ウエア!N305=0,"",ウエア!E305)</f>
        <v/>
      </c>
      <c r="J641" s="324" t="str">
        <f>IF(ウエア!N305=0,"",ウエア!N305)</f>
        <v/>
      </c>
      <c r="K641" s="324"/>
      <c r="L641" s="324"/>
      <c r="M641" s="324"/>
      <c r="N641" s="324"/>
      <c r="O641" s="324"/>
      <c r="P641" s="324"/>
      <c r="Q641" s="324"/>
      <c r="R641" s="324"/>
      <c r="S641" s="314">
        <v>640</v>
      </c>
    </row>
    <row r="642" spans="1:19" s="88" customFormat="1" ht="15.75">
      <c r="A642" s="315" t="str">
        <f>IFERROR(IF(J642&lt;&gt;"",MAX($A$1:A641)+1,""),"")</f>
        <v/>
      </c>
      <c r="B642" s="316" t="str">
        <f>IFERROR(IF(J642="","",_xlfn.CONCAT("2024",_xlfn.CONCAT(IF(LEN(ドッグキャリー!$K$2)=1,0,""),ドッグキャリー!$K$2,_xlfn.CONCAT(IF(LEN(ドッグキャリー!$N$2)=1,0,""),ドッグキャリー!$N$2)))),"")</f>
        <v/>
      </c>
      <c r="C642" s="323"/>
      <c r="D642" s="323"/>
      <c r="E642" s="323"/>
      <c r="F642" s="324"/>
      <c r="G642" s="324"/>
      <c r="H642" s="324"/>
      <c r="I642" s="325" t="str">
        <f>IF(ウエア!N306=0,"",ウエア!E306)</f>
        <v/>
      </c>
      <c r="J642" s="324" t="str">
        <f>IF(ウエア!N306=0,"",ウエア!N306)</f>
        <v/>
      </c>
      <c r="K642" s="324"/>
      <c r="L642" s="324"/>
      <c r="M642" s="324"/>
      <c r="N642" s="324"/>
      <c r="O642" s="324"/>
      <c r="P642" s="324"/>
      <c r="Q642" s="324"/>
      <c r="R642" s="324"/>
      <c r="S642" s="314">
        <v>641</v>
      </c>
    </row>
    <row r="643" spans="1:19" s="88" customFormat="1" ht="15.75">
      <c r="A643" s="315" t="str">
        <f>IFERROR(IF(J643&lt;&gt;"",MAX($A$1:A642)+1,""),"")</f>
        <v/>
      </c>
      <c r="B643" s="316" t="str">
        <f>IFERROR(IF(J643="","",_xlfn.CONCAT("2024",_xlfn.CONCAT(IF(LEN(ドッグキャリー!$K$2)=1,0,""),ドッグキャリー!$K$2,_xlfn.CONCAT(IF(LEN(ドッグキャリー!$N$2)=1,0,""),ドッグキャリー!$N$2)))),"")</f>
        <v/>
      </c>
      <c r="C643" s="323"/>
      <c r="D643" s="323"/>
      <c r="E643" s="323"/>
      <c r="F643" s="324"/>
      <c r="G643" s="324"/>
      <c r="H643" s="324"/>
      <c r="I643" s="325" t="str">
        <f>IF(ウエア!N307=0,"",ウエア!E307)</f>
        <v/>
      </c>
      <c r="J643" s="324" t="str">
        <f>IF(ウエア!N307=0,"",ウエア!N307)</f>
        <v/>
      </c>
      <c r="K643" s="324"/>
      <c r="L643" s="324"/>
      <c r="M643" s="324"/>
      <c r="N643" s="324"/>
      <c r="O643" s="324"/>
      <c r="P643" s="324"/>
      <c r="Q643" s="324"/>
      <c r="R643" s="324"/>
      <c r="S643" s="314">
        <v>642</v>
      </c>
    </row>
    <row r="644" spans="1:19" s="88" customFormat="1" ht="15.75">
      <c r="A644" s="315" t="str">
        <f>IFERROR(IF(J644&lt;&gt;"",MAX($A$1:A643)+1,""),"")</f>
        <v/>
      </c>
      <c r="B644" s="316" t="str">
        <f>IFERROR(IF(J644="","",_xlfn.CONCAT("2024",_xlfn.CONCAT(IF(LEN(ドッグキャリー!$K$2)=1,0,""),ドッグキャリー!$K$2,_xlfn.CONCAT(IF(LEN(ドッグキャリー!$N$2)=1,0,""),ドッグキャリー!$N$2)))),"")</f>
        <v/>
      </c>
      <c r="C644" s="323"/>
      <c r="D644" s="323"/>
      <c r="E644" s="323"/>
      <c r="F644" s="324"/>
      <c r="G644" s="324"/>
      <c r="H644" s="324"/>
      <c r="I644" s="325" t="str">
        <f>IF(ウエア!N308=0,"",ウエア!E308)</f>
        <v/>
      </c>
      <c r="J644" s="324" t="str">
        <f>IF(ウエア!N308=0,"",ウエア!N308)</f>
        <v/>
      </c>
      <c r="K644" s="324"/>
      <c r="L644" s="324"/>
      <c r="M644" s="324"/>
      <c r="N644" s="324"/>
      <c r="O644" s="324"/>
      <c r="P644" s="324"/>
      <c r="Q644" s="324"/>
      <c r="R644" s="324"/>
      <c r="S644" s="314">
        <v>643</v>
      </c>
    </row>
    <row r="645" spans="1:19" s="88" customFormat="1" ht="15.75">
      <c r="A645" s="315" t="str">
        <f>IFERROR(IF(J645&lt;&gt;"",MAX($A$1:A644)+1,""),"")</f>
        <v/>
      </c>
      <c r="B645" s="316" t="str">
        <f>IFERROR(IF(J645="","",_xlfn.CONCAT("2024",_xlfn.CONCAT(IF(LEN(ドッグキャリー!$K$2)=1,0,""),ドッグキャリー!$K$2,_xlfn.CONCAT(IF(LEN(ドッグキャリー!$N$2)=1,0,""),ドッグキャリー!$N$2)))),"")</f>
        <v/>
      </c>
      <c r="C645" s="323"/>
      <c r="D645" s="323"/>
      <c r="E645" s="323"/>
      <c r="F645" s="324"/>
      <c r="G645" s="324"/>
      <c r="H645" s="324"/>
      <c r="I645" s="325" t="str">
        <f>IF(ウエア!N309=0,"",ウエア!E309)</f>
        <v/>
      </c>
      <c r="J645" s="324" t="str">
        <f>IF(ウエア!N309=0,"",ウエア!N309)</f>
        <v/>
      </c>
      <c r="K645" s="324"/>
      <c r="L645" s="324"/>
      <c r="M645" s="324"/>
      <c r="N645" s="324"/>
      <c r="O645" s="324"/>
      <c r="P645" s="324"/>
      <c r="Q645" s="324"/>
      <c r="R645" s="324"/>
      <c r="S645" s="314">
        <v>644</v>
      </c>
    </row>
    <row r="646" spans="1:19" s="88" customFormat="1" ht="15.75">
      <c r="A646" s="315" t="str">
        <f>IFERROR(IF(J646&lt;&gt;"",MAX($A$1:A645)+1,""),"")</f>
        <v/>
      </c>
      <c r="B646" s="316" t="str">
        <f>IFERROR(IF(J646="","",_xlfn.CONCAT("2024",_xlfn.CONCAT(IF(LEN(ドッグキャリー!$K$2)=1,0,""),ドッグキャリー!$K$2,_xlfn.CONCAT(IF(LEN(ドッグキャリー!$N$2)=1,0,""),ドッグキャリー!$N$2)))),"")</f>
        <v/>
      </c>
      <c r="C646" s="323"/>
      <c r="D646" s="323"/>
      <c r="E646" s="323"/>
      <c r="F646" s="324"/>
      <c r="G646" s="324"/>
      <c r="H646" s="324"/>
      <c r="I646" s="325" t="str">
        <f>IF(ウエア!N310=0,"",ウエア!E310)</f>
        <v/>
      </c>
      <c r="J646" s="324" t="str">
        <f>IF(ウエア!N310=0,"",ウエア!N310)</f>
        <v/>
      </c>
      <c r="K646" s="324"/>
      <c r="L646" s="324"/>
      <c r="M646" s="324"/>
      <c r="N646" s="324"/>
      <c r="O646" s="324"/>
      <c r="P646" s="324"/>
      <c r="Q646" s="324"/>
      <c r="R646" s="324"/>
      <c r="S646" s="314">
        <v>645</v>
      </c>
    </row>
    <row r="647" spans="1:19" s="88" customFormat="1" ht="15.75">
      <c r="A647" s="315" t="str">
        <f>IFERROR(IF(J647&lt;&gt;"",MAX($A$1:A646)+1,""),"")</f>
        <v/>
      </c>
      <c r="B647" s="316" t="str">
        <f>IFERROR(IF(J647="","",_xlfn.CONCAT("2024",_xlfn.CONCAT(IF(LEN(ドッグキャリー!$K$2)=1,0,""),ドッグキャリー!$K$2,_xlfn.CONCAT(IF(LEN(ドッグキャリー!$N$2)=1,0,""),ドッグキャリー!$N$2)))),"")</f>
        <v/>
      </c>
      <c r="C647" s="323"/>
      <c r="D647" s="323"/>
      <c r="E647" s="323"/>
      <c r="F647" s="324"/>
      <c r="G647" s="324"/>
      <c r="H647" s="324"/>
      <c r="I647" s="325" t="str">
        <f>IF(ウエア!N311=0,"",ウエア!E311)</f>
        <v/>
      </c>
      <c r="J647" s="324" t="str">
        <f>IF(ウエア!N311=0,"",ウエア!N311)</f>
        <v/>
      </c>
      <c r="K647" s="324"/>
      <c r="L647" s="324"/>
      <c r="M647" s="324"/>
      <c r="N647" s="324"/>
      <c r="O647" s="324"/>
      <c r="P647" s="324"/>
      <c r="Q647" s="324"/>
      <c r="R647" s="324"/>
      <c r="S647" s="314">
        <v>646</v>
      </c>
    </row>
    <row r="648" spans="1:19" s="88" customFormat="1" ht="15.75">
      <c r="A648" s="315" t="str">
        <f>IFERROR(IF(J648&lt;&gt;"",MAX($A$1:A647)+1,""),"")</f>
        <v/>
      </c>
      <c r="B648" s="316" t="str">
        <f>IFERROR(IF(J648="","",_xlfn.CONCAT("2024",_xlfn.CONCAT(IF(LEN(ドッグキャリー!$K$2)=1,0,""),ドッグキャリー!$K$2,_xlfn.CONCAT(IF(LEN(ドッグキャリー!$N$2)=1,0,""),ドッグキャリー!$N$2)))),"")</f>
        <v/>
      </c>
      <c r="C648" s="323"/>
      <c r="D648" s="323"/>
      <c r="E648" s="323"/>
      <c r="F648" s="324"/>
      <c r="G648" s="324"/>
      <c r="H648" s="324"/>
      <c r="I648" s="325" t="str">
        <f>IF(ウエア!N312=0,"",ウエア!E312)</f>
        <v/>
      </c>
      <c r="J648" s="324" t="str">
        <f>IF(ウエア!N312=0,"",ウエア!N312)</f>
        <v/>
      </c>
      <c r="K648" s="324"/>
      <c r="L648" s="324"/>
      <c r="M648" s="324"/>
      <c r="N648" s="324"/>
      <c r="O648" s="324"/>
      <c r="P648" s="324"/>
      <c r="Q648" s="324"/>
      <c r="R648" s="324"/>
      <c r="S648" s="314">
        <v>647</v>
      </c>
    </row>
    <row r="649" spans="1:19" s="88" customFormat="1" ht="15.75">
      <c r="A649" s="315" t="str">
        <f>IFERROR(IF(J649&lt;&gt;"",MAX($A$1:A648)+1,""),"")</f>
        <v/>
      </c>
      <c r="B649" s="316" t="str">
        <f>IFERROR(IF(J649="","",_xlfn.CONCAT("2024",_xlfn.CONCAT(IF(LEN(ドッグキャリー!$K$2)=1,0,""),ドッグキャリー!$K$2,_xlfn.CONCAT(IF(LEN(ドッグキャリー!$N$2)=1,0,""),ドッグキャリー!$N$2)))),"")</f>
        <v/>
      </c>
      <c r="C649" s="323"/>
      <c r="D649" s="323"/>
      <c r="E649" s="323"/>
      <c r="F649" s="324"/>
      <c r="G649" s="324"/>
      <c r="H649" s="324"/>
      <c r="I649" s="325" t="str">
        <f>IF(ウエア!N313=0,"",ウエア!E313)</f>
        <v/>
      </c>
      <c r="J649" s="324" t="str">
        <f>IF(ウエア!N313=0,"",ウエア!N313)</f>
        <v/>
      </c>
      <c r="K649" s="324"/>
      <c r="L649" s="324"/>
      <c r="M649" s="324"/>
      <c r="N649" s="324"/>
      <c r="O649" s="324"/>
      <c r="P649" s="324"/>
      <c r="Q649" s="324"/>
      <c r="R649" s="324"/>
      <c r="S649" s="314">
        <v>648</v>
      </c>
    </row>
    <row r="650" spans="1:19" s="88" customFormat="1" ht="15.75">
      <c r="A650" s="315" t="str">
        <f>IFERROR(IF(J650&lt;&gt;"",MAX($A$1:A649)+1,""),"")</f>
        <v/>
      </c>
      <c r="B650" s="316" t="str">
        <f>IFERROR(IF(J650="","",_xlfn.CONCAT("2024",_xlfn.CONCAT(IF(LEN(ドッグキャリー!$K$2)=1,0,""),ドッグキャリー!$K$2,_xlfn.CONCAT(IF(LEN(ドッグキャリー!$N$2)=1,0,""),ドッグキャリー!$N$2)))),"")</f>
        <v/>
      </c>
      <c r="C650" s="323"/>
      <c r="D650" s="323"/>
      <c r="E650" s="323"/>
      <c r="F650" s="324"/>
      <c r="G650" s="324"/>
      <c r="H650" s="324"/>
      <c r="I650" s="325" t="str">
        <f>IF(ウエア!N314=0,"",ウエア!E314)</f>
        <v/>
      </c>
      <c r="J650" s="324" t="str">
        <f>IF(ウエア!N314=0,"",ウエア!N314)</f>
        <v/>
      </c>
      <c r="K650" s="324"/>
      <c r="L650" s="324"/>
      <c r="M650" s="324"/>
      <c r="N650" s="324"/>
      <c r="O650" s="324"/>
      <c r="P650" s="324"/>
      <c r="Q650" s="324"/>
      <c r="R650" s="324"/>
      <c r="S650" s="314">
        <v>649</v>
      </c>
    </row>
    <row r="651" spans="1:19" s="88" customFormat="1" ht="15.75">
      <c r="A651" s="315" t="str">
        <f>IFERROR(IF(J651&lt;&gt;"",MAX($A$1:A650)+1,""),"")</f>
        <v/>
      </c>
      <c r="B651" s="316" t="str">
        <f>IFERROR(IF(J651="","",_xlfn.CONCAT("2024",_xlfn.CONCAT(IF(LEN(ドッグキャリー!$K$2)=1,0,""),ドッグキャリー!$K$2,_xlfn.CONCAT(IF(LEN(ドッグキャリー!$N$2)=1,0,""),ドッグキャリー!$N$2)))),"")</f>
        <v/>
      </c>
      <c r="C651" s="323"/>
      <c r="D651" s="323"/>
      <c r="E651" s="323"/>
      <c r="F651" s="324"/>
      <c r="G651" s="324"/>
      <c r="H651" s="324"/>
      <c r="I651" s="325" t="str">
        <f>IF(ウエア!N315=0,"",ウエア!E315)</f>
        <v/>
      </c>
      <c r="J651" s="324" t="str">
        <f>IF(ウエア!N315=0,"",ウエア!N315)</f>
        <v/>
      </c>
      <c r="K651" s="324"/>
      <c r="L651" s="324"/>
      <c r="M651" s="324"/>
      <c r="N651" s="324"/>
      <c r="O651" s="324"/>
      <c r="P651" s="324"/>
      <c r="Q651" s="324"/>
      <c r="R651" s="324"/>
      <c r="S651" s="314">
        <v>650</v>
      </c>
    </row>
    <row r="652" spans="1:19" s="88" customFormat="1" ht="15.75">
      <c r="A652" s="315" t="str">
        <f>IFERROR(IF(J652&lt;&gt;"",MAX($A$1:A651)+1,""),"")</f>
        <v/>
      </c>
      <c r="B652" s="316" t="str">
        <f>IFERROR(IF(J652="","",_xlfn.CONCAT("2024",_xlfn.CONCAT(IF(LEN(ドッグキャリー!$K$2)=1,0,""),ドッグキャリー!$K$2,_xlfn.CONCAT(IF(LEN(ドッグキャリー!$N$2)=1,0,""),ドッグキャリー!$N$2)))),"")</f>
        <v/>
      </c>
      <c r="C652" s="323"/>
      <c r="D652" s="323"/>
      <c r="E652" s="323"/>
      <c r="F652" s="324"/>
      <c r="G652" s="324"/>
      <c r="H652" s="324"/>
      <c r="I652" s="325" t="str">
        <f>IF(ウエア!N316=0,"",ウエア!E316)</f>
        <v/>
      </c>
      <c r="J652" s="324" t="str">
        <f>IF(ウエア!N316=0,"",ウエア!N316)</f>
        <v/>
      </c>
      <c r="K652" s="324"/>
      <c r="L652" s="324"/>
      <c r="M652" s="324"/>
      <c r="N652" s="324"/>
      <c r="O652" s="324"/>
      <c r="P652" s="324"/>
      <c r="Q652" s="324"/>
      <c r="R652" s="324"/>
      <c r="S652" s="314">
        <v>651</v>
      </c>
    </row>
    <row r="653" spans="1:19" s="88" customFormat="1" ht="15.75">
      <c r="A653" s="315" t="str">
        <f>IFERROR(IF(J653&lt;&gt;"",MAX($A$1:A652)+1,""),"")</f>
        <v/>
      </c>
      <c r="B653" s="316" t="str">
        <f>IFERROR(IF(J653="","",_xlfn.CONCAT("2024",_xlfn.CONCAT(IF(LEN(ドッグキャリー!$K$2)=1,0,""),ドッグキャリー!$K$2,_xlfn.CONCAT(IF(LEN(ドッグキャリー!$N$2)=1,0,""),ドッグキャリー!$N$2)))),"")</f>
        <v/>
      </c>
      <c r="C653" s="323"/>
      <c r="D653" s="323"/>
      <c r="E653" s="323"/>
      <c r="F653" s="324"/>
      <c r="G653" s="324"/>
      <c r="H653" s="324"/>
      <c r="I653" s="325" t="str">
        <f>IF(ウエア!N317=0,"",ウエア!E317)</f>
        <v/>
      </c>
      <c r="J653" s="324" t="str">
        <f>IF(ウエア!N317=0,"",ウエア!N317)</f>
        <v/>
      </c>
      <c r="K653" s="324"/>
      <c r="L653" s="324"/>
      <c r="M653" s="324"/>
      <c r="N653" s="324"/>
      <c r="O653" s="324"/>
      <c r="P653" s="324"/>
      <c r="Q653" s="324"/>
      <c r="R653" s="324"/>
      <c r="S653" s="314">
        <v>652</v>
      </c>
    </row>
    <row r="654" spans="1:19" s="88" customFormat="1" ht="15.75">
      <c r="A654" s="315" t="str">
        <f>IFERROR(IF(J654&lt;&gt;"",MAX($A$1:A653)+1,""),"")</f>
        <v/>
      </c>
      <c r="B654" s="316" t="str">
        <f>IFERROR(IF(J654="","",_xlfn.CONCAT("2024",_xlfn.CONCAT(IF(LEN(ドッグキャリー!$K$2)=1,0,""),ドッグキャリー!$K$2,_xlfn.CONCAT(IF(LEN(ドッグキャリー!$N$2)=1,0,""),ドッグキャリー!$N$2)))),"")</f>
        <v/>
      </c>
      <c r="C654" s="323"/>
      <c r="D654" s="323"/>
      <c r="E654" s="323"/>
      <c r="F654" s="324"/>
      <c r="G654" s="324"/>
      <c r="H654" s="324"/>
      <c r="I654" s="325" t="str">
        <f>IF(ウエア!N318=0,"",ウエア!E318)</f>
        <v/>
      </c>
      <c r="J654" s="324" t="str">
        <f>IF(ウエア!N318=0,"",ウエア!N318)</f>
        <v/>
      </c>
      <c r="K654" s="324"/>
      <c r="L654" s="324"/>
      <c r="M654" s="324"/>
      <c r="N654" s="324"/>
      <c r="O654" s="324"/>
      <c r="P654" s="324"/>
      <c r="Q654" s="324"/>
      <c r="R654" s="324"/>
      <c r="S654" s="314">
        <v>653</v>
      </c>
    </row>
    <row r="655" spans="1:19" s="88" customFormat="1" ht="15.75">
      <c r="A655" s="315" t="str">
        <f>IFERROR(IF(J655&lt;&gt;"",MAX($A$1:A654)+1,""),"")</f>
        <v/>
      </c>
      <c r="B655" s="316" t="str">
        <f>IFERROR(IF(J655="","",_xlfn.CONCAT("2024",_xlfn.CONCAT(IF(LEN(ドッグキャリー!$K$2)=1,0,""),ドッグキャリー!$K$2,_xlfn.CONCAT(IF(LEN(ドッグキャリー!$N$2)=1,0,""),ドッグキャリー!$N$2)))),"")</f>
        <v/>
      </c>
      <c r="C655" s="323"/>
      <c r="D655" s="323"/>
      <c r="E655" s="323"/>
      <c r="F655" s="324"/>
      <c r="G655" s="324"/>
      <c r="H655" s="324"/>
      <c r="I655" s="325" t="str">
        <f>IF(ウエア!N319=0,"",ウエア!E319)</f>
        <v/>
      </c>
      <c r="J655" s="324" t="str">
        <f>IF(ウエア!N319=0,"",ウエア!N319)</f>
        <v/>
      </c>
      <c r="K655" s="324"/>
      <c r="L655" s="324"/>
      <c r="M655" s="324"/>
      <c r="N655" s="324"/>
      <c r="O655" s="324"/>
      <c r="P655" s="324"/>
      <c r="Q655" s="324"/>
      <c r="R655" s="324"/>
      <c r="S655" s="314">
        <v>654</v>
      </c>
    </row>
    <row r="656" spans="1:19" s="88" customFormat="1" ht="15.75">
      <c r="A656" s="315" t="str">
        <f>IFERROR(IF(J656&lt;&gt;"",MAX($A$1:A655)+1,""),"")</f>
        <v/>
      </c>
      <c r="B656" s="316" t="str">
        <f>IFERROR(IF(J656="","",_xlfn.CONCAT("2024",_xlfn.CONCAT(IF(LEN(ドッグキャリー!$K$2)=1,0,""),ドッグキャリー!$K$2,_xlfn.CONCAT(IF(LEN(ドッグキャリー!$N$2)=1,0,""),ドッグキャリー!$N$2)))),"")</f>
        <v/>
      </c>
      <c r="C656" s="323"/>
      <c r="D656" s="323"/>
      <c r="E656" s="323"/>
      <c r="F656" s="324"/>
      <c r="G656" s="324"/>
      <c r="H656" s="324"/>
      <c r="I656" s="325" t="str">
        <f>IF(ウエア!N320=0,"",ウエア!E320)</f>
        <v/>
      </c>
      <c r="J656" s="324" t="str">
        <f>IF(ウエア!N320=0,"",ウエア!N320)</f>
        <v/>
      </c>
      <c r="K656" s="324"/>
      <c r="L656" s="324"/>
      <c r="M656" s="324"/>
      <c r="N656" s="324"/>
      <c r="O656" s="324"/>
      <c r="P656" s="324"/>
      <c r="Q656" s="324"/>
      <c r="R656" s="324"/>
      <c r="S656" s="314">
        <v>655</v>
      </c>
    </row>
    <row r="657" spans="1:19" s="88" customFormat="1" ht="15.75">
      <c r="A657" s="315" t="str">
        <f>IFERROR(IF(J657&lt;&gt;"",MAX($A$1:A656)+1,""),"")</f>
        <v/>
      </c>
      <c r="B657" s="316" t="str">
        <f>IFERROR(IF(J657="","",_xlfn.CONCAT("2024",_xlfn.CONCAT(IF(LEN(ドッグキャリー!$K$2)=1,0,""),ドッグキャリー!$K$2,_xlfn.CONCAT(IF(LEN(ドッグキャリー!$N$2)=1,0,""),ドッグキャリー!$N$2)))),"")</f>
        <v/>
      </c>
      <c r="C657" s="323"/>
      <c r="D657" s="323"/>
      <c r="E657" s="323"/>
      <c r="F657" s="324"/>
      <c r="G657" s="324"/>
      <c r="H657" s="324"/>
      <c r="I657" s="325" t="str">
        <f>IF(ウエア!N321=0,"",ウエア!E321)</f>
        <v/>
      </c>
      <c r="J657" s="324" t="str">
        <f>IF(ウエア!N321=0,"",ウエア!N321)</f>
        <v/>
      </c>
      <c r="K657" s="324"/>
      <c r="L657" s="324"/>
      <c r="M657" s="324"/>
      <c r="N657" s="324"/>
      <c r="O657" s="324"/>
      <c r="P657" s="324"/>
      <c r="Q657" s="324"/>
      <c r="R657" s="324"/>
      <c r="S657" s="314">
        <v>656</v>
      </c>
    </row>
    <row r="658" spans="1:19" s="88" customFormat="1" ht="15.75">
      <c r="A658" s="315" t="str">
        <f>IFERROR(IF(J658&lt;&gt;"",MAX($A$1:A657)+1,""),"")</f>
        <v/>
      </c>
      <c r="B658" s="316" t="str">
        <f>IFERROR(IF(J658="","",_xlfn.CONCAT("2024",_xlfn.CONCAT(IF(LEN(ドッグキャリー!$K$2)=1,0,""),ドッグキャリー!$K$2,_xlfn.CONCAT(IF(LEN(ドッグキャリー!$N$2)=1,0,""),ドッグキャリー!$N$2)))),"")</f>
        <v/>
      </c>
      <c r="C658" s="323"/>
      <c r="D658" s="323"/>
      <c r="E658" s="323"/>
      <c r="F658" s="324"/>
      <c r="G658" s="324"/>
      <c r="H658" s="324"/>
      <c r="I658" s="325" t="str">
        <f>IF(ウエア!N322=0,"",ウエア!E322)</f>
        <v/>
      </c>
      <c r="J658" s="324" t="str">
        <f>IF(ウエア!N322=0,"",ウエア!N322)</f>
        <v/>
      </c>
      <c r="K658" s="324"/>
      <c r="L658" s="324"/>
      <c r="M658" s="324"/>
      <c r="N658" s="324"/>
      <c r="O658" s="324"/>
      <c r="P658" s="324"/>
      <c r="Q658" s="324"/>
      <c r="R658" s="324"/>
      <c r="S658" s="314">
        <v>657</v>
      </c>
    </row>
    <row r="659" spans="1:19" s="88" customFormat="1" ht="15.75">
      <c r="A659" s="315" t="str">
        <f>IFERROR(IF(J659&lt;&gt;"",MAX($A$1:A658)+1,""),"")</f>
        <v/>
      </c>
      <c r="B659" s="316" t="str">
        <f>IFERROR(IF(J659="","",_xlfn.CONCAT("2024",_xlfn.CONCAT(IF(LEN(ドッグキャリー!$K$2)=1,0,""),ドッグキャリー!$K$2,_xlfn.CONCAT(IF(LEN(ドッグキャリー!$N$2)=1,0,""),ドッグキャリー!$N$2)))),"")</f>
        <v/>
      </c>
      <c r="C659" s="323"/>
      <c r="D659" s="323"/>
      <c r="E659" s="323"/>
      <c r="F659" s="324"/>
      <c r="G659" s="324"/>
      <c r="H659" s="324"/>
      <c r="I659" s="325" t="str">
        <f>IF(ウエア!N323=0,"",ウエア!E323)</f>
        <v/>
      </c>
      <c r="J659" s="324" t="str">
        <f>IF(ウエア!N323=0,"",ウエア!N323)</f>
        <v/>
      </c>
      <c r="K659" s="324"/>
      <c r="L659" s="324"/>
      <c r="M659" s="324"/>
      <c r="N659" s="324"/>
      <c r="O659" s="324"/>
      <c r="P659" s="324"/>
      <c r="Q659" s="324"/>
      <c r="R659" s="324"/>
      <c r="S659" s="314">
        <v>658</v>
      </c>
    </row>
    <row r="660" spans="1:19" s="88" customFormat="1" ht="15.75">
      <c r="A660" s="315" t="str">
        <f>IFERROR(IF(J660&lt;&gt;"",MAX($A$1:A659)+1,""),"")</f>
        <v/>
      </c>
      <c r="B660" s="316" t="str">
        <f>IFERROR(IF(J660="","",_xlfn.CONCAT("2024",_xlfn.CONCAT(IF(LEN(ドッグキャリー!$K$2)=1,0,""),ドッグキャリー!$K$2,_xlfn.CONCAT(IF(LEN(ドッグキャリー!$N$2)=1,0,""),ドッグキャリー!$N$2)))),"")</f>
        <v/>
      </c>
      <c r="C660" s="323"/>
      <c r="D660" s="323"/>
      <c r="E660" s="323"/>
      <c r="F660" s="324"/>
      <c r="G660" s="324"/>
      <c r="H660" s="324"/>
      <c r="I660" s="325" t="str">
        <f>IF(ウエア!N324=0,"",ウエア!E324)</f>
        <v/>
      </c>
      <c r="J660" s="324" t="str">
        <f>IF(ウエア!N324=0,"",ウエア!N324)</f>
        <v/>
      </c>
      <c r="K660" s="324"/>
      <c r="L660" s="324"/>
      <c r="M660" s="324"/>
      <c r="N660" s="324"/>
      <c r="O660" s="324"/>
      <c r="P660" s="324"/>
      <c r="Q660" s="324"/>
      <c r="R660" s="324"/>
      <c r="S660" s="314">
        <v>659</v>
      </c>
    </row>
    <row r="661" spans="1:19" s="88" customFormat="1" ht="15.75">
      <c r="A661" s="315" t="str">
        <f>IFERROR(IF(J661&lt;&gt;"",MAX($A$1:A660)+1,""),"")</f>
        <v/>
      </c>
      <c r="B661" s="316" t="str">
        <f>IFERROR(IF(J661="","",_xlfn.CONCAT("2024",_xlfn.CONCAT(IF(LEN(ドッグキャリー!$K$2)=1,0,""),ドッグキャリー!$K$2,_xlfn.CONCAT(IF(LEN(ドッグキャリー!$N$2)=1,0,""),ドッグキャリー!$N$2)))),"")</f>
        <v/>
      </c>
      <c r="C661" s="323"/>
      <c r="D661" s="323"/>
      <c r="E661" s="323"/>
      <c r="F661" s="324"/>
      <c r="G661" s="324"/>
      <c r="H661" s="324"/>
      <c r="I661" s="325" t="str">
        <f>IF(ウエア!N325=0,"",ウエア!E325)</f>
        <v/>
      </c>
      <c r="J661" s="324" t="str">
        <f>IF(ウエア!N325=0,"",ウエア!N325)</f>
        <v/>
      </c>
      <c r="K661" s="324"/>
      <c r="L661" s="324"/>
      <c r="M661" s="324"/>
      <c r="N661" s="324"/>
      <c r="O661" s="324"/>
      <c r="P661" s="324"/>
      <c r="Q661" s="324"/>
      <c r="R661" s="324"/>
      <c r="S661" s="314">
        <v>660</v>
      </c>
    </row>
    <row r="662" spans="1:19" s="88" customFormat="1" ht="15.75">
      <c r="A662" s="315" t="str">
        <f>IFERROR(IF(J662&lt;&gt;"",MAX($A$1:A661)+1,""),"")</f>
        <v/>
      </c>
      <c r="B662" s="316" t="str">
        <f>IFERROR(IF(J662="","",_xlfn.CONCAT("2024",_xlfn.CONCAT(IF(LEN(ドッグキャリー!$K$2)=1,0,""),ドッグキャリー!$K$2,_xlfn.CONCAT(IF(LEN(ドッグキャリー!$N$2)=1,0,""),ドッグキャリー!$N$2)))),"")</f>
        <v/>
      </c>
      <c r="C662" s="323"/>
      <c r="D662" s="323"/>
      <c r="E662" s="323"/>
      <c r="F662" s="324"/>
      <c r="G662" s="324"/>
      <c r="H662" s="324"/>
      <c r="I662" s="325" t="str">
        <f>IF(ウエア!N326=0,"",ウエア!E326)</f>
        <v/>
      </c>
      <c r="J662" s="324" t="str">
        <f>IF(ウエア!N326=0,"",ウエア!N326)</f>
        <v/>
      </c>
      <c r="K662" s="324"/>
      <c r="L662" s="324"/>
      <c r="M662" s="324"/>
      <c r="N662" s="324"/>
      <c r="O662" s="324"/>
      <c r="P662" s="324"/>
      <c r="Q662" s="324"/>
      <c r="R662" s="324"/>
      <c r="S662" s="314">
        <v>661</v>
      </c>
    </row>
    <row r="663" spans="1:19" s="88" customFormat="1" ht="15.75">
      <c r="A663" s="315" t="str">
        <f>IFERROR(IF(J663&lt;&gt;"",MAX($A$1:A662)+1,""),"")</f>
        <v/>
      </c>
      <c r="B663" s="316" t="str">
        <f>IFERROR(IF(J663="","",_xlfn.CONCAT("2024",_xlfn.CONCAT(IF(LEN(ドッグキャリー!$K$2)=1,0,""),ドッグキャリー!$K$2,_xlfn.CONCAT(IF(LEN(ドッグキャリー!$N$2)=1,0,""),ドッグキャリー!$N$2)))),"")</f>
        <v/>
      </c>
      <c r="C663" s="323"/>
      <c r="D663" s="323"/>
      <c r="E663" s="323"/>
      <c r="F663" s="324"/>
      <c r="G663" s="324"/>
      <c r="H663" s="324"/>
      <c r="I663" s="325" t="str">
        <f>IF(ウエア!N327=0,"",ウエア!E327)</f>
        <v/>
      </c>
      <c r="J663" s="324" t="str">
        <f>IF(ウエア!N327=0,"",ウエア!N327)</f>
        <v/>
      </c>
      <c r="K663" s="324"/>
      <c r="L663" s="324"/>
      <c r="M663" s="324"/>
      <c r="N663" s="324"/>
      <c r="O663" s="324"/>
      <c r="P663" s="324"/>
      <c r="Q663" s="324"/>
      <c r="R663" s="324"/>
      <c r="S663" s="314">
        <v>662</v>
      </c>
    </row>
    <row r="664" spans="1:19" s="88" customFormat="1" ht="15.75">
      <c r="A664" s="315" t="str">
        <f>IFERROR(IF(J664&lt;&gt;"",MAX($A$1:A663)+1,""),"")</f>
        <v/>
      </c>
      <c r="B664" s="316" t="str">
        <f>IFERROR(IF(J664="","",_xlfn.CONCAT("2024",_xlfn.CONCAT(IF(LEN(ドッグキャリー!$K$2)=1,0,""),ドッグキャリー!$K$2,_xlfn.CONCAT(IF(LEN(ドッグキャリー!$N$2)=1,0,""),ドッグキャリー!$N$2)))),"")</f>
        <v/>
      </c>
      <c r="C664" s="323"/>
      <c r="D664" s="323"/>
      <c r="E664" s="323"/>
      <c r="F664" s="324"/>
      <c r="G664" s="324"/>
      <c r="H664" s="324"/>
      <c r="I664" s="325" t="str">
        <f>IF(ウエア!N328=0,"",ウエア!E328)</f>
        <v/>
      </c>
      <c r="J664" s="324" t="str">
        <f>IF(ウエア!N328=0,"",ウエア!N328)</f>
        <v/>
      </c>
      <c r="K664" s="324"/>
      <c r="L664" s="324"/>
      <c r="M664" s="324"/>
      <c r="N664" s="324"/>
      <c r="O664" s="324"/>
      <c r="P664" s="324"/>
      <c r="Q664" s="324"/>
      <c r="R664" s="324"/>
      <c r="S664" s="314">
        <v>663</v>
      </c>
    </row>
    <row r="665" spans="1:19" s="88" customFormat="1" ht="15.75">
      <c r="A665" s="315" t="str">
        <f>IFERROR(IF(J665&lt;&gt;"",MAX($A$1:A664)+1,""),"")</f>
        <v/>
      </c>
      <c r="B665" s="316" t="str">
        <f>IFERROR(IF(J665="","",_xlfn.CONCAT("2024",_xlfn.CONCAT(IF(LEN(ドッグキャリー!$K$2)=1,0,""),ドッグキャリー!$K$2,_xlfn.CONCAT(IF(LEN(ドッグキャリー!$N$2)=1,0,""),ドッグキャリー!$N$2)))),"")</f>
        <v/>
      </c>
      <c r="C665" s="323"/>
      <c r="D665" s="323"/>
      <c r="E665" s="323"/>
      <c r="F665" s="324"/>
      <c r="G665" s="324"/>
      <c r="H665" s="324"/>
      <c r="I665" s="325" t="str">
        <f>IF(ウエア!N329=0,"",ウエア!E329)</f>
        <v/>
      </c>
      <c r="J665" s="324" t="str">
        <f>IF(ウエア!N329=0,"",ウエア!N329)</f>
        <v/>
      </c>
      <c r="K665" s="324"/>
      <c r="L665" s="324"/>
      <c r="M665" s="324"/>
      <c r="N665" s="324"/>
      <c r="O665" s="324"/>
      <c r="P665" s="324"/>
      <c r="Q665" s="324"/>
      <c r="R665" s="324"/>
      <c r="S665" s="314">
        <v>664</v>
      </c>
    </row>
    <row r="666" spans="1:19" s="88" customFormat="1" ht="15.75">
      <c r="A666" s="315" t="str">
        <f>IFERROR(IF(J666&lt;&gt;"",MAX($A$1:A665)+1,""),"")</f>
        <v/>
      </c>
      <c r="B666" s="316" t="str">
        <f>IFERROR(IF(J666="","",_xlfn.CONCAT("2024",_xlfn.CONCAT(IF(LEN(ドッグキャリー!$K$2)=1,0,""),ドッグキャリー!$K$2,_xlfn.CONCAT(IF(LEN(ドッグキャリー!$N$2)=1,0,""),ドッグキャリー!$N$2)))),"")</f>
        <v/>
      </c>
      <c r="C666" s="323"/>
      <c r="D666" s="323"/>
      <c r="E666" s="323"/>
      <c r="F666" s="324"/>
      <c r="G666" s="324"/>
      <c r="H666" s="324"/>
      <c r="I666" s="325" t="str">
        <f>IF(ウエア!N330=0,"",ウエア!E330)</f>
        <v/>
      </c>
      <c r="J666" s="324" t="str">
        <f>IF(ウエア!N330=0,"",ウエア!N330)</f>
        <v/>
      </c>
      <c r="K666" s="324"/>
      <c r="L666" s="324"/>
      <c r="M666" s="324"/>
      <c r="N666" s="324"/>
      <c r="O666" s="324"/>
      <c r="P666" s="324"/>
      <c r="Q666" s="324"/>
      <c r="R666" s="324"/>
      <c r="S666" s="314">
        <v>665</v>
      </c>
    </row>
    <row r="667" spans="1:19" s="88" customFormat="1" ht="15.75">
      <c r="A667" s="315" t="str">
        <f>IFERROR(IF(J667&lt;&gt;"",MAX($A$1:A666)+1,""),"")</f>
        <v/>
      </c>
      <c r="B667" s="316" t="str">
        <f>IFERROR(IF(J667="","",_xlfn.CONCAT("2024",_xlfn.CONCAT(IF(LEN(ドッグキャリー!$K$2)=1,0,""),ドッグキャリー!$K$2,_xlfn.CONCAT(IF(LEN(ドッグキャリー!$N$2)=1,0,""),ドッグキャリー!$N$2)))),"")</f>
        <v/>
      </c>
      <c r="C667" s="323"/>
      <c r="D667" s="323"/>
      <c r="E667" s="323"/>
      <c r="F667" s="324"/>
      <c r="G667" s="324"/>
      <c r="H667" s="324"/>
      <c r="I667" s="325" t="str">
        <f>IF(ウエア!N331=0,"",ウエア!E331)</f>
        <v/>
      </c>
      <c r="J667" s="324" t="str">
        <f>IF(ウエア!N331=0,"",ウエア!N331)</f>
        <v/>
      </c>
      <c r="K667" s="324"/>
      <c r="L667" s="324"/>
      <c r="M667" s="324"/>
      <c r="N667" s="324"/>
      <c r="O667" s="324"/>
      <c r="P667" s="324"/>
      <c r="Q667" s="324"/>
      <c r="R667" s="324"/>
      <c r="S667" s="314">
        <v>666</v>
      </c>
    </row>
    <row r="668" spans="1:19" s="88" customFormat="1" ht="15.75">
      <c r="A668" s="315" t="str">
        <f>IFERROR(IF(J668&lt;&gt;"",MAX($A$1:A667)+1,""),"")</f>
        <v/>
      </c>
      <c r="B668" s="316" t="str">
        <f>IFERROR(IF(J668="","",_xlfn.CONCAT("2024",_xlfn.CONCAT(IF(LEN(ドッグキャリー!$K$2)=1,0,""),ドッグキャリー!$K$2,_xlfn.CONCAT(IF(LEN(ドッグキャリー!$N$2)=1,0,""),ドッグキャリー!$N$2)))),"")</f>
        <v/>
      </c>
      <c r="C668" s="323"/>
      <c r="D668" s="323"/>
      <c r="E668" s="323"/>
      <c r="F668" s="324"/>
      <c r="G668" s="324"/>
      <c r="H668" s="324"/>
      <c r="I668" s="325" t="str">
        <f>IF(ウエア!N332=0,"",ウエア!E332)</f>
        <v/>
      </c>
      <c r="J668" s="324" t="str">
        <f>IF(ウエア!N332=0,"",ウエア!N332)</f>
        <v/>
      </c>
      <c r="K668" s="324"/>
      <c r="L668" s="324"/>
      <c r="M668" s="324"/>
      <c r="N668" s="324"/>
      <c r="O668" s="324"/>
      <c r="P668" s="324"/>
      <c r="Q668" s="324"/>
      <c r="R668" s="324"/>
      <c r="S668" s="314">
        <v>667</v>
      </c>
    </row>
    <row r="669" spans="1:19" s="88" customFormat="1" ht="15.75">
      <c r="A669" s="315" t="str">
        <f>IFERROR(IF(J669&lt;&gt;"",MAX($A$1:A668)+1,""),"")</f>
        <v/>
      </c>
      <c r="B669" s="316" t="str">
        <f>IFERROR(IF(J669="","",_xlfn.CONCAT("2024",_xlfn.CONCAT(IF(LEN(ドッグキャリー!$K$2)=1,0,""),ドッグキャリー!$K$2,_xlfn.CONCAT(IF(LEN(ドッグキャリー!$N$2)=1,0,""),ドッグキャリー!$N$2)))),"")</f>
        <v/>
      </c>
      <c r="C669" s="323"/>
      <c r="D669" s="323"/>
      <c r="E669" s="323"/>
      <c r="F669" s="324"/>
      <c r="G669" s="324"/>
      <c r="H669" s="324"/>
      <c r="I669" s="325" t="str">
        <f>IF(ウエア!N333=0,"",ウエア!E333)</f>
        <v/>
      </c>
      <c r="J669" s="324" t="str">
        <f>IF(ウエア!N333=0,"",ウエア!N333)</f>
        <v/>
      </c>
      <c r="K669" s="324"/>
      <c r="L669" s="324"/>
      <c r="M669" s="324"/>
      <c r="N669" s="324"/>
      <c r="O669" s="324"/>
      <c r="P669" s="324"/>
      <c r="Q669" s="324"/>
      <c r="R669" s="324"/>
      <c r="S669" s="314">
        <v>668</v>
      </c>
    </row>
    <row r="670" spans="1:19" s="88" customFormat="1" ht="15.75">
      <c r="A670" s="315" t="str">
        <f>IFERROR(IF(J670&lt;&gt;"",MAX($A$1:A669)+1,""),"")</f>
        <v/>
      </c>
      <c r="B670" s="316" t="str">
        <f>IFERROR(IF(J670="","",_xlfn.CONCAT("2024",_xlfn.CONCAT(IF(LEN(ドッグキャリー!$K$2)=1,0,""),ドッグキャリー!$K$2,_xlfn.CONCAT(IF(LEN(ドッグキャリー!$N$2)=1,0,""),ドッグキャリー!$N$2)))),"")</f>
        <v/>
      </c>
      <c r="C670" s="323"/>
      <c r="D670" s="323"/>
      <c r="E670" s="323"/>
      <c r="F670" s="324"/>
      <c r="G670" s="324"/>
      <c r="H670" s="324"/>
      <c r="I670" s="325" t="str">
        <f>IF(ウエア!N334=0,"",ウエア!E334)</f>
        <v/>
      </c>
      <c r="J670" s="324" t="str">
        <f>IF(ウエア!N334=0,"",ウエア!N334)</f>
        <v/>
      </c>
      <c r="K670" s="324"/>
      <c r="L670" s="324"/>
      <c r="M670" s="324"/>
      <c r="N670" s="324"/>
      <c r="O670" s="324"/>
      <c r="P670" s="324"/>
      <c r="Q670" s="324"/>
      <c r="R670" s="324"/>
      <c r="S670" s="314">
        <v>669</v>
      </c>
    </row>
    <row r="671" spans="1:19" s="88" customFormat="1" ht="15.75">
      <c r="A671" s="315" t="str">
        <f>IFERROR(IF(J671&lt;&gt;"",MAX($A$1:A670)+1,""),"")</f>
        <v/>
      </c>
      <c r="B671" s="316" t="str">
        <f>IFERROR(IF(J671="","",_xlfn.CONCAT("2024",_xlfn.CONCAT(IF(LEN(ドッグキャリー!$K$2)=1,0,""),ドッグキャリー!$K$2,_xlfn.CONCAT(IF(LEN(ドッグキャリー!$N$2)=1,0,""),ドッグキャリー!$N$2)))),"")</f>
        <v/>
      </c>
      <c r="C671" s="323"/>
      <c r="D671" s="323"/>
      <c r="E671" s="323"/>
      <c r="F671" s="324"/>
      <c r="G671" s="324"/>
      <c r="H671" s="324"/>
      <c r="I671" s="325" t="str">
        <f>IF(ウエア!N335=0,"",ウエア!E335)</f>
        <v/>
      </c>
      <c r="J671" s="324" t="str">
        <f>IF(ウエア!N335=0,"",ウエア!N335)</f>
        <v/>
      </c>
      <c r="K671" s="324"/>
      <c r="L671" s="324"/>
      <c r="M671" s="324"/>
      <c r="N671" s="324"/>
      <c r="O671" s="324"/>
      <c r="P671" s="324"/>
      <c r="Q671" s="324"/>
      <c r="R671" s="324"/>
      <c r="S671" s="314">
        <v>670</v>
      </c>
    </row>
    <row r="672" spans="1:19" s="88" customFormat="1" ht="15.75">
      <c r="A672" s="315" t="str">
        <f>IFERROR(IF(J672&lt;&gt;"",MAX($A$1:A671)+1,""),"")</f>
        <v/>
      </c>
      <c r="B672" s="316" t="str">
        <f>IFERROR(IF(J672="","",_xlfn.CONCAT("2024",_xlfn.CONCAT(IF(LEN(ドッグキャリー!$K$2)=1,0,""),ドッグキャリー!$K$2,_xlfn.CONCAT(IF(LEN(ドッグキャリー!$N$2)=1,0,""),ドッグキャリー!$N$2)))),"")</f>
        <v/>
      </c>
      <c r="C672" s="323"/>
      <c r="D672" s="323"/>
      <c r="E672" s="323"/>
      <c r="F672" s="324"/>
      <c r="G672" s="324"/>
      <c r="H672" s="324"/>
      <c r="I672" s="325" t="str">
        <f>IF(ウエア!N336=0,"",ウエア!E336)</f>
        <v/>
      </c>
      <c r="J672" s="324" t="str">
        <f>IF(ウエア!N336=0,"",ウエア!N336)</f>
        <v/>
      </c>
      <c r="K672" s="324"/>
      <c r="L672" s="324"/>
      <c r="M672" s="324"/>
      <c r="N672" s="324"/>
      <c r="O672" s="324"/>
      <c r="P672" s="324"/>
      <c r="Q672" s="324"/>
      <c r="R672" s="324"/>
      <c r="S672" s="314">
        <v>671</v>
      </c>
    </row>
    <row r="673" spans="1:19" s="88" customFormat="1" ht="15.75">
      <c r="A673" s="315" t="str">
        <f>IFERROR(IF(J673&lt;&gt;"",MAX($A$1:A672)+1,""),"")</f>
        <v/>
      </c>
      <c r="B673" s="316" t="str">
        <f>IFERROR(IF(J673="","",_xlfn.CONCAT("2024",_xlfn.CONCAT(IF(LEN(ドッグキャリー!$K$2)=1,0,""),ドッグキャリー!$K$2,_xlfn.CONCAT(IF(LEN(ドッグキャリー!$N$2)=1,0,""),ドッグキャリー!$N$2)))),"")</f>
        <v/>
      </c>
      <c r="C673" s="323"/>
      <c r="D673" s="323"/>
      <c r="E673" s="323"/>
      <c r="F673" s="324"/>
      <c r="G673" s="324"/>
      <c r="H673" s="324"/>
      <c r="I673" s="325" t="str">
        <f>IF(ウエア!N337=0,"",ウエア!E337)</f>
        <v/>
      </c>
      <c r="J673" s="324" t="str">
        <f>IF(ウエア!N337=0,"",ウエア!N337)</f>
        <v/>
      </c>
      <c r="K673" s="324"/>
      <c r="L673" s="324"/>
      <c r="M673" s="324"/>
      <c r="N673" s="324"/>
      <c r="O673" s="324"/>
      <c r="P673" s="324"/>
      <c r="Q673" s="324"/>
      <c r="R673" s="324"/>
      <c r="S673" s="314">
        <v>672</v>
      </c>
    </row>
    <row r="674" spans="1:19" s="88" customFormat="1" ht="15.75">
      <c r="A674" s="315" t="str">
        <f>IFERROR(IF(J674&lt;&gt;"",MAX($A$1:A673)+1,""),"")</f>
        <v/>
      </c>
      <c r="B674" s="316" t="str">
        <f>IFERROR(IF(J674="","",_xlfn.CONCAT("2024",_xlfn.CONCAT(IF(LEN(ドッグキャリー!$K$2)=1,0,""),ドッグキャリー!$K$2,_xlfn.CONCAT(IF(LEN(ドッグキャリー!$N$2)=1,0,""),ドッグキャリー!$N$2)))),"")</f>
        <v/>
      </c>
      <c r="C674" s="323"/>
      <c r="D674" s="323"/>
      <c r="E674" s="323"/>
      <c r="F674" s="324"/>
      <c r="G674" s="324"/>
      <c r="H674" s="324"/>
      <c r="I674" s="325" t="str">
        <f>IF(ウエア!N338=0,"",ウエア!E338)</f>
        <v/>
      </c>
      <c r="J674" s="324" t="str">
        <f>IF(ウエア!N338=0,"",ウエア!N338)</f>
        <v/>
      </c>
      <c r="K674" s="324"/>
      <c r="L674" s="324"/>
      <c r="M674" s="324"/>
      <c r="N674" s="324"/>
      <c r="O674" s="324"/>
      <c r="P674" s="324"/>
      <c r="Q674" s="324"/>
      <c r="R674" s="324"/>
      <c r="S674" s="314">
        <v>673</v>
      </c>
    </row>
    <row r="675" spans="1:19" s="88" customFormat="1" ht="15.75">
      <c r="A675" s="315" t="str">
        <f>IFERROR(IF(J675&lt;&gt;"",MAX($A$1:A674)+1,""),"")</f>
        <v/>
      </c>
      <c r="B675" s="316" t="str">
        <f>IFERROR(IF(J675="","",_xlfn.CONCAT("2024",_xlfn.CONCAT(IF(LEN(ドッグキャリー!$K$2)=1,0,""),ドッグキャリー!$K$2,_xlfn.CONCAT(IF(LEN(ドッグキャリー!$N$2)=1,0,""),ドッグキャリー!$N$2)))),"")</f>
        <v/>
      </c>
      <c r="C675" s="323"/>
      <c r="D675" s="323"/>
      <c r="E675" s="323"/>
      <c r="F675" s="324"/>
      <c r="G675" s="324"/>
      <c r="H675" s="324"/>
      <c r="I675" s="325" t="str">
        <f>IF(ウエア!N339=0,"",ウエア!E339)</f>
        <v/>
      </c>
      <c r="J675" s="324" t="str">
        <f>IF(ウエア!N339=0,"",ウエア!N339)</f>
        <v/>
      </c>
      <c r="K675" s="324"/>
      <c r="L675" s="324"/>
      <c r="M675" s="324"/>
      <c r="N675" s="324"/>
      <c r="O675" s="324"/>
      <c r="P675" s="324"/>
      <c r="Q675" s="324"/>
      <c r="R675" s="324"/>
      <c r="S675" s="314">
        <v>674</v>
      </c>
    </row>
    <row r="676" spans="1:19" s="88" customFormat="1" ht="15.75">
      <c r="A676" s="315" t="str">
        <f>IFERROR(IF(J676&lt;&gt;"",MAX($A$1:A675)+1,""),"")</f>
        <v/>
      </c>
      <c r="B676" s="316" t="str">
        <f>IFERROR(IF(J676="","",_xlfn.CONCAT("2024",_xlfn.CONCAT(IF(LEN(ドッグキャリー!$K$2)=1,0,""),ドッグキャリー!$K$2,_xlfn.CONCAT(IF(LEN(ドッグキャリー!$N$2)=1,0,""),ドッグキャリー!$N$2)))),"")</f>
        <v/>
      </c>
      <c r="C676" s="323"/>
      <c r="D676" s="323"/>
      <c r="E676" s="323"/>
      <c r="F676" s="324"/>
      <c r="G676" s="324"/>
      <c r="H676" s="324"/>
      <c r="I676" s="325" t="str">
        <f>IF(ウエア!N340=0,"",ウエア!E340)</f>
        <v/>
      </c>
      <c r="J676" s="324" t="str">
        <f>IF(ウエア!N340=0,"",ウエア!N340)</f>
        <v/>
      </c>
      <c r="K676" s="324"/>
      <c r="L676" s="324"/>
      <c r="M676" s="324"/>
      <c r="N676" s="324"/>
      <c r="O676" s="324"/>
      <c r="P676" s="324"/>
      <c r="Q676" s="324"/>
      <c r="R676" s="324"/>
      <c r="S676" s="314">
        <v>675</v>
      </c>
    </row>
    <row r="677" spans="1:19" s="88" customFormat="1" ht="15.75">
      <c r="A677" s="315" t="str">
        <f>IFERROR(IF(J677&lt;&gt;"",MAX($A$1:A676)+1,""),"")</f>
        <v/>
      </c>
      <c r="B677" s="316" t="str">
        <f>IFERROR(IF(J677="","",_xlfn.CONCAT("2024",_xlfn.CONCAT(IF(LEN(ドッグキャリー!$K$2)=1,0,""),ドッグキャリー!$K$2,_xlfn.CONCAT(IF(LEN(ドッグキャリー!$N$2)=1,0,""),ドッグキャリー!$N$2)))),"")</f>
        <v/>
      </c>
      <c r="C677" s="323"/>
      <c r="D677" s="323"/>
      <c r="E677" s="323"/>
      <c r="F677" s="324"/>
      <c r="G677" s="324"/>
      <c r="H677" s="324"/>
      <c r="I677" s="325" t="str">
        <f>IF(ウエア!N341=0,"",ウエア!E341)</f>
        <v/>
      </c>
      <c r="J677" s="324" t="str">
        <f>IF(ウエア!N341=0,"",ウエア!N341)</f>
        <v/>
      </c>
      <c r="K677" s="324"/>
      <c r="L677" s="324"/>
      <c r="M677" s="324"/>
      <c r="N677" s="324"/>
      <c r="O677" s="324"/>
      <c r="P677" s="324"/>
      <c r="Q677" s="324"/>
      <c r="R677" s="324"/>
      <c r="S677" s="314">
        <v>676</v>
      </c>
    </row>
    <row r="678" spans="1:19" s="88" customFormat="1" ht="15.75">
      <c r="A678" s="315" t="str">
        <f>IFERROR(IF(J678&lt;&gt;"",MAX($A$1:A677)+1,""),"")</f>
        <v/>
      </c>
      <c r="B678" s="316" t="str">
        <f>IFERROR(IF(J678="","",_xlfn.CONCAT("2024",_xlfn.CONCAT(IF(LEN(ドッグキャリー!$K$2)=1,0,""),ドッグキャリー!$K$2,_xlfn.CONCAT(IF(LEN(ドッグキャリー!$N$2)=1,0,""),ドッグキャリー!$N$2)))),"")</f>
        <v/>
      </c>
      <c r="C678" s="323"/>
      <c r="D678" s="323"/>
      <c r="E678" s="323"/>
      <c r="F678" s="324"/>
      <c r="G678" s="324"/>
      <c r="H678" s="324"/>
      <c r="I678" s="325" t="str">
        <f>IF(ウエア!N342=0,"",ウエア!E342)</f>
        <v/>
      </c>
      <c r="J678" s="324" t="str">
        <f>IF(ウエア!N342=0,"",ウエア!N342)</f>
        <v/>
      </c>
      <c r="K678" s="324"/>
      <c r="L678" s="324"/>
      <c r="M678" s="324"/>
      <c r="N678" s="324"/>
      <c r="O678" s="324"/>
      <c r="P678" s="324"/>
      <c r="Q678" s="324"/>
      <c r="R678" s="324"/>
      <c r="S678" s="314">
        <v>677</v>
      </c>
    </row>
    <row r="679" spans="1:19" s="88" customFormat="1" ht="15.75">
      <c r="A679" s="315" t="str">
        <f>IFERROR(IF(J679&lt;&gt;"",MAX($A$1:A678)+1,""),"")</f>
        <v/>
      </c>
      <c r="B679" s="316" t="str">
        <f>IFERROR(IF(J679="","",_xlfn.CONCAT("2024",_xlfn.CONCAT(IF(LEN(ドッグキャリー!$K$2)=1,0,""),ドッグキャリー!$K$2,_xlfn.CONCAT(IF(LEN(ドッグキャリー!$N$2)=1,0,""),ドッグキャリー!$N$2)))),"")</f>
        <v/>
      </c>
      <c r="C679" s="323"/>
      <c r="D679" s="323"/>
      <c r="E679" s="323"/>
      <c r="F679" s="324"/>
      <c r="G679" s="324"/>
      <c r="H679" s="324"/>
      <c r="I679" s="325" t="str">
        <f>IF(ウエア!N343=0,"",ウエア!E343)</f>
        <v/>
      </c>
      <c r="J679" s="324" t="str">
        <f>IF(ウエア!N343=0,"",ウエア!N343)</f>
        <v/>
      </c>
      <c r="K679" s="324"/>
      <c r="L679" s="324"/>
      <c r="M679" s="324"/>
      <c r="N679" s="324"/>
      <c r="O679" s="324"/>
      <c r="P679" s="324"/>
      <c r="Q679" s="324"/>
      <c r="R679" s="324"/>
      <c r="S679" s="314">
        <v>678</v>
      </c>
    </row>
    <row r="680" spans="1:19" s="88" customFormat="1" ht="15.75">
      <c r="A680" s="315" t="str">
        <f>IFERROR(IF(J680&lt;&gt;"",MAX($A$1:A679)+1,""),"")</f>
        <v/>
      </c>
      <c r="B680" s="316" t="str">
        <f>IFERROR(IF(J680="","",_xlfn.CONCAT("2024",_xlfn.CONCAT(IF(LEN(ドッグキャリー!$K$2)=1,0,""),ドッグキャリー!$K$2,_xlfn.CONCAT(IF(LEN(ドッグキャリー!$N$2)=1,0,""),ドッグキャリー!$N$2)))),"")</f>
        <v/>
      </c>
      <c r="C680" s="323"/>
      <c r="D680" s="323"/>
      <c r="E680" s="323"/>
      <c r="F680" s="324"/>
      <c r="G680" s="324"/>
      <c r="H680" s="324"/>
      <c r="I680" s="325" t="str">
        <f>IF(ウエア!N344=0,"",ウエア!E344)</f>
        <v/>
      </c>
      <c r="J680" s="324" t="str">
        <f>IF(ウエア!N344=0,"",ウエア!N344)</f>
        <v/>
      </c>
      <c r="K680" s="324"/>
      <c r="L680" s="324"/>
      <c r="M680" s="324"/>
      <c r="N680" s="324"/>
      <c r="O680" s="324"/>
      <c r="P680" s="324"/>
      <c r="Q680" s="324"/>
      <c r="R680" s="324"/>
      <c r="S680" s="314">
        <v>679</v>
      </c>
    </row>
    <row r="681" spans="1:19" s="88" customFormat="1" ht="15.75">
      <c r="A681" s="315" t="str">
        <f>IFERROR(IF(J681&lt;&gt;"",MAX($A$1:A680)+1,""),"")</f>
        <v/>
      </c>
      <c r="B681" s="316" t="str">
        <f>IFERROR(IF(J681="","",_xlfn.CONCAT("2024",_xlfn.CONCAT(IF(LEN(ドッグキャリー!$K$2)=1,0,""),ドッグキャリー!$K$2,_xlfn.CONCAT(IF(LEN(ドッグキャリー!$N$2)=1,0,""),ドッグキャリー!$N$2)))),"")</f>
        <v/>
      </c>
      <c r="C681" s="323"/>
      <c r="D681" s="323"/>
      <c r="E681" s="323"/>
      <c r="F681" s="324"/>
      <c r="G681" s="324"/>
      <c r="H681" s="324"/>
      <c r="I681" s="325" t="str">
        <f>IF(ウエア!N345=0,"",ウエア!E345)</f>
        <v/>
      </c>
      <c r="J681" s="324" t="str">
        <f>IF(ウエア!N345=0,"",ウエア!N345)</f>
        <v/>
      </c>
      <c r="K681" s="324"/>
      <c r="L681" s="324"/>
      <c r="M681" s="324"/>
      <c r="N681" s="324"/>
      <c r="O681" s="324"/>
      <c r="P681" s="324"/>
      <c r="Q681" s="324"/>
      <c r="R681" s="324"/>
      <c r="S681" s="314">
        <v>680</v>
      </c>
    </row>
    <row r="682" spans="1:19" s="88" customFormat="1" ht="15.75">
      <c r="A682" s="315" t="str">
        <f>IFERROR(IF(J682&lt;&gt;"",MAX($A$1:A681)+1,""),"")</f>
        <v/>
      </c>
      <c r="B682" s="316" t="str">
        <f>IFERROR(IF(J682="","",_xlfn.CONCAT("2024",_xlfn.CONCAT(IF(LEN(ドッグキャリー!$K$2)=1,0,""),ドッグキャリー!$K$2,_xlfn.CONCAT(IF(LEN(ドッグキャリー!$N$2)=1,0,""),ドッグキャリー!$N$2)))),"")</f>
        <v/>
      </c>
      <c r="C682" s="323"/>
      <c r="D682" s="323"/>
      <c r="E682" s="323"/>
      <c r="F682" s="324"/>
      <c r="G682" s="324"/>
      <c r="H682" s="324"/>
      <c r="I682" s="325" t="str">
        <f>IF(ウエア!N346=0,"",ウエア!E346)</f>
        <v/>
      </c>
      <c r="J682" s="324" t="str">
        <f>IF(ウエア!N346=0,"",ウエア!N346)</f>
        <v/>
      </c>
      <c r="K682" s="324"/>
      <c r="L682" s="324"/>
      <c r="M682" s="324"/>
      <c r="N682" s="324"/>
      <c r="O682" s="324"/>
      <c r="P682" s="324"/>
      <c r="Q682" s="324"/>
      <c r="R682" s="324"/>
      <c r="S682" s="314">
        <v>681</v>
      </c>
    </row>
    <row r="683" spans="1:19" s="88" customFormat="1" ht="15.75">
      <c r="A683" s="315" t="str">
        <f>IFERROR(IF(J683&lt;&gt;"",MAX($A$1:A682)+1,""),"")</f>
        <v/>
      </c>
      <c r="B683" s="316" t="str">
        <f>IFERROR(IF(J683="","",_xlfn.CONCAT("2024",_xlfn.CONCAT(IF(LEN(ドッグキャリー!$K$2)=1,0,""),ドッグキャリー!$K$2,_xlfn.CONCAT(IF(LEN(ドッグキャリー!$N$2)=1,0,""),ドッグキャリー!$N$2)))),"")</f>
        <v/>
      </c>
      <c r="C683" s="323"/>
      <c r="D683" s="323"/>
      <c r="E683" s="323"/>
      <c r="F683" s="324"/>
      <c r="G683" s="324"/>
      <c r="H683" s="324"/>
      <c r="I683" s="325" t="str">
        <f>IF(ウエア!N347=0,"",ウエア!E347)</f>
        <v/>
      </c>
      <c r="J683" s="324" t="str">
        <f>IF(ウエア!N347=0,"",ウエア!N347)</f>
        <v/>
      </c>
      <c r="K683" s="324"/>
      <c r="L683" s="324"/>
      <c r="M683" s="324"/>
      <c r="N683" s="324"/>
      <c r="O683" s="324"/>
      <c r="P683" s="324"/>
      <c r="Q683" s="324"/>
      <c r="R683" s="324"/>
      <c r="S683" s="314">
        <v>682</v>
      </c>
    </row>
    <row r="684" spans="1:19" s="88" customFormat="1" ht="15.75">
      <c r="A684" s="315" t="str">
        <f>IFERROR(IF(J684&lt;&gt;"",MAX($A$1:A683)+1,""),"")</f>
        <v/>
      </c>
      <c r="B684" s="316" t="str">
        <f>IFERROR(IF(J684="","",_xlfn.CONCAT("2024",_xlfn.CONCAT(IF(LEN(ドッグキャリー!$K$2)=1,0,""),ドッグキャリー!$K$2,_xlfn.CONCAT(IF(LEN(ドッグキャリー!$N$2)=1,0,""),ドッグキャリー!$N$2)))),"")</f>
        <v/>
      </c>
      <c r="C684" s="323"/>
      <c r="D684" s="323"/>
      <c r="E684" s="323"/>
      <c r="F684" s="324"/>
      <c r="G684" s="324"/>
      <c r="H684" s="324"/>
      <c r="I684" s="325" t="str">
        <f>IF(ウエア!N348=0,"",ウエア!E348)</f>
        <v/>
      </c>
      <c r="J684" s="324" t="str">
        <f>IF(ウエア!N348=0,"",ウエア!N348)</f>
        <v/>
      </c>
      <c r="K684" s="324"/>
      <c r="L684" s="324"/>
      <c r="M684" s="324"/>
      <c r="N684" s="324"/>
      <c r="O684" s="324"/>
      <c r="P684" s="324"/>
      <c r="Q684" s="324"/>
      <c r="R684" s="324"/>
      <c r="S684" s="314">
        <v>683</v>
      </c>
    </row>
    <row r="685" spans="1:19" s="88" customFormat="1" ht="15.75">
      <c r="A685" s="315" t="str">
        <f>IFERROR(IF(J685&lt;&gt;"",MAX($A$1:A684)+1,""),"")</f>
        <v/>
      </c>
      <c r="B685" s="316" t="str">
        <f>IFERROR(IF(J685="","",_xlfn.CONCAT("2024",_xlfn.CONCAT(IF(LEN(ドッグキャリー!$K$2)=1,0,""),ドッグキャリー!$K$2,_xlfn.CONCAT(IF(LEN(ドッグキャリー!$N$2)=1,0,""),ドッグキャリー!$N$2)))),"")</f>
        <v/>
      </c>
      <c r="C685" s="323"/>
      <c r="D685" s="323"/>
      <c r="E685" s="323"/>
      <c r="F685" s="324"/>
      <c r="G685" s="324"/>
      <c r="H685" s="324"/>
      <c r="I685" s="325" t="str">
        <f>IF(ウエア!N349=0,"",ウエア!E349)</f>
        <v/>
      </c>
      <c r="J685" s="324" t="str">
        <f>IF(ウエア!N349=0,"",ウエア!N349)</f>
        <v/>
      </c>
      <c r="K685" s="324"/>
      <c r="L685" s="324"/>
      <c r="M685" s="324"/>
      <c r="N685" s="324"/>
      <c r="O685" s="324"/>
      <c r="P685" s="324"/>
      <c r="Q685" s="324"/>
      <c r="R685" s="324"/>
      <c r="S685" s="314">
        <v>684</v>
      </c>
    </row>
    <row r="686" spans="1:19" s="88" customFormat="1" ht="15.75">
      <c r="A686" s="315" t="str">
        <f>IFERROR(IF(J686&lt;&gt;"",MAX($A$1:A685)+1,""),"")</f>
        <v/>
      </c>
      <c r="B686" s="316" t="str">
        <f>IFERROR(IF(J686="","",_xlfn.CONCAT("2024",_xlfn.CONCAT(IF(LEN(ドッグキャリー!$K$2)=1,0,""),ドッグキャリー!$K$2,_xlfn.CONCAT(IF(LEN(ドッグキャリー!$N$2)=1,0,""),ドッグキャリー!$N$2)))),"")</f>
        <v/>
      </c>
      <c r="C686" s="323"/>
      <c r="D686" s="323"/>
      <c r="E686" s="323"/>
      <c r="F686" s="324"/>
      <c r="G686" s="324"/>
      <c r="H686" s="324"/>
      <c r="I686" s="325" t="str">
        <f>IF(ウエア!N350=0,"",ウエア!E350)</f>
        <v/>
      </c>
      <c r="J686" s="324" t="str">
        <f>IF(ウエア!N350=0,"",ウエア!N350)</f>
        <v/>
      </c>
      <c r="K686" s="324"/>
      <c r="L686" s="324"/>
      <c r="M686" s="324"/>
      <c r="N686" s="324"/>
      <c r="O686" s="324"/>
      <c r="P686" s="324"/>
      <c r="Q686" s="324"/>
      <c r="R686" s="324"/>
      <c r="S686" s="314">
        <v>685</v>
      </c>
    </row>
    <row r="687" spans="1:19" s="88" customFormat="1" ht="15.75">
      <c r="A687" s="315" t="str">
        <f>IFERROR(IF(J687&lt;&gt;"",MAX($A$1:A686)+1,""),"")</f>
        <v/>
      </c>
      <c r="B687" s="316" t="str">
        <f>IFERROR(IF(J687="","",_xlfn.CONCAT("2024",_xlfn.CONCAT(IF(LEN(ドッグキャリー!$K$2)=1,0,""),ドッグキャリー!$K$2,_xlfn.CONCAT(IF(LEN(ドッグキャリー!$N$2)=1,0,""),ドッグキャリー!$N$2)))),"")</f>
        <v/>
      </c>
      <c r="C687" s="323"/>
      <c r="D687" s="323"/>
      <c r="E687" s="323"/>
      <c r="F687" s="324"/>
      <c r="G687" s="324"/>
      <c r="H687" s="324"/>
      <c r="I687" s="325" t="str">
        <f>IF(ウエア!N351=0,"",ウエア!E351)</f>
        <v/>
      </c>
      <c r="J687" s="324" t="str">
        <f>IF(ウエア!N351=0,"",ウエア!N351)</f>
        <v/>
      </c>
      <c r="K687" s="324"/>
      <c r="L687" s="324"/>
      <c r="M687" s="324"/>
      <c r="N687" s="324"/>
      <c r="O687" s="324"/>
      <c r="P687" s="324"/>
      <c r="Q687" s="324"/>
      <c r="R687" s="324"/>
      <c r="S687" s="314">
        <v>686</v>
      </c>
    </row>
    <row r="688" spans="1:19" s="88" customFormat="1" ht="15.75">
      <c r="A688" s="315" t="str">
        <f>IFERROR(IF(J688&lt;&gt;"",MAX($A$1:A687)+1,""),"")</f>
        <v/>
      </c>
      <c r="B688" s="316" t="str">
        <f>IFERROR(IF(J688="","",_xlfn.CONCAT("2024",_xlfn.CONCAT(IF(LEN(ドッグキャリー!$K$2)=1,0,""),ドッグキャリー!$K$2,_xlfn.CONCAT(IF(LEN(ドッグキャリー!$N$2)=1,0,""),ドッグキャリー!$N$2)))),"")</f>
        <v/>
      </c>
      <c r="C688" s="323"/>
      <c r="D688" s="323"/>
      <c r="E688" s="323"/>
      <c r="F688" s="324"/>
      <c r="G688" s="324"/>
      <c r="H688" s="324"/>
      <c r="I688" s="325" t="str">
        <f>IF(ウエア!N352=0,"",ウエア!E352)</f>
        <v/>
      </c>
      <c r="J688" s="324" t="str">
        <f>IF(ウエア!N352=0,"",ウエア!N352)</f>
        <v/>
      </c>
      <c r="K688" s="324"/>
      <c r="L688" s="324"/>
      <c r="M688" s="324"/>
      <c r="N688" s="324"/>
      <c r="O688" s="324"/>
      <c r="P688" s="324"/>
      <c r="Q688" s="324"/>
      <c r="R688" s="324"/>
      <c r="S688" s="314">
        <v>687</v>
      </c>
    </row>
    <row r="689" spans="1:19" s="88" customFormat="1" ht="15.75">
      <c r="A689" s="315" t="str">
        <f>IFERROR(IF(J689&lt;&gt;"",MAX($A$1:A688)+1,""),"")</f>
        <v/>
      </c>
      <c r="B689" s="316" t="str">
        <f>IFERROR(IF(J689="","",_xlfn.CONCAT("2024",_xlfn.CONCAT(IF(LEN(ドッグキャリー!$K$2)=1,0,""),ドッグキャリー!$K$2,_xlfn.CONCAT(IF(LEN(ドッグキャリー!$N$2)=1,0,""),ドッグキャリー!$N$2)))),"")</f>
        <v/>
      </c>
      <c r="C689" s="323"/>
      <c r="D689" s="323"/>
      <c r="E689" s="323"/>
      <c r="F689" s="324"/>
      <c r="G689" s="324"/>
      <c r="H689" s="324"/>
      <c r="I689" s="325" t="str">
        <f>IF(ウエア!N353=0,"",ウエア!E353)</f>
        <v/>
      </c>
      <c r="J689" s="324" t="str">
        <f>IF(ウエア!N353=0,"",ウエア!N353)</f>
        <v/>
      </c>
      <c r="K689" s="324"/>
      <c r="L689" s="324"/>
      <c r="M689" s="324"/>
      <c r="N689" s="324"/>
      <c r="O689" s="324"/>
      <c r="P689" s="324"/>
      <c r="Q689" s="324"/>
      <c r="R689" s="324"/>
      <c r="S689" s="314">
        <v>688</v>
      </c>
    </row>
    <row r="690" spans="1:19" s="88" customFormat="1" ht="15.75">
      <c r="A690" s="315" t="str">
        <f>IFERROR(IF(J690&lt;&gt;"",MAX($A$1:A689)+1,""),"")</f>
        <v/>
      </c>
      <c r="B690" s="316" t="str">
        <f>IFERROR(IF(J690="","",_xlfn.CONCAT("2024",_xlfn.CONCAT(IF(LEN(ドッグキャリー!$K$2)=1,0,""),ドッグキャリー!$K$2,_xlfn.CONCAT(IF(LEN(ドッグキャリー!$N$2)=1,0,""),ドッグキャリー!$N$2)))),"")</f>
        <v/>
      </c>
      <c r="C690" s="323"/>
      <c r="D690" s="323"/>
      <c r="E690" s="323"/>
      <c r="F690" s="324"/>
      <c r="G690" s="324"/>
      <c r="H690" s="324"/>
      <c r="I690" s="325" t="str">
        <f>IF(ウエア!N354=0,"",ウエア!E354)</f>
        <v/>
      </c>
      <c r="J690" s="324" t="str">
        <f>IF(ウエア!N354=0,"",ウエア!N354)</f>
        <v/>
      </c>
      <c r="K690" s="324"/>
      <c r="L690" s="324"/>
      <c r="M690" s="324"/>
      <c r="N690" s="324"/>
      <c r="O690" s="324"/>
      <c r="P690" s="324"/>
      <c r="Q690" s="324"/>
      <c r="R690" s="324"/>
      <c r="S690" s="314">
        <v>689</v>
      </c>
    </row>
    <row r="691" spans="1:19" s="88" customFormat="1" ht="15.75">
      <c r="A691" s="315" t="str">
        <f>IFERROR(IF(J691&lt;&gt;"",MAX($A$1:A690)+1,""),"")</f>
        <v/>
      </c>
      <c r="B691" s="316" t="str">
        <f>IFERROR(IF(J691="","",_xlfn.CONCAT("2024",_xlfn.CONCAT(IF(LEN(ドッグキャリー!$K$2)=1,0,""),ドッグキャリー!$K$2,_xlfn.CONCAT(IF(LEN(ドッグキャリー!$N$2)=1,0,""),ドッグキャリー!$N$2)))),"")</f>
        <v/>
      </c>
      <c r="C691" s="323"/>
      <c r="D691" s="323"/>
      <c r="E691" s="323"/>
      <c r="F691" s="324"/>
      <c r="G691" s="324"/>
      <c r="H691" s="324"/>
      <c r="I691" s="325" t="str">
        <f>IF(ウエア!N355=0,"",ウエア!E355)</f>
        <v/>
      </c>
      <c r="J691" s="324" t="str">
        <f>IF(ウエア!N355=0,"",ウエア!N355)</f>
        <v/>
      </c>
      <c r="K691" s="324"/>
      <c r="L691" s="324"/>
      <c r="M691" s="324"/>
      <c r="N691" s="324"/>
      <c r="O691" s="324"/>
      <c r="P691" s="324"/>
      <c r="Q691" s="324"/>
      <c r="R691" s="324"/>
      <c r="S691" s="314">
        <v>690</v>
      </c>
    </row>
    <row r="692" spans="1:19" s="88" customFormat="1" ht="15.75">
      <c r="A692" s="315" t="str">
        <f>IFERROR(IF(J692&lt;&gt;"",MAX($A$1:A691)+1,""),"")</f>
        <v/>
      </c>
      <c r="B692" s="316" t="str">
        <f>IFERROR(IF(J692="","",_xlfn.CONCAT("2024",_xlfn.CONCAT(IF(LEN(ドッグキャリー!$K$2)=1,0,""),ドッグキャリー!$K$2,_xlfn.CONCAT(IF(LEN(ドッグキャリー!$N$2)=1,0,""),ドッグキャリー!$N$2)))),"")</f>
        <v/>
      </c>
      <c r="C692" s="323"/>
      <c r="D692" s="323"/>
      <c r="E692" s="323"/>
      <c r="F692" s="324"/>
      <c r="G692" s="324"/>
      <c r="H692" s="324"/>
      <c r="I692" s="325" t="str">
        <f>IF(ウエア!N356=0,"",ウエア!E356)</f>
        <v/>
      </c>
      <c r="J692" s="324" t="str">
        <f>IF(ウエア!N356=0,"",ウエア!N356)</f>
        <v/>
      </c>
      <c r="K692" s="324"/>
      <c r="L692" s="324"/>
      <c r="M692" s="324"/>
      <c r="N692" s="324"/>
      <c r="O692" s="324"/>
      <c r="P692" s="324"/>
      <c r="Q692" s="324"/>
      <c r="R692" s="324"/>
      <c r="S692" s="314">
        <v>691</v>
      </c>
    </row>
    <row r="693" spans="1:19" s="88" customFormat="1" ht="15.75">
      <c r="A693" s="315" t="str">
        <f>IFERROR(IF(J693&lt;&gt;"",MAX($A$1:A692)+1,""),"")</f>
        <v/>
      </c>
      <c r="B693" s="316" t="str">
        <f>IFERROR(IF(J693="","",_xlfn.CONCAT("2024",_xlfn.CONCAT(IF(LEN(ドッグキャリー!$K$2)=1,0,""),ドッグキャリー!$K$2,_xlfn.CONCAT(IF(LEN(ドッグキャリー!$N$2)=1,0,""),ドッグキャリー!$N$2)))),"")</f>
        <v/>
      </c>
      <c r="C693" s="323"/>
      <c r="D693" s="323"/>
      <c r="E693" s="323"/>
      <c r="F693" s="324"/>
      <c r="G693" s="324"/>
      <c r="H693" s="324"/>
      <c r="I693" s="325" t="str">
        <f>IF(ウエア!N357=0,"",ウエア!E357)</f>
        <v/>
      </c>
      <c r="J693" s="324" t="str">
        <f>IF(ウエア!N357=0,"",ウエア!N357)</f>
        <v/>
      </c>
      <c r="K693" s="324"/>
      <c r="L693" s="324"/>
      <c r="M693" s="324"/>
      <c r="N693" s="324"/>
      <c r="O693" s="324"/>
      <c r="P693" s="324"/>
      <c r="Q693" s="324"/>
      <c r="R693" s="324"/>
      <c r="S693" s="314">
        <v>692</v>
      </c>
    </row>
    <row r="694" spans="1:19" s="88" customFormat="1" ht="15.75">
      <c r="A694" s="315" t="str">
        <f>IFERROR(IF(J694&lt;&gt;"",MAX($A$1:A693)+1,""),"")</f>
        <v/>
      </c>
      <c r="B694" s="316" t="str">
        <f>IFERROR(IF(J694="","",_xlfn.CONCAT("2024",_xlfn.CONCAT(IF(LEN(ドッグキャリー!$K$2)=1,0,""),ドッグキャリー!$K$2,_xlfn.CONCAT(IF(LEN(ドッグキャリー!$N$2)=1,0,""),ドッグキャリー!$N$2)))),"")</f>
        <v/>
      </c>
      <c r="C694" s="323"/>
      <c r="D694" s="323"/>
      <c r="E694" s="323"/>
      <c r="F694" s="324"/>
      <c r="G694" s="324"/>
      <c r="H694" s="324"/>
      <c r="I694" s="325" t="str">
        <f>IF(ウエア!N358=0,"",ウエア!E358)</f>
        <v/>
      </c>
      <c r="J694" s="324" t="str">
        <f>IF(ウエア!N358=0,"",ウエア!N358)</f>
        <v/>
      </c>
      <c r="K694" s="324"/>
      <c r="L694" s="324"/>
      <c r="M694" s="324"/>
      <c r="N694" s="324"/>
      <c r="O694" s="324"/>
      <c r="P694" s="324"/>
      <c r="Q694" s="324"/>
      <c r="R694" s="324"/>
      <c r="S694" s="314">
        <v>693</v>
      </c>
    </row>
    <row r="695" spans="1:19" s="88" customFormat="1" ht="15.75">
      <c r="A695" s="315" t="str">
        <f>IFERROR(IF(J695&lt;&gt;"",MAX($A$1:A694)+1,""),"")</f>
        <v/>
      </c>
      <c r="B695" s="316" t="str">
        <f>IFERROR(IF(J695="","",_xlfn.CONCAT("2024",_xlfn.CONCAT(IF(LEN(ドッグキャリー!$K$2)=1,0,""),ドッグキャリー!$K$2,_xlfn.CONCAT(IF(LEN(ドッグキャリー!$N$2)=1,0,""),ドッグキャリー!$N$2)))),"")</f>
        <v/>
      </c>
      <c r="C695" s="323"/>
      <c r="D695" s="323"/>
      <c r="E695" s="323"/>
      <c r="F695" s="324"/>
      <c r="G695" s="324"/>
      <c r="H695" s="324"/>
      <c r="I695" s="325" t="str">
        <f>IF(ウエア!N359=0,"",ウエア!E359)</f>
        <v/>
      </c>
      <c r="J695" s="324" t="str">
        <f>IF(ウエア!N359=0,"",ウエア!N359)</f>
        <v/>
      </c>
      <c r="K695" s="324"/>
      <c r="L695" s="324"/>
      <c r="M695" s="324"/>
      <c r="N695" s="324"/>
      <c r="O695" s="324"/>
      <c r="P695" s="324"/>
      <c r="Q695" s="324"/>
      <c r="R695" s="324"/>
      <c r="S695" s="314">
        <v>694</v>
      </c>
    </row>
    <row r="696" spans="1:19" s="88" customFormat="1" ht="15.75">
      <c r="A696" s="315" t="str">
        <f>IFERROR(IF(J696&lt;&gt;"",MAX($A$1:A695)+1,""),"")</f>
        <v/>
      </c>
      <c r="B696" s="316" t="str">
        <f>IFERROR(IF(J696="","",_xlfn.CONCAT("2024",_xlfn.CONCAT(IF(LEN(ドッグキャリー!$K$2)=1,0,""),ドッグキャリー!$K$2,_xlfn.CONCAT(IF(LEN(ドッグキャリー!$N$2)=1,0,""),ドッグキャリー!$N$2)))),"")</f>
        <v/>
      </c>
      <c r="C696" s="323"/>
      <c r="D696" s="323"/>
      <c r="E696" s="323"/>
      <c r="F696" s="324"/>
      <c r="G696" s="324"/>
      <c r="H696" s="324"/>
      <c r="I696" s="325" t="str">
        <f>IF(ウエア!N360=0,"",ウエア!E360)</f>
        <v/>
      </c>
      <c r="J696" s="324" t="str">
        <f>IF(ウエア!N360=0,"",ウエア!N360)</f>
        <v/>
      </c>
      <c r="K696" s="324"/>
      <c r="L696" s="324"/>
      <c r="M696" s="324"/>
      <c r="N696" s="324"/>
      <c r="O696" s="324"/>
      <c r="P696" s="324"/>
      <c r="Q696" s="324"/>
      <c r="R696" s="324"/>
      <c r="S696" s="314">
        <v>695</v>
      </c>
    </row>
    <row r="697" spans="1:19" s="88" customFormat="1" ht="15.75">
      <c r="A697" s="315" t="str">
        <f>IFERROR(IF(J697&lt;&gt;"",MAX($A$1:A696)+1,""),"")</f>
        <v/>
      </c>
      <c r="B697" s="316" t="str">
        <f>IFERROR(IF(J697="","",_xlfn.CONCAT("2024",_xlfn.CONCAT(IF(LEN(ドッグキャリー!$K$2)=1,0,""),ドッグキャリー!$K$2,_xlfn.CONCAT(IF(LEN(ドッグキャリー!$N$2)=1,0,""),ドッグキャリー!$N$2)))),"")</f>
        <v/>
      </c>
      <c r="C697" s="323"/>
      <c r="D697" s="323"/>
      <c r="E697" s="323"/>
      <c r="F697" s="324"/>
      <c r="G697" s="324"/>
      <c r="H697" s="324"/>
      <c r="I697" s="325" t="str">
        <f>IF(ウエア!N361=0,"",ウエア!E361)</f>
        <v/>
      </c>
      <c r="J697" s="324" t="str">
        <f>IF(ウエア!N361=0,"",ウエア!N361)</f>
        <v/>
      </c>
      <c r="K697" s="324"/>
      <c r="L697" s="324"/>
      <c r="M697" s="324"/>
      <c r="N697" s="324"/>
      <c r="O697" s="324"/>
      <c r="P697" s="324"/>
      <c r="Q697" s="324"/>
      <c r="R697" s="324"/>
      <c r="S697" s="314">
        <v>696</v>
      </c>
    </row>
    <row r="698" spans="1:19" s="88" customFormat="1" ht="15.75">
      <c r="A698" s="315" t="str">
        <f>IFERROR(IF(J698&lt;&gt;"",MAX($A$1:A697)+1,""),"")</f>
        <v/>
      </c>
      <c r="B698" s="316" t="str">
        <f>IFERROR(IF(J698="","",_xlfn.CONCAT("2024",_xlfn.CONCAT(IF(LEN(ドッグキャリー!$K$2)=1,0,""),ドッグキャリー!$K$2,_xlfn.CONCAT(IF(LEN(ドッグキャリー!$N$2)=1,0,""),ドッグキャリー!$N$2)))),"")</f>
        <v/>
      </c>
      <c r="C698" s="323"/>
      <c r="D698" s="323"/>
      <c r="E698" s="323"/>
      <c r="F698" s="324"/>
      <c r="G698" s="324"/>
      <c r="H698" s="324"/>
      <c r="I698" s="325" t="str">
        <f>IF(ウエア!N362=0,"",ウエア!E362)</f>
        <v/>
      </c>
      <c r="J698" s="324" t="str">
        <f>IF(ウエア!N362=0,"",ウエア!N362)</f>
        <v/>
      </c>
      <c r="K698" s="324"/>
      <c r="L698" s="324"/>
      <c r="M698" s="324"/>
      <c r="N698" s="324"/>
      <c r="O698" s="324"/>
      <c r="P698" s="324"/>
      <c r="Q698" s="324"/>
      <c r="R698" s="324"/>
      <c r="S698" s="314">
        <v>697</v>
      </c>
    </row>
    <row r="699" spans="1:19" s="88" customFormat="1" ht="15.75">
      <c r="A699" s="315" t="str">
        <f>IFERROR(IF(J699&lt;&gt;"",MAX($A$1:A698)+1,""),"")</f>
        <v/>
      </c>
      <c r="B699" s="316" t="str">
        <f>IFERROR(IF(J699="","",_xlfn.CONCAT("2024",_xlfn.CONCAT(IF(LEN(ドッグキャリー!$K$2)=1,0,""),ドッグキャリー!$K$2,_xlfn.CONCAT(IF(LEN(ドッグキャリー!$N$2)=1,0,""),ドッグキャリー!$N$2)))),"")</f>
        <v/>
      </c>
      <c r="C699" s="323"/>
      <c r="D699" s="323"/>
      <c r="E699" s="323"/>
      <c r="F699" s="324"/>
      <c r="G699" s="324"/>
      <c r="H699" s="324"/>
      <c r="I699" s="325" t="str">
        <f>IF(ウエア!N363=0,"",ウエア!E363)</f>
        <v/>
      </c>
      <c r="J699" s="324" t="str">
        <f>IF(ウエア!N363=0,"",ウエア!N363)</f>
        <v/>
      </c>
      <c r="K699" s="324"/>
      <c r="L699" s="324"/>
      <c r="M699" s="324"/>
      <c r="N699" s="324"/>
      <c r="O699" s="324"/>
      <c r="P699" s="324"/>
      <c r="Q699" s="324"/>
      <c r="R699" s="324"/>
      <c r="S699" s="314">
        <v>698</v>
      </c>
    </row>
    <row r="700" spans="1:19" s="88" customFormat="1" ht="15.75">
      <c r="A700" s="315" t="str">
        <f>IFERROR(IF(J700&lt;&gt;"",MAX($A$1:A699)+1,""),"")</f>
        <v/>
      </c>
      <c r="B700" s="316" t="str">
        <f>IFERROR(IF(J700="","",_xlfn.CONCAT("2024",_xlfn.CONCAT(IF(LEN(ドッグキャリー!$K$2)=1,0,""),ドッグキャリー!$K$2,_xlfn.CONCAT(IF(LEN(ドッグキャリー!$N$2)=1,0,""),ドッグキャリー!$N$2)))),"")</f>
        <v/>
      </c>
      <c r="C700" s="323"/>
      <c r="D700" s="323"/>
      <c r="E700" s="323"/>
      <c r="F700" s="324"/>
      <c r="G700" s="324"/>
      <c r="H700" s="324"/>
      <c r="I700" s="325" t="str">
        <f>IF(ウエア!N364=0,"",ウエア!E364)</f>
        <v/>
      </c>
      <c r="J700" s="324" t="str">
        <f>IF(ウエア!N364=0,"",ウエア!N364)</f>
        <v/>
      </c>
      <c r="K700" s="324"/>
      <c r="L700" s="324"/>
      <c r="M700" s="324"/>
      <c r="N700" s="324"/>
      <c r="O700" s="324"/>
      <c r="P700" s="324"/>
      <c r="Q700" s="324"/>
      <c r="R700" s="324"/>
      <c r="S700" s="314">
        <v>699</v>
      </c>
    </row>
    <row r="701" spans="1:19" s="88" customFormat="1" ht="15.75">
      <c r="A701" s="315" t="str">
        <f>IFERROR(IF(J701&lt;&gt;"",MAX($A$1:A700)+1,""),"")</f>
        <v/>
      </c>
      <c r="B701" s="316" t="str">
        <f>IFERROR(IF(J701="","",_xlfn.CONCAT("2024",_xlfn.CONCAT(IF(LEN(ドッグキャリー!$K$2)=1,0,""),ドッグキャリー!$K$2,_xlfn.CONCAT(IF(LEN(ドッグキャリー!$N$2)=1,0,""),ドッグキャリー!$N$2)))),"")</f>
        <v/>
      </c>
      <c r="C701" s="323"/>
      <c r="D701" s="323"/>
      <c r="E701" s="323"/>
      <c r="F701" s="324"/>
      <c r="G701" s="324"/>
      <c r="H701" s="324"/>
      <c r="I701" s="325" t="str">
        <f>IF(ウエア!N365=0,"",ウエア!E365)</f>
        <v/>
      </c>
      <c r="J701" s="324" t="str">
        <f>IF(ウエア!N365=0,"",ウエア!N365)</f>
        <v/>
      </c>
      <c r="K701" s="324"/>
      <c r="L701" s="324"/>
      <c r="M701" s="324"/>
      <c r="N701" s="324"/>
      <c r="O701" s="324"/>
      <c r="P701" s="324"/>
      <c r="Q701" s="324"/>
      <c r="R701" s="324"/>
      <c r="S701" s="314">
        <v>700</v>
      </c>
    </row>
    <row r="702" spans="1:19" s="88" customFormat="1" ht="15.75">
      <c r="A702" s="315" t="str">
        <f>IFERROR(IF(J702&lt;&gt;"",MAX($A$1:A701)+1,""),"")</f>
        <v/>
      </c>
      <c r="B702" s="316" t="str">
        <f>IFERROR(IF(J702="","",_xlfn.CONCAT("2024",_xlfn.CONCAT(IF(LEN(ドッグキャリー!$K$2)=1,0,""),ドッグキャリー!$K$2,_xlfn.CONCAT(IF(LEN(ドッグキャリー!$N$2)=1,0,""),ドッグキャリー!$N$2)))),"")</f>
        <v/>
      </c>
      <c r="C702" s="323"/>
      <c r="D702" s="323"/>
      <c r="E702" s="323"/>
      <c r="F702" s="324"/>
      <c r="G702" s="324"/>
      <c r="H702" s="324"/>
      <c r="I702" s="325" t="str">
        <f>IF(ウエア!N366=0,"",ウエア!E366)</f>
        <v/>
      </c>
      <c r="J702" s="324" t="str">
        <f>IF(ウエア!N366=0,"",ウエア!N366)</f>
        <v/>
      </c>
      <c r="K702" s="324"/>
      <c r="L702" s="324"/>
      <c r="M702" s="324"/>
      <c r="N702" s="324"/>
      <c r="O702" s="324"/>
      <c r="P702" s="324"/>
      <c r="Q702" s="324"/>
      <c r="R702" s="324"/>
      <c r="S702" s="314">
        <v>701</v>
      </c>
    </row>
    <row r="703" spans="1:19" s="88" customFormat="1" ht="15.75">
      <c r="A703" s="315" t="str">
        <f>IFERROR(IF(J703&lt;&gt;"",MAX($A$1:A702)+1,""),"")</f>
        <v/>
      </c>
      <c r="B703" s="316" t="str">
        <f>IFERROR(IF(J703="","",_xlfn.CONCAT("2024",_xlfn.CONCAT(IF(LEN(ドッグキャリー!$K$2)=1,0,""),ドッグキャリー!$K$2,_xlfn.CONCAT(IF(LEN(ドッグキャリー!$N$2)=1,0,""),ドッグキャリー!$N$2)))),"")</f>
        <v/>
      </c>
      <c r="C703" s="323"/>
      <c r="D703" s="323"/>
      <c r="E703" s="323"/>
      <c r="F703" s="324"/>
      <c r="G703" s="324"/>
      <c r="H703" s="324"/>
      <c r="I703" s="325" t="str">
        <f>IF(ウエア!N367=0,"",ウエア!E367)</f>
        <v/>
      </c>
      <c r="J703" s="324" t="str">
        <f>IF(ウエア!N367=0,"",ウエア!N367)</f>
        <v/>
      </c>
      <c r="K703" s="324"/>
      <c r="L703" s="324"/>
      <c r="M703" s="324"/>
      <c r="N703" s="324"/>
      <c r="O703" s="324"/>
      <c r="P703" s="324"/>
      <c r="Q703" s="324"/>
      <c r="R703" s="324"/>
      <c r="S703" s="314">
        <v>702</v>
      </c>
    </row>
    <row r="704" spans="1:19" s="88" customFormat="1" ht="15.75">
      <c r="A704" s="315" t="str">
        <f>IFERROR(IF(J704&lt;&gt;"",MAX($A$1:A703)+1,""),"")</f>
        <v/>
      </c>
      <c r="B704" s="316" t="str">
        <f>IFERROR(IF(J704="","",_xlfn.CONCAT("2024",_xlfn.CONCAT(IF(LEN(ドッグキャリー!$K$2)=1,0,""),ドッグキャリー!$K$2,_xlfn.CONCAT(IF(LEN(ドッグキャリー!$N$2)=1,0,""),ドッグキャリー!$N$2)))),"")</f>
        <v/>
      </c>
      <c r="C704" s="323"/>
      <c r="D704" s="323"/>
      <c r="E704" s="323"/>
      <c r="F704" s="324"/>
      <c r="G704" s="324"/>
      <c r="H704" s="324"/>
      <c r="I704" s="325" t="str">
        <f>IF(ウエア!N368=0,"",ウエア!E368)</f>
        <v/>
      </c>
      <c r="J704" s="324" t="str">
        <f>IF(ウエア!N368=0,"",ウエア!N368)</f>
        <v/>
      </c>
      <c r="K704" s="324"/>
      <c r="L704" s="324"/>
      <c r="M704" s="324"/>
      <c r="N704" s="324"/>
      <c r="O704" s="324"/>
      <c r="P704" s="324"/>
      <c r="Q704" s="324"/>
      <c r="R704" s="324"/>
      <c r="S704" s="314">
        <v>703</v>
      </c>
    </row>
    <row r="705" spans="1:19" s="88" customFormat="1" ht="15.75">
      <c r="A705" s="315" t="str">
        <f>IFERROR(IF(J705&lt;&gt;"",MAX($A$1:A704)+1,""),"")</f>
        <v/>
      </c>
      <c r="B705" s="316" t="str">
        <f>IFERROR(IF(J705="","",_xlfn.CONCAT("2024",_xlfn.CONCAT(IF(LEN(ドッグキャリー!$K$2)=1,0,""),ドッグキャリー!$K$2,_xlfn.CONCAT(IF(LEN(ドッグキャリー!$N$2)=1,0,""),ドッグキャリー!$N$2)))),"")</f>
        <v/>
      </c>
      <c r="C705" s="323"/>
      <c r="D705" s="323"/>
      <c r="E705" s="323"/>
      <c r="F705" s="324"/>
      <c r="G705" s="324"/>
      <c r="H705" s="324"/>
      <c r="I705" s="325" t="str">
        <f>IF(ウエア!N369=0,"",ウエア!E369)</f>
        <v/>
      </c>
      <c r="J705" s="324" t="str">
        <f>IF(ウエア!N369=0,"",ウエア!N369)</f>
        <v/>
      </c>
      <c r="K705" s="324"/>
      <c r="L705" s="324"/>
      <c r="M705" s="324"/>
      <c r="N705" s="324"/>
      <c r="O705" s="324"/>
      <c r="P705" s="324"/>
      <c r="Q705" s="324"/>
      <c r="R705" s="324"/>
      <c r="S705" s="314">
        <v>704</v>
      </c>
    </row>
    <row r="706" spans="1:19" s="88" customFormat="1" ht="15.75">
      <c r="A706" s="315" t="str">
        <f>IFERROR(IF(J706&lt;&gt;"",MAX($A$1:A705)+1,""),"")</f>
        <v/>
      </c>
      <c r="B706" s="316" t="str">
        <f>IFERROR(IF(J706="","",_xlfn.CONCAT("2024",_xlfn.CONCAT(IF(LEN(ドッグキャリー!$K$2)=1,0,""),ドッグキャリー!$K$2,_xlfn.CONCAT(IF(LEN(ドッグキャリー!$N$2)=1,0,""),ドッグキャリー!$N$2)))),"")</f>
        <v/>
      </c>
      <c r="C706" s="323"/>
      <c r="D706" s="323"/>
      <c r="E706" s="323"/>
      <c r="F706" s="324"/>
      <c r="G706" s="324"/>
      <c r="H706" s="324"/>
      <c r="I706" s="325" t="str">
        <f>IF(ウエア!N370=0,"",ウエア!E370)</f>
        <v/>
      </c>
      <c r="J706" s="324" t="str">
        <f>IF(ウエア!N370=0,"",ウエア!N370)</f>
        <v/>
      </c>
      <c r="K706" s="324"/>
      <c r="L706" s="324"/>
      <c r="M706" s="324"/>
      <c r="N706" s="324"/>
      <c r="O706" s="324"/>
      <c r="P706" s="324"/>
      <c r="Q706" s="324"/>
      <c r="R706" s="324"/>
      <c r="S706" s="314">
        <v>705</v>
      </c>
    </row>
    <row r="707" spans="1:19" s="88" customFormat="1" ht="15.75">
      <c r="A707" s="315" t="str">
        <f>IFERROR(IF(J707&lt;&gt;"",MAX($A$1:A706)+1,""),"")</f>
        <v/>
      </c>
      <c r="B707" s="316" t="str">
        <f>IFERROR(IF(J707="","",_xlfn.CONCAT("2024",_xlfn.CONCAT(IF(LEN(ドッグキャリー!$K$2)=1,0,""),ドッグキャリー!$K$2,_xlfn.CONCAT(IF(LEN(ドッグキャリー!$N$2)=1,0,""),ドッグキャリー!$N$2)))),"")</f>
        <v/>
      </c>
      <c r="C707" s="323"/>
      <c r="D707" s="323"/>
      <c r="E707" s="323"/>
      <c r="F707" s="324"/>
      <c r="G707" s="324"/>
      <c r="H707" s="324"/>
      <c r="I707" s="325" t="str">
        <f>IF(ウエア!N371=0,"",ウエア!E371)</f>
        <v/>
      </c>
      <c r="J707" s="324" t="str">
        <f>IF(ウエア!N371=0,"",ウエア!N371)</f>
        <v/>
      </c>
      <c r="K707" s="324"/>
      <c r="L707" s="324"/>
      <c r="M707" s="324"/>
      <c r="N707" s="324"/>
      <c r="O707" s="324"/>
      <c r="P707" s="324"/>
      <c r="Q707" s="324"/>
      <c r="R707" s="324"/>
      <c r="S707" s="314">
        <v>706</v>
      </c>
    </row>
    <row r="708" spans="1:19" s="88" customFormat="1" ht="15.75">
      <c r="A708" s="315" t="str">
        <f>IFERROR(IF(J708&lt;&gt;"",MAX($A$1:A707)+1,""),"")</f>
        <v/>
      </c>
      <c r="B708" s="316" t="str">
        <f>IFERROR(IF(J708="","",_xlfn.CONCAT("2024",_xlfn.CONCAT(IF(LEN(ドッグキャリー!$K$2)=1,0,""),ドッグキャリー!$K$2,_xlfn.CONCAT(IF(LEN(ドッグキャリー!$N$2)=1,0,""),ドッグキャリー!$N$2)))),"")</f>
        <v/>
      </c>
      <c r="C708" s="323"/>
      <c r="D708" s="323"/>
      <c r="E708" s="323"/>
      <c r="F708" s="324"/>
      <c r="G708" s="324"/>
      <c r="H708" s="324"/>
      <c r="I708" s="325" t="str">
        <f>IF(ウエア!N372=0,"",ウエア!E372)</f>
        <v/>
      </c>
      <c r="J708" s="324" t="str">
        <f>IF(ウエア!N372=0,"",ウエア!N372)</f>
        <v/>
      </c>
      <c r="K708" s="324"/>
      <c r="L708" s="324"/>
      <c r="M708" s="324"/>
      <c r="N708" s="324"/>
      <c r="O708" s="324"/>
      <c r="P708" s="324"/>
      <c r="Q708" s="324"/>
      <c r="R708" s="324"/>
      <c r="S708" s="314">
        <v>707</v>
      </c>
    </row>
    <row r="709" spans="1:19" s="88" customFormat="1" ht="15.75">
      <c r="A709" s="315" t="str">
        <f>IFERROR(IF(J709&lt;&gt;"",MAX($A$1:A708)+1,""),"")</f>
        <v/>
      </c>
      <c r="B709" s="316" t="str">
        <f>IFERROR(IF(J709="","",_xlfn.CONCAT("2024",_xlfn.CONCAT(IF(LEN(ドッグキャリー!$K$2)=1,0,""),ドッグキャリー!$K$2,_xlfn.CONCAT(IF(LEN(ドッグキャリー!$N$2)=1,0,""),ドッグキャリー!$N$2)))),"")</f>
        <v/>
      </c>
      <c r="C709" s="323"/>
      <c r="D709" s="323"/>
      <c r="E709" s="323"/>
      <c r="F709" s="324"/>
      <c r="G709" s="324"/>
      <c r="H709" s="324"/>
      <c r="I709" s="325" t="str">
        <f>IF(ウエア!N373=0,"",ウエア!E373)</f>
        <v/>
      </c>
      <c r="J709" s="324" t="str">
        <f>IF(ウエア!N373=0,"",ウエア!N373)</f>
        <v/>
      </c>
      <c r="K709" s="324"/>
      <c r="L709" s="324"/>
      <c r="M709" s="324"/>
      <c r="N709" s="324"/>
      <c r="O709" s="324"/>
      <c r="P709" s="324"/>
      <c r="Q709" s="324"/>
      <c r="R709" s="324"/>
      <c r="S709" s="314">
        <v>708</v>
      </c>
    </row>
    <row r="710" spans="1:19" s="88" customFormat="1" ht="15.75">
      <c r="A710" s="315" t="str">
        <f>IFERROR(IF(J710&lt;&gt;"",MAX($A$1:A709)+1,""),"")</f>
        <v/>
      </c>
      <c r="B710" s="316" t="str">
        <f>IFERROR(IF(J710="","",_xlfn.CONCAT("2024",_xlfn.CONCAT(IF(LEN(ドッグキャリー!$K$2)=1,0,""),ドッグキャリー!$K$2,_xlfn.CONCAT(IF(LEN(ドッグキャリー!$N$2)=1,0,""),ドッグキャリー!$N$2)))),"")</f>
        <v/>
      </c>
      <c r="C710" s="323"/>
      <c r="D710" s="323"/>
      <c r="E710" s="323"/>
      <c r="F710" s="324"/>
      <c r="G710" s="324"/>
      <c r="H710" s="324"/>
      <c r="I710" s="325" t="str">
        <f>IF(ウエア!N374=0,"",ウエア!E374)</f>
        <v/>
      </c>
      <c r="J710" s="324" t="str">
        <f>IF(ウエア!N374=0,"",ウエア!N374)</f>
        <v/>
      </c>
      <c r="K710" s="324"/>
      <c r="L710" s="324"/>
      <c r="M710" s="324"/>
      <c r="N710" s="324"/>
      <c r="O710" s="324"/>
      <c r="P710" s="324"/>
      <c r="Q710" s="324"/>
      <c r="R710" s="324"/>
      <c r="S710" s="314">
        <v>709</v>
      </c>
    </row>
    <row r="711" spans="1:19" s="88" customFormat="1" ht="15.75">
      <c r="A711" s="315" t="str">
        <f>IFERROR(IF(J711&lt;&gt;"",MAX($A$1:A710)+1,""),"")</f>
        <v/>
      </c>
      <c r="B711" s="316" t="str">
        <f>IFERROR(IF(J711="","",_xlfn.CONCAT("2024",_xlfn.CONCAT(IF(LEN(ドッグキャリー!$K$2)=1,0,""),ドッグキャリー!$K$2,_xlfn.CONCAT(IF(LEN(ドッグキャリー!$N$2)=1,0,""),ドッグキャリー!$N$2)))),"")</f>
        <v/>
      </c>
      <c r="C711" s="323"/>
      <c r="D711" s="323"/>
      <c r="E711" s="323"/>
      <c r="F711" s="324"/>
      <c r="G711" s="324"/>
      <c r="H711" s="324"/>
      <c r="I711" s="325" t="str">
        <f>IF(ウエア!N375=0,"",ウエア!E375)</f>
        <v/>
      </c>
      <c r="J711" s="324" t="str">
        <f>IF(ウエア!N375=0,"",ウエア!N375)</f>
        <v/>
      </c>
      <c r="K711" s="324"/>
      <c r="L711" s="324"/>
      <c r="M711" s="324"/>
      <c r="N711" s="324"/>
      <c r="O711" s="324"/>
      <c r="P711" s="324"/>
      <c r="Q711" s="324"/>
      <c r="R711" s="324"/>
      <c r="S711" s="314">
        <v>710</v>
      </c>
    </row>
    <row r="712" spans="1:19" s="88" customFormat="1" ht="15.75">
      <c r="A712" s="315" t="str">
        <f>IFERROR(IF(J712&lt;&gt;"",MAX($A$1:A711)+1,""),"")</f>
        <v/>
      </c>
      <c r="B712" s="316" t="str">
        <f>IFERROR(IF(J712="","",_xlfn.CONCAT("2024",_xlfn.CONCAT(IF(LEN(ドッグキャリー!$K$2)=1,0,""),ドッグキャリー!$K$2,_xlfn.CONCAT(IF(LEN(ドッグキャリー!$N$2)=1,0,""),ドッグキャリー!$N$2)))),"")</f>
        <v/>
      </c>
      <c r="C712" s="323"/>
      <c r="D712" s="323"/>
      <c r="E712" s="323"/>
      <c r="F712" s="324"/>
      <c r="G712" s="324"/>
      <c r="H712" s="324"/>
      <c r="I712" s="325" t="str">
        <f>IF(ウエア!N376=0,"",ウエア!E376)</f>
        <v/>
      </c>
      <c r="J712" s="324" t="str">
        <f>IF(ウエア!N376=0,"",ウエア!N376)</f>
        <v/>
      </c>
      <c r="K712" s="324"/>
      <c r="L712" s="324"/>
      <c r="M712" s="324"/>
      <c r="N712" s="324"/>
      <c r="O712" s="324"/>
      <c r="P712" s="324"/>
      <c r="Q712" s="324"/>
      <c r="R712" s="324"/>
      <c r="S712" s="314">
        <v>711</v>
      </c>
    </row>
    <row r="713" spans="1:19" s="88" customFormat="1" ht="15.75">
      <c r="A713" s="315" t="str">
        <f>IFERROR(IF(J713&lt;&gt;"",MAX($A$1:A712)+1,""),"")</f>
        <v/>
      </c>
      <c r="B713" s="316" t="str">
        <f>IFERROR(IF(J713="","",_xlfn.CONCAT("2024",_xlfn.CONCAT(IF(LEN(ドッグキャリー!$K$2)=1,0,""),ドッグキャリー!$K$2,_xlfn.CONCAT(IF(LEN(ドッグキャリー!$N$2)=1,0,""),ドッグキャリー!$N$2)))),"")</f>
        <v/>
      </c>
      <c r="C713" s="323"/>
      <c r="D713" s="323"/>
      <c r="E713" s="323"/>
      <c r="F713" s="324"/>
      <c r="G713" s="324"/>
      <c r="H713" s="324"/>
      <c r="I713" s="325" t="str">
        <f>IF(ウエア!N377=0,"",ウエア!E377)</f>
        <v/>
      </c>
      <c r="J713" s="324" t="str">
        <f>IF(ウエア!N377=0,"",ウエア!N377)</f>
        <v/>
      </c>
      <c r="K713" s="324"/>
      <c r="L713" s="324"/>
      <c r="M713" s="324"/>
      <c r="N713" s="324"/>
      <c r="O713" s="324"/>
      <c r="P713" s="324"/>
      <c r="Q713" s="324"/>
      <c r="R713" s="324"/>
      <c r="S713" s="314">
        <v>712</v>
      </c>
    </row>
    <row r="714" spans="1:19" s="88" customFormat="1" ht="15.75">
      <c r="A714" s="315" t="str">
        <f>IFERROR(IF(J714&lt;&gt;"",MAX($A$1:A713)+1,""),"")</f>
        <v/>
      </c>
      <c r="B714" s="316" t="str">
        <f>IFERROR(IF(J714="","",_xlfn.CONCAT("2024",_xlfn.CONCAT(IF(LEN(ドッグキャリー!$K$2)=1,0,""),ドッグキャリー!$K$2,_xlfn.CONCAT(IF(LEN(ドッグキャリー!$N$2)=1,0,""),ドッグキャリー!$N$2)))),"")</f>
        <v/>
      </c>
      <c r="C714" s="323"/>
      <c r="D714" s="323"/>
      <c r="E714" s="323"/>
      <c r="F714" s="324"/>
      <c r="G714" s="324"/>
      <c r="H714" s="324"/>
      <c r="I714" s="325" t="str">
        <f>IF(ウエア!N378=0,"",ウエア!E378)</f>
        <v/>
      </c>
      <c r="J714" s="324" t="str">
        <f>IF(ウエア!N378=0,"",ウエア!N378)</f>
        <v/>
      </c>
      <c r="K714" s="324"/>
      <c r="L714" s="324"/>
      <c r="M714" s="324"/>
      <c r="N714" s="324"/>
      <c r="O714" s="324"/>
      <c r="P714" s="324"/>
      <c r="Q714" s="324"/>
      <c r="R714" s="324"/>
      <c r="S714" s="314">
        <v>713</v>
      </c>
    </row>
    <row r="715" spans="1:19" s="88" customFormat="1" ht="15.75">
      <c r="A715" s="315" t="str">
        <f>IFERROR(IF(J715&lt;&gt;"",MAX($A$1:A714)+1,""),"")</f>
        <v/>
      </c>
      <c r="B715" s="316" t="str">
        <f>IFERROR(IF(J715="","",_xlfn.CONCAT("2024",_xlfn.CONCAT(IF(LEN(ドッグキャリー!$K$2)=1,0,""),ドッグキャリー!$K$2,_xlfn.CONCAT(IF(LEN(ドッグキャリー!$N$2)=1,0,""),ドッグキャリー!$N$2)))),"")</f>
        <v/>
      </c>
      <c r="C715" s="323"/>
      <c r="D715" s="323"/>
      <c r="E715" s="323"/>
      <c r="F715" s="324"/>
      <c r="G715" s="324"/>
      <c r="H715" s="324"/>
      <c r="I715" s="325" t="str">
        <f>IF(ウエア!N379=0,"",ウエア!E379)</f>
        <v/>
      </c>
      <c r="J715" s="324" t="str">
        <f>IF(ウエア!N379=0,"",ウエア!N379)</f>
        <v/>
      </c>
      <c r="K715" s="324"/>
      <c r="L715" s="324"/>
      <c r="M715" s="324"/>
      <c r="N715" s="324"/>
      <c r="O715" s="324"/>
      <c r="P715" s="324"/>
      <c r="Q715" s="324"/>
      <c r="R715" s="324"/>
      <c r="S715" s="314">
        <v>714</v>
      </c>
    </row>
    <row r="716" spans="1:19" s="88" customFormat="1" ht="15.75">
      <c r="A716" s="315" t="str">
        <f>IFERROR(IF(J716&lt;&gt;"",MAX($A$1:A715)+1,""),"")</f>
        <v/>
      </c>
      <c r="B716" s="316" t="str">
        <f>IFERROR(IF(J716="","",_xlfn.CONCAT("2024",_xlfn.CONCAT(IF(LEN(ドッグキャリー!$K$2)=1,0,""),ドッグキャリー!$K$2,_xlfn.CONCAT(IF(LEN(ドッグキャリー!$N$2)=1,0,""),ドッグキャリー!$N$2)))),"")</f>
        <v/>
      </c>
      <c r="C716" s="323"/>
      <c r="D716" s="323"/>
      <c r="E716" s="323"/>
      <c r="F716" s="324"/>
      <c r="G716" s="324"/>
      <c r="H716" s="324"/>
      <c r="I716" s="325" t="str">
        <f>IF(ウエア!N380=0,"",ウエア!E380)</f>
        <v/>
      </c>
      <c r="J716" s="324" t="str">
        <f>IF(ウエア!N380=0,"",ウエア!N380)</f>
        <v/>
      </c>
      <c r="K716" s="324"/>
      <c r="L716" s="324"/>
      <c r="M716" s="324"/>
      <c r="N716" s="324"/>
      <c r="O716" s="324"/>
      <c r="P716" s="324"/>
      <c r="Q716" s="324"/>
      <c r="R716" s="324"/>
      <c r="S716" s="314">
        <v>715</v>
      </c>
    </row>
    <row r="717" spans="1:19" s="88" customFormat="1" ht="15.75">
      <c r="A717" s="315" t="str">
        <f>IFERROR(IF(J717&lt;&gt;"",MAX($A$1:A716)+1,""),"")</f>
        <v/>
      </c>
      <c r="B717" s="316" t="str">
        <f>IFERROR(IF(J717="","",_xlfn.CONCAT("2024",_xlfn.CONCAT(IF(LEN(ドッグキャリー!$K$2)=1,0,""),ドッグキャリー!$K$2,_xlfn.CONCAT(IF(LEN(ドッグキャリー!$N$2)=1,0,""),ドッグキャリー!$N$2)))),"")</f>
        <v/>
      </c>
      <c r="C717" s="323"/>
      <c r="D717" s="323"/>
      <c r="E717" s="323"/>
      <c r="F717" s="324"/>
      <c r="G717" s="324"/>
      <c r="H717" s="324"/>
      <c r="I717" s="325" t="str">
        <f>IF(ウエア!N381=0,"",ウエア!E381)</f>
        <v/>
      </c>
      <c r="J717" s="324" t="str">
        <f>IF(ウエア!N381=0,"",ウエア!N381)</f>
        <v/>
      </c>
      <c r="K717" s="324"/>
      <c r="L717" s="324"/>
      <c r="M717" s="324"/>
      <c r="N717" s="324"/>
      <c r="O717" s="324"/>
      <c r="P717" s="324"/>
      <c r="Q717" s="324"/>
      <c r="R717" s="324"/>
      <c r="S717" s="314">
        <v>716</v>
      </c>
    </row>
    <row r="718" spans="1:19" s="88" customFormat="1" ht="15.75">
      <c r="A718" s="315" t="str">
        <f>IFERROR(IF(J718&lt;&gt;"",MAX($A$1:A717)+1,""),"")</f>
        <v/>
      </c>
      <c r="B718" s="316" t="str">
        <f>IFERROR(IF(J718="","",_xlfn.CONCAT("2024",_xlfn.CONCAT(IF(LEN(ドッグキャリー!$K$2)=1,0,""),ドッグキャリー!$K$2,_xlfn.CONCAT(IF(LEN(ドッグキャリー!$N$2)=1,0,""),ドッグキャリー!$N$2)))),"")</f>
        <v/>
      </c>
      <c r="C718" s="323"/>
      <c r="D718" s="323"/>
      <c r="E718" s="323"/>
      <c r="F718" s="324"/>
      <c r="G718" s="324"/>
      <c r="H718" s="324"/>
      <c r="I718" s="325" t="str">
        <f>IF(ウエア!N382=0,"",ウエア!E382)</f>
        <v/>
      </c>
      <c r="J718" s="324" t="str">
        <f>IF(ウエア!N382=0,"",ウエア!N382)</f>
        <v/>
      </c>
      <c r="K718" s="324"/>
      <c r="L718" s="324"/>
      <c r="M718" s="324"/>
      <c r="N718" s="324"/>
      <c r="O718" s="324"/>
      <c r="P718" s="324"/>
      <c r="Q718" s="324"/>
      <c r="R718" s="324"/>
      <c r="S718" s="314">
        <v>717</v>
      </c>
    </row>
    <row r="719" spans="1:19" s="88" customFormat="1" ht="15.75">
      <c r="A719" s="315" t="str">
        <f>IFERROR(IF(J719&lt;&gt;"",MAX($A$1:A718)+1,""),"")</f>
        <v/>
      </c>
      <c r="B719" s="316" t="str">
        <f>IFERROR(IF(J719="","",_xlfn.CONCAT("2024",_xlfn.CONCAT(IF(LEN(ドッグキャリー!$K$2)=1,0,""),ドッグキャリー!$K$2,_xlfn.CONCAT(IF(LEN(ドッグキャリー!$N$2)=1,0,""),ドッグキャリー!$N$2)))),"")</f>
        <v/>
      </c>
      <c r="C719" s="323"/>
      <c r="D719" s="323"/>
      <c r="E719" s="323"/>
      <c r="F719" s="324"/>
      <c r="G719" s="324"/>
      <c r="H719" s="324"/>
      <c r="I719" s="325" t="str">
        <f>IF(ウエア!N383=0,"",ウエア!E383)</f>
        <v/>
      </c>
      <c r="J719" s="324" t="str">
        <f>IF(ウエア!N383=0,"",ウエア!N383)</f>
        <v/>
      </c>
      <c r="K719" s="324"/>
      <c r="L719" s="324"/>
      <c r="M719" s="324"/>
      <c r="N719" s="324"/>
      <c r="O719" s="324"/>
      <c r="P719" s="324"/>
      <c r="Q719" s="324"/>
      <c r="R719" s="324"/>
      <c r="S719" s="314">
        <v>718</v>
      </c>
    </row>
    <row r="720" spans="1:19" s="88" customFormat="1" ht="15.75">
      <c r="A720" s="315" t="str">
        <f>IFERROR(IF(J720&lt;&gt;"",MAX($A$1:A719)+1,""),"")</f>
        <v/>
      </c>
      <c r="B720" s="316" t="str">
        <f>IFERROR(IF(J720="","",_xlfn.CONCAT("2024",_xlfn.CONCAT(IF(LEN(ドッグキャリー!$K$2)=1,0,""),ドッグキャリー!$K$2,_xlfn.CONCAT(IF(LEN(ドッグキャリー!$N$2)=1,0,""),ドッグキャリー!$N$2)))),"")</f>
        <v/>
      </c>
      <c r="C720" s="323"/>
      <c r="D720" s="323"/>
      <c r="E720" s="323"/>
      <c r="F720" s="324"/>
      <c r="G720" s="324"/>
      <c r="H720" s="324"/>
      <c r="I720" s="325" t="str">
        <f>IF(ウエア!N384=0,"",ウエア!E384)</f>
        <v/>
      </c>
      <c r="J720" s="324" t="str">
        <f>IF(ウエア!N384=0,"",ウエア!N384)</f>
        <v/>
      </c>
      <c r="K720" s="324"/>
      <c r="L720" s="324"/>
      <c r="M720" s="324"/>
      <c r="N720" s="324"/>
      <c r="O720" s="324"/>
      <c r="P720" s="324"/>
      <c r="Q720" s="324"/>
      <c r="R720" s="324"/>
      <c r="S720" s="314">
        <v>719</v>
      </c>
    </row>
    <row r="721" spans="1:19" s="88" customFormat="1" ht="15.75">
      <c r="A721" s="315" t="str">
        <f>IFERROR(IF(J721&lt;&gt;"",MAX($A$1:A720)+1,""),"")</f>
        <v/>
      </c>
      <c r="B721" s="316" t="str">
        <f>IFERROR(IF(J721="","",_xlfn.CONCAT("2024",_xlfn.CONCAT(IF(LEN(ドッグキャリー!$K$2)=1,0,""),ドッグキャリー!$K$2,_xlfn.CONCAT(IF(LEN(ドッグキャリー!$N$2)=1,0,""),ドッグキャリー!$N$2)))),"")</f>
        <v/>
      </c>
      <c r="C721" s="323"/>
      <c r="D721" s="323"/>
      <c r="E721" s="323"/>
      <c r="F721" s="324"/>
      <c r="G721" s="324"/>
      <c r="H721" s="324"/>
      <c r="I721" s="325" t="str">
        <f>IF(ウエア!N385=0,"",ウエア!E385)</f>
        <v/>
      </c>
      <c r="J721" s="324" t="str">
        <f>IF(ウエア!N385=0,"",ウエア!N385)</f>
        <v/>
      </c>
      <c r="K721" s="324"/>
      <c r="L721" s="324"/>
      <c r="M721" s="324"/>
      <c r="N721" s="324"/>
      <c r="O721" s="324"/>
      <c r="P721" s="324"/>
      <c r="Q721" s="324"/>
      <c r="R721" s="324"/>
      <c r="S721" s="314">
        <v>720</v>
      </c>
    </row>
    <row r="722" spans="1:19" s="88" customFormat="1" ht="15.75">
      <c r="A722" s="315" t="str">
        <f>IFERROR(IF(J722&lt;&gt;"",MAX($A$1:A721)+1,""),"")</f>
        <v/>
      </c>
      <c r="B722" s="316" t="str">
        <f>IFERROR(IF(J722="","",_xlfn.CONCAT("2024",_xlfn.CONCAT(IF(LEN(ドッグキャリー!$K$2)=1,0,""),ドッグキャリー!$K$2,_xlfn.CONCAT(IF(LEN(ドッグキャリー!$N$2)=1,0,""),ドッグキャリー!$N$2)))),"")</f>
        <v/>
      </c>
      <c r="C722" s="323"/>
      <c r="D722" s="323"/>
      <c r="E722" s="323"/>
      <c r="F722" s="324"/>
      <c r="G722" s="324"/>
      <c r="H722" s="324"/>
      <c r="I722" s="325" t="str">
        <f>IF(ウエア!N386=0,"",ウエア!E386)</f>
        <v/>
      </c>
      <c r="J722" s="324" t="str">
        <f>IF(ウエア!N386=0,"",ウエア!N386)</f>
        <v/>
      </c>
      <c r="K722" s="324"/>
      <c r="L722" s="324"/>
      <c r="M722" s="324"/>
      <c r="N722" s="324"/>
      <c r="O722" s="324"/>
      <c r="P722" s="324"/>
      <c r="Q722" s="324"/>
      <c r="R722" s="324"/>
      <c r="S722" s="314">
        <v>721</v>
      </c>
    </row>
    <row r="723" spans="1:19" s="88" customFormat="1" ht="15.75">
      <c r="A723" s="315" t="str">
        <f>IFERROR(IF(J723&lt;&gt;"",MAX($A$1:A722)+1,""),"")</f>
        <v/>
      </c>
      <c r="B723" s="316" t="str">
        <f>IFERROR(IF(J723="","",_xlfn.CONCAT("2024",_xlfn.CONCAT(IF(LEN(ドッグキャリー!$K$2)=1,0,""),ドッグキャリー!$K$2,_xlfn.CONCAT(IF(LEN(ドッグキャリー!$N$2)=1,0,""),ドッグキャリー!$N$2)))),"")</f>
        <v/>
      </c>
      <c r="C723" s="323"/>
      <c r="D723" s="323"/>
      <c r="E723" s="323"/>
      <c r="F723" s="324"/>
      <c r="G723" s="324"/>
      <c r="H723" s="324"/>
      <c r="I723" s="325" t="str">
        <f>IF(ウエア!N387=0,"",ウエア!E387)</f>
        <v/>
      </c>
      <c r="J723" s="324" t="str">
        <f>IF(ウエア!N387=0,"",ウエア!N387)</f>
        <v/>
      </c>
      <c r="K723" s="324"/>
      <c r="L723" s="324"/>
      <c r="M723" s="324"/>
      <c r="N723" s="324"/>
      <c r="O723" s="324"/>
      <c r="P723" s="324"/>
      <c r="Q723" s="324"/>
      <c r="R723" s="324"/>
      <c r="S723" s="314">
        <v>722</v>
      </c>
    </row>
    <row r="724" spans="1:19" s="88" customFormat="1" ht="15.75">
      <c r="A724" s="315" t="str">
        <f>IFERROR(IF(J724&lt;&gt;"",MAX($A$1:A723)+1,""),"")</f>
        <v/>
      </c>
      <c r="B724" s="316" t="str">
        <f>IFERROR(IF(J724="","",_xlfn.CONCAT("2024",_xlfn.CONCAT(IF(LEN(ドッグキャリー!$K$2)=1,0,""),ドッグキャリー!$K$2,_xlfn.CONCAT(IF(LEN(ドッグキャリー!$N$2)=1,0,""),ドッグキャリー!$N$2)))),"")</f>
        <v/>
      </c>
      <c r="C724" s="323"/>
      <c r="D724" s="323"/>
      <c r="E724" s="323"/>
      <c r="F724" s="324"/>
      <c r="G724" s="324"/>
      <c r="H724" s="324"/>
      <c r="I724" s="325" t="str">
        <f>IF(ウエア!N388=0,"",ウエア!E388)</f>
        <v/>
      </c>
      <c r="J724" s="324" t="str">
        <f>IF(ウエア!N388=0,"",ウエア!N388)</f>
        <v/>
      </c>
      <c r="K724" s="324"/>
      <c r="L724" s="324"/>
      <c r="M724" s="324"/>
      <c r="N724" s="324"/>
      <c r="O724" s="324"/>
      <c r="P724" s="324"/>
      <c r="Q724" s="324"/>
      <c r="R724" s="324"/>
      <c r="S724" s="314">
        <v>723</v>
      </c>
    </row>
    <row r="725" spans="1:19" s="88" customFormat="1" ht="15.75">
      <c r="A725" s="315" t="str">
        <f>IFERROR(IF(J725&lt;&gt;"",MAX($A$1:A724)+1,""),"")</f>
        <v/>
      </c>
      <c r="B725" s="316" t="str">
        <f>IFERROR(IF(J725="","",_xlfn.CONCAT("2024",_xlfn.CONCAT(IF(LEN(ドッグキャリー!$K$2)=1,0,""),ドッグキャリー!$K$2,_xlfn.CONCAT(IF(LEN(ドッグキャリー!$N$2)=1,0,""),ドッグキャリー!$N$2)))),"")</f>
        <v/>
      </c>
      <c r="C725" s="323"/>
      <c r="D725" s="323"/>
      <c r="E725" s="323"/>
      <c r="F725" s="324"/>
      <c r="G725" s="324"/>
      <c r="H725" s="324"/>
      <c r="I725" s="325" t="str">
        <f>IF(ウエア!N389=0,"",ウエア!E389)</f>
        <v/>
      </c>
      <c r="J725" s="324" t="str">
        <f>IF(ウエア!N389=0,"",ウエア!N389)</f>
        <v/>
      </c>
      <c r="K725" s="324"/>
      <c r="L725" s="324"/>
      <c r="M725" s="324"/>
      <c r="N725" s="324"/>
      <c r="O725" s="324"/>
      <c r="P725" s="324"/>
      <c r="Q725" s="324"/>
      <c r="R725" s="324"/>
      <c r="S725" s="314">
        <v>724</v>
      </c>
    </row>
    <row r="726" spans="1:19" s="88" customFormat="1" ht="15.75">
      <c r="A726" s="315" t="str">
        <f>IFERROR(IF(J726&lt;&gt;"",MAX($A$1:A725)+1,""),"")</f>
        <v/>
      </c>
      <c r="B726" s="316" t="str">
        <f>IFERROR(IF(J726="","",_xlfn.CONCAT("2024",_xlfn.CONCAT(IF(LEN(ドッグキャリー!$K$2)=1,0,""),ドッグキャリー!$K$2,_xlfn.CONCAT(IF(LEN(ドッグキャリー!$N$2)=1,0,""),ドッグキャリー!$N$2)))),"")</f>
        <v/>
      </c>
      <c r="C726" s="323"/>
      <c r="D726" s="323"/>
      <c r="E726" s="323"/>
      <c r="F726" s="324"/>
      <c r="G726" s="324"/>
      <c r="H726" s="324"/>
      <c r="I726" s="325" t="str">
        <f>IF(ウエア!N390=0,"",ウエア!E390)</f>
        <v/>
      </c>
      <c r="J726" s="324" t="str">
        <f>IF(ウエア!N390=0,"",ウエア!N390)</f>
        <v/>
      </c>
      <c r="K726" s="324"/>
      <c r="L726" s="324"/>
      <c r="M726" s="324"/>
      <c r="N726" s="324"/>
      <c r="O726" s="324"/>
      <c r="P726" s="324"/>
      <c r="Q726" s="324"/>
      <c r="R726" s="324"/>
      <c r="S726" s="314">
        <v>725</v>
      </c>
    </row>
    <row r="727" spans="1:19" s="88" customFormat="1" ht="15.75">
      <c r="A727" s="315" t="str">
        <f>IFERROR(IF(J727&lt;&gt;"",MAX($A$1:A726)+1,""),"")</f>
        <v/>
      </c>
      <c r="B727" s="316" t="str">
        <f>IFERROR(IF(J727="","",_xlfn.CONCAT("2024",_xlfn.CONCAT(IF(LEN(ドッグキャリー!$K$2)=1,0,""),ドッグキャリー!$K$2,_xlfn.CONCAT(IF(LEN(ドッグキャリー!$N$2)=1,0,""),ドッグキャリー!$N$2)))),"")</f>
        <v/>
      </c>
      <c r="C727" s="323"/>
      <c r="D727" s="323"/>
      <c r="E727" s="323"/>
      <c r="F727" s="324"/>
      <c r="G727" s="324"/>
      <c r="H727" s="324"/>
      <c r="I727" s="325" t="str">
        <f>IF(ウエア!N391=0,"",ウエア!E391)</f>
        <v/>
      </c>
      <c r="J727" s="324" t="str">
        <f>IF(ウエア!N391=0,"",ウエア!N391)</f>
        <v/>
      </c>
      <c r="K727" s="324"/>
      <c r="L727" s="324"/>
      <c r="M727" s="324"/>
      <c r="N727" s="324"/>
      <c r="O727" s="324"/>
      <c r="P727" s="324"/>
      <c r="Q727" s="324"/>
      <c r="R727" s="324"/>
      <c r="S727" s="314">
        <v>726</v>
      </c>
    </row>
    <row r="728" spans="1:19" s="88" customFormat="1" ht="15.75">
      <c r="A728" s="315" t="str">
        <f>IFERROR(IF(J728&lt;&gt;"",MAX($A$1:A727)+1,""),"")</f>
        <v/>
      </c>
      <c r="B728" s="316" t="str">
        <f>IFERROR(IF(J728="","",_xlfn.CONCAT("2024",_xlfn.CONCAT(IF(LEN(ドッグキャリー!$K$2)=1,0,""),ドッグキャリー!$K$2,_xlfn.CONCAT(IF(LEN(ドッグキャリー!$N$2)=1,0,""),ドッグキャリー!$N$2)))),"")</f>
        <v/>
      </c>
      <c r="C728" s="323"/>
      <c r="D728" s="323"/>
      <c r="E728" s="323"/>
      <c r="F728" s="324"/>
      <c r="G728" s="324"/>
      <c r="H728" s="324"/>
      <c r="I728" s="325" t="str">
        <f>IF(ウエア!N392=0,"",ウエア!E392)</f>
        <v/>
      </c>
      <c r="J728" s="324" t="str">
        <f>IF(ウエア!N392=0,"",ウエア!N392)</f>
        <v/>
      </c>
      <c r="K728" s="324"/>
      <c r="L728" s="324"/>
      <c r="M728" s="324"/>
      <c r="N728" s="324"/>
      <c r="O728" s="324"/>
      <c r="P728" s="324"/>
      <c r="Q728" s="324"/>
      <c r="R728" s="324"/>
      <c r="S728" s="314">
        <v>727</v>
      </c>
    </row>
    <row r="729" spans="1:19" s="88" customFormat="1" ht="15.75">
      <c r="A729" s="315" t="str">
        <f>IFERROR(IF(J729&lt;&gt;"",MAX($A$1:A728)+1,""),"")</f>
        <v/>
      </c>
      <c r="B729" s="316" t="str">
        <f>IFERROR(IF(J729="","",_xlfn.CONCAT("2024",_xlfn.CONCAT(IF(LEN(ドッグキャリー!$K$2)=1,0,""),ドッグキャリー!$K$2,_xlfn.CONCAT(IF(LEN(ドッグキャリー!$N$2)=1,0,""),ドッグキャリー!$N$2)))),"")</f>
        <v/>
      </c>
      <c r="C729" s="323"/>
      <c r="D729" s="323"/>
      <c r="E729" s="323"/>
      <c r="F729" s="324"/>
      <c r="G729" s="324"/>
      <c r="H729" s="324"/>
      <c r="I729" s="325" t="str">
        <f>IF(ウエア!N393=0,"",ウエア!E393)</f>
        <v/>
      </c>
      <c r="J729" s="324" t="str">
        <f>IF(ウエア!N393=0,"",ウエア!N393)</f>
        <v/>
      </c>
      <c r="K729" s="324"/>
      <c r="L729" s="324"/>
      <c r="M729" s="324"/>
      <c r="N729" s="324"/>
      <c r="O729" s="324"/>
      <c r="P729" s="324"/>
      <c r="Q729" s="324"/>
      <c r="R729" s="324"/>
      <c r="S729" s="314">
        <v>728</v>
      </c>
    </row>
    <row r="730" spans="1:19" s="88" customFormat="1" ht="15.75">
      <c r="A730" s="315" t="str">
        <f>IFERROR(IF(J730&lt;&gt;"",MAX($A$1:A729)+1,""),"")</f>
        <v/>
      </c>
      <c r="B730" s="316" t="str">
        <f>IFERROR(IF(J730="","",_xlfn.CONCAT("2024",_xlfn.CONCAT(IF(LEN(ドッグキャリー!$K$2)=1,0,""),ドッグキャリー!$K$2,_xlfn.CONCAT(IF(LEN(ドッグキャリー!$N$2)=1,0,""),ドッグキャリー!$N$2)))),"")</f>
        <v/>
      </c>
      <c r="C730" s="323"/>
      <c r="D730" s="323"/>
      <c r="E730" s="323"/>
      <c r="F730" s="324"/>
      <c r="G730" s="324"/>
      <c r="H730" s="324"/>
      <c r="I730" s="325" t="str">
        <f>IF(ウエア!N394=0,"",ウエア!E394)</f>
        <v/>
      </c>
      <c r="J730" s="324" t="str">
        <f>IF(ウエア!N394=0,"",ウエア!N394)</f>
        <v/>
      </c>
      <c r="K730" s="324"/>
      <c r="L730" s="324"/>
      <c r="M730" s="324"/>
      <c r="N730" s="324"/>
      <c r="O730" s="324"/>
      <c r="P730" s="324"/>
      <c r="Q730" s="324"/>
      <c r="R730" s="324"/>
      <c r="S730" s="314">
        <v>729</v>
      </c>
    </row>
    <row r="731" spans="1:19" s="88" customFormat="1" ht="15.75">
      <c r="A731" s="315" t="str">
        <f>IFERROR(IF(J731&lt;&gt;"",MAX($A$1:A730)+1,""),"")</f>
        <v/>
      </c>
      <c r="B731" s="316" t="str">
        <f>IFERROR(IF(J731="","",_xlfn.CONCAT("2024",_xlfn.CONCAT(IF(LEN(ドッグキャリー!$K$2)=1,0,""),ドッグキャリー!$K$2,_xlfn.CONCAT(IF(LEN(ドッグキャリー!$N$2)=1,0,""),ドッグキャリー!$N$2)))),"")</f>
        <v/>
      </c>
      <c r="C731" s="323"/>
      <c r="D731" s="323"/>
      <c r="E731" s="323"/>
      <c r="F731" s="324"/>
      <c r="G731" s="324"/>
      <c r="H731" s="324"/>
      <c r="I731" s="325" t="str">
        <f>IF(ウエア!N395=0,"",ウエア!E395)</f>
        <v/>
      </c>
      <c r="J731" s="324" t="str">
        <f>IF(ウエア!N395=0,"",ウエア!N395)</f>
        <v/>
      </c>
      <c r="K731" s="324"/>
      <c r="L731" s="324"/>
      <c r="M731" s="324"/>
      <c r="N731" s="324"/>
      <c r="O731" s="324"/>
      <c r="P731" s="324"/>
      <c r="Q731" s="324"/>
      <c r="R731" s="324"/>
      <c r="S731" s="314">
        <v>730</v>
      </c>
    </row>
    <row r="732" spans="1:19" s="88" customFormat="1" ht="15.75">
      <c r="A732" s="315" t="str">
        <f>IFERROR(IF(J732&lt;&gt;"",MAX($A$1:A731)+1,""),"")</f>
        <v/>
      </c>
      <c r="B732" s="316" t="str">
        <f>IFERROR(IF(J732="","",_xlfn.CONCAT("2024",_xlfn.CONCAT(IF(LEN(ドッグキャリー!$K$2)=1,0,""),ドッグキャリー!$K$2,_xlfn.CONCAT(IF(LEN(ドッグキャリー!$N$2)=1,0,""),ドッグキャリー!$N$2)))),"")</f>
        <v/>
      </c>
      <c r="C732" s="323"/>
      <c r="D732" s="323"/>
      <c r="E732" s="323"/>
      <c r="F732" s="324"/>
      <c r="G732" s="324"/>
      <c r="H732" s="324"/>
      <c r="I732" s="325" t="str">
        <f>IF(ウエア!N396=0,"",ウエア!E396)</f>
        <v/>
      </c>
      <c r="J732" s="324" t="str">
        <f>IF(ウエア!N396=0,"",ウエア!N396)</f>
        <v/>
      </c>
      <c r="K732" s="324"/>
      <c r="L732" s="324"/>
      <c r="M732" s="324"/>
      <c r="N732" s="324"/>
      <c r="O732" s="324"/>
      <c r="P732" s="324"/>
      <c r="Q732" s="324"/>
      <c r="R732" s="324"/>
      <c r="S732" s="314">
        <v>731</v>
      </c>
    </row>
    <row r="733" spans="1:19" s="88" customFormat="1" ht="15.75">
      <c r="A733" s="315" t="str">
        <f>IFERROR(IF(J733&lt;&gt;"",MAX($A$1:A732)+1,""),"")</f>
        <v/>
      </c>
      <c r="B733" s="316" t="str">
        <f>IFERROR(IF(J733="","",_xlfn.CONCAT("2024",_xlfn.CONCAT(IF(LEN(ドッグキャリー!$K$2)=1,0,""),ドッグキャリー!$K$2,_xlfn.CONCAT(IF(LEN(ドッグキャリー!$N$2)=1,0,""),ドッグキャリー!$N$2)))),"")</f>
        <v/>
      </c>
      <c r="C733" s="323"/>
      <c r="D733" s="323"/>
      <c r="E733" s="323"/>
      <c r="F733" s="324"/>
      <c r="G733" s="324"/>
      <c r="H733" s="324"/>
      <c r="I733" s="325" t="str">
        <f>IF(ウエア!N397=0,"",ウエア!E397)</f>
        <v/>
      </c>
      <c r="J733" s="324" t="str">
        <f>IF(ウエア!N397=0,"",ウエア!N397)</f>
        <v/>
      </c>
      <c r="K733" s="324"/>
      <c r="L733" s="324"/>
      <c r="M733" s="324"/>
      <c r="N733" s="324"/>
      <c r="O733" s="324"/>
      <c r="P733" s="324"/>
      <c r="Q733" s="324"/>
      <c r="R733" s="324"/>
      <c r="S733" s="314">
        <v>732</v>
      </c>
    </row>
    <row r="734" spans="1:19" s="88" customFormat="1" ht="15.75">
      <c r="A734" s="315" t="str">
        <f>IFERROR(IF(J734&lt;&gt;"",MAX($A$1:A733)+1,""),"")</f>
        <v/>
      </c>
      <c r="B734" s="316" t="str">
        <f>IFERROR(IF(J734="","",_xlfn.CONCAT("2024",_xlfn.CONCAT(IF(LEN(ドッグキャリー!$K$2)=1,0,""),ドッグキャリー!$K$2,_xlfn.CONCAT(IF(LEN(ドッグキャリー!$N$2)=1,0,""),ドッグキャリー!$N$2)))),"")</f>
        <v/>
      </c>
      <c r="C734" s="323"/>
      <c r="D734" s="323"/>
      <c r="E734" s="323"/>
      <c r="F734" s="324"/>
      <c r="G734" s="324"/>
      <c r="H734" s="324"/>
      <c r="I734" s="325" t="str">
        <f>IF(ウエア!N398=0,"",ウエア!E398)</f>
        <v/>
      </c>
      <c r="J734" s="324" t="str">
        <f>IF(ウエア!N398=0,"",ウエア!N398)</f>
        <v/>
      </c>
      <c r="K734" s="324"/>
      <c r="L734" s="324"/>
      <c r="M734" s="324"/>
      <c r="N734" s="324"/>
      <c r="O734" s="324"/>
      <c r="P734" s="324"/>
      <c r="Q734" s="324"/>
      <c r="R734" s="324"/>
      <c r="S734" s="314">
        <v>733</v>
      </c>
    </row>
    <row r="735" spans="1:19" s="88" customFormat="1" ht="15.75">
      <c r="A735" s="315" t="str">
        <f>IFERROR(IF(J735&lt;&gt;"",MAX($A$1:A734)+1,""),"")</f>
        <v/>
      </c>
      <c r="B735" s="316" t="str">
        <f>IFERROR(IF(J735="","",_xlfn.CONCAT("2024",_xlfn.CONCAT(IF(LEN(ドッグキャリー!$K$2)=1,0,""),ドッグキャリー!$K$2,_xlfn.CONCAT(IF(LEN(ドッグキャリー!$N$2)=1,0,""),ドッグキャリー!$N$2)))),"")</f>
        <v/>
      </c>
      <c r="C735" s="323"/>
      <c r="D735" s="323"/>
      <c r="E735" s="323"/>
      <c r="F735" s="324"/>
      <c r="G735" s="324"/>
      <c r="H735" s="324"/>
      <c r="I735" s="325" t="str">
        <f>IF(ウエア!N399=0,"",ウエア!E399)</f>
        <v/>
      </c>
      <c r="J735" s="324" t="str">
        <f>IF(ウエア!N399=0,"",ウエア!N399)</f>
        <v/>
      </c>
      <c r="K735" s="324"/>
      <c r="L735" s="324"/>
      <c r="M735" s="324"/>
      <c r="N735" s="324"/>
      <c r="O735" s="324"/>
      <c r="P735" s="324"/>
      <c r="Q735" s="324"/>
      <c r="R735" s="324"/>
      <c r="S735" s="314">
        <v>734</v>
      </c>
    </row>
    <row r="736" spans="1:19" s="88" customFormat="1" ht="15.75">
      <c r="A736" s="315" t="str">
        <f>IFERROR(IF(J736&lt;&gt;"",MAX($A$1:A735)+1,""),"")</f>
        <v/>
      </c>
      <c r="B736" s="316" t="str">
        <f>IFERROR(IF(J736="","",_xlfn.CONCAT("2024",_xlfn.CONCAT(IF(LEN(ドッグキャリー!$K$2)=1,0,""),ドッグキャリー!$K$2,_xlfn.CONCAT(IF(LEN(ドッグキャリー!$N$2)=1,0,""),ドッグキャリー!$N$2)))),"")</f>
        <v/>
      </c>
      <c r="C736" s="323"/>
      <c r="D736" s="323"/>
      <c r="E736" s="323"/>
      <c r="F736" s="324"/>
      <c r="G736" s="324"/>
      <c r="H736" s="324"/>
      <c r="I736" s="325" t="str">
        <f>IF(ウエア!N400=0,"",ウエア!E400)</f>
        <v/>
      </c>
      <c r="J736" s="324" t="str">
        <f>IF(ウエア!N400=0,"",ウエア!N400)</f>
        <v/>
      </c>
      <c r="K736" s="324"/>
      <c r="L736" s="324"/>
      <c r="M736" s="324"/>
      <c r="N736" s="324"/>
      <c r="O736" s="324"/>
      <c r="P736" s="324"/>
      <c r="Q736" s="324"/>
      <c r="R736" s="324"/>
      <c r="S736" s="314">
        <v>735</v>
      </c>
    </row>
    <row r="737" spans="1:19" s="88" customFormat="1" ht="15.75">
      <c r="A737" s="315" t="str">
        <f>IFERROR(IF(J737&lt;&gt;"",MAX($A$1:A736)+1,""),"")</f>
        <v/>
      </c>
      <c r="B737" s="316" t="str">
        <f>IFERROR(IF(J737="","",_xlfn.CONCAT("2024",_xlfn.CONCAT(IF(LEN(ドッグキャリー!$K$2)=1,0,""),ドッグキャリー!$K$2,_xlfn.CONCAT(IF(LEN(ドッグキャリー!$N$2)=1,0,""),ドッグキャリー!$N$2)))),"")</f>
        <v/>
      </c>
      <c r="C737" s="323"/>
      <c r="D737" s="323"/>
      <c r="E737" s="323"/>
      <c r="F737" s="324"/>
      <c r="G737" s="324"/>
      <c r="H737" s="324"/>
      <c r="I737" s="325" t="str">
        <f>IF(ウエア!N401=0,"",ウエア!E401)</f>
        <v/>
      </c>
      <c r="J737" s="324" t="str">
        <f>IF(ウエア!N401=0,"",ウエア!N401)</f>
        <v/>
      </c>
      <c r="K737" s="324"/>
      <c r="L737" s="324"/>
      <c r="M737" s="324"/>
      <c r="N737" s="324"/>
      <c r="O737" s="324"/>
      <c r="P737" s="324"/>
      <c r="Q737" s="324"/>
      <c r="R737" s="324"/>
      <c r="S737" s="314">
        <v>736</v>
      </c>
    </row>
    <row r="738" spans="1:19" s="88" customFormat="1" ht="15.75">
      <c r="A738" s="315" t="str">
        <f>IFERROR(IF(J738&lt;&gt;"",MAX($A$1:A737)+1,""),"")</f>
        <v/>
      </c>
      <c r="B738" s="316" t="str">
        <f>IFERROR(IF(J738="","",_xlfn.CONCAT("2024",_xlfn.CONCAT(IF(LEN(ドッグキャリー!$K$2)=1,0,""),ドッグキャリー!$K$2,_xlfn.CONCAT(IF(LEN(ドッグキャリー!$N$2)=1,0,""),ドッグキャリー!$N$2)))),"")</f>
        <v/>
      </c>
      <c r="C738" s="323"/>
      <c r="D738" s="323"/>
      <c r="E738" s="323"/>
      <c r="F738" s="324"/>
      <c r="G738" s="324"/>
      <c r="H738" s="324"/>
      <c r="I738" s="325" t="str">
        <f>IF(ウエア!N402=0,"",ウエア!E402)</f>
        <v/>
      </c>
      <c r="J738" s="324" t="str">
        <f>IF(ウエア!N402=0,"",ウエア!N402)</f>
        <v/>
      </c>
      <c r="K738" s="324"/>
      <c r="L738" s="324"/>
      <c r="M738" s="324"/>
      <c r="N738" s="324"/>
      <c r="O738" s="324"/>
      <c r="P738" s="324"/>
      <c r="Q738" s="324"/>
      <c r="R738" s="324"/>
      <c r="S738" s="314">
        <v>737</v>
      </c>
    </row>
    <row r="739" spans="1:19" s="88" customFormat="1" ht="15.75">
      <c r="A739" s="315" t="str">
        <f>IFERROR(IF(J739&lt;&gt;"",MAX($A$1:A738)+1,""),"")</f>
        <v/>
      </c>
      <c r="B739" s="316" t="str">
        <f>IFERROR(IF(J739="","",_xlfn.CONCAT("2024",_xlfn.CONCAT(IF(LEN(ドッグキャリー!$K$2)=1,0,""),ドッグキャリー!$K$2,_xlfn.CONCAT(IF(LEN(ドッグキャリー!$N$2)=1,0,""),ドッグキャリー!$N$2)))),"")</f>
        <v/>
      </c>
      <c r="C739" s="323"/>
      <c r="D739" s="323"/>
      <c r="E739" s="323"/>
      <c r="F739" s="324"/>
      <c r="G739" s="324"/>
      <c r="H739" s="324"/>
      <c r="I739" s="325" t="str">
        <f>IF(ウエア!N403=0,"",ウエア!E403)</f>
        <v/>
      </c>
      <c r="J739" s="324" t="str">
        <f>IF(ウエア!N403=0,"",ウエア!N403)</f>
        <v/>
      </c>
      <c r="K739" s="324"/>
      <c r="L739" s="324"/>
      <c r="M739" s="324"/>
      <c r="N739" s="324"/>
      <c r="O739" s="324"/>
      <c r="P739" s="324"/>
      <c r="Q739" s="324"/>
      <c r="R739" s="324"/>
      <c r="S739" s="314">
        <v>738</v>
      </c>
    </row>
    <row r="740" spans="1:19" s="88" customFormat="1" ht="15.75">
      <c r="A740" s="315" t="str">
        <f>IFERROR(IF(J740&lt;&gt;"",MAX($A$1:A739)+1,""),"")</f>
        <v/>
      </c>
      <c r="B740" s="316" t="str">
        <f>IFERROR(IF(J740="","",_xlfn.CONCAT("2024",_xlfn.CONCAT(IF(LEN(ドッグキャリー!$K$2)=1,0,""),ドッグキャリー!$K$2,_xlfn.CONCAT(IF(LEN(ドッグキャリー!$N$2)=1,0,""),ドッグキャリー!$N$2)))),"")</f>
        <v/>
      </c>
      <c r="C740" s="323"/>
      <c r="D740" s="323"/>
      <c r="E740" s="323"/>
      <c r="F740" s="324"/>
      <c r="G740" s="324"/>
      <c r="H740" s="324"/>
      <c r="I740" s="325" t="str">
        <f>IF(ウエア!N404=0,"",ウエア!E404)</f>
        <v/>
      </c>
      <c r="J740" s="324" t="str">
        <f>IF(ウエア!N404=0,"",ウエア!N404)</f>
        <v/>
      </c>
      <c r="K740" s="324"/>
      <c r="L740" s="324"/>
      <c r="M740" s="324"/>
      <c r="N740" s="324"/>
      <c r="O740" s="324"/>
      <c r="P740" s="324"/>
      <c r="Q740" s="324"/>
      <c r="R740" s="324"/>
      <c r="S740" s="314">
        <v>739</v>
      </c>
    </row>
    <row r="741" spans="1:19" s="88" customFormat="1" ht="15.75">
      <c r="A741" s="315" t="str">
        <f>IFERROR(IF(J741&lt;&gt;"",MAX($A$1:A740)+1,""),"")</f>
        <v/>
      </c>
      <c r="B741" s="316" t="str">
        <f>IFERROR(IF(J741="","",_xlfn.CONCAT("2024",_xlfn.CONCAT(IF(LEN(ドッグキャリー!$K$2)=1,0,""),ドッグキャリー!$K$2,_xlfn.CONCAT(IF(LEN(ドッグキャリー!$N$2)=1,0,""),ドッグキャリー!$N$2)))),"")</f>
        <v/>
      </c>
      <c r="C741" s="323"/>
      <c r="D741" s="323"/>
      <c r="E741" s="323"/>
      <c r="F741" s="324"/>
      <c r="G741" s="324"/>
      <c r="H741" s="324"/>
      <c r="I741" s="325" t="str">
        <f>IF(ウエア!N405=0,"",ウエア!E405)</f>
        <v/>
      </c>
      <c r="J741" s="324" t="str">
        <f>IF(ウエア!N405=0,"",ウエア!N405)</f>
        <v/>
      </c>
      <c r="K741" s="324"/>
      <c r="L741" s="324"/>
      <c r="M741" s="324"/>
      <c r="N741" s="324"/>
      <c r="O741" s="324"/>
      <c r="P741" s="324"/>
      <c r="Q741" s="324"/>
      <c r="R741" s="324"/>
      <c r="S741" s="314">
        <v>740</v>
      </c>
    </row>
    <row r="742" spans="1:19" s="88" customFormat="1" ht="15.75">
      <c r="A742" s="315" t="str">
        <f>IFERROR(IF(J742&lt;&gt;"",MAX($A$1:A741)+1,""),"")</f>
        <v/>
      </c>
      <c r="B742" s="316" t="str">
        <f>IFERROR(IF(J742="","",_xlfn.CONCAT("2024",_xlfn.CONCAT(IF(LEN(ドッグキャリー!$K$2)=1,0,""),ドッグキャリー!$K$2,_xlfn.CONCAT(IF(LEN(ドッグキャリー!$N$2)=1,0,""),ドッグキャリー!$N$2)))),"")</f>
        <v/>
      </c>
      <c r="C742" s="323"/>
      <c r="D742" s="323"/>
      <c r="E742" s="323"/>
      <c r="F742" s="324"/>
      <c r="G742" s="324"/>
      <c r="H742" s="324"/>
      <c r="I742" s="325" t="str">
        <f>IF(ウエア!N406=0,"",ウエア!E406)</f>
        <v/>
      </c>
      <c r="J742" s="324" t="str">
        <f>IF(ウエア!N406=0,"",ウエア!N406)</f>
        <v/>
      </c>
      <c r="K742" s="324"/>
      <c r="L742" s="324"/>
      <c r="M742" s="324"/>
      <c r="N742" s="324"/>
      <c r="O742" s="324"/>
      <c r="P742" s="324"/>
      <c r="Q742" s="324"/>
      <c r="R742" s="324"/>
      <c r="S742" s="314">
        <v>741</v>
      </c>
    </row>
    <row r="743" spans="1:19" s="88" customFormat="1" ht="15.75">
      <c r="A743" s="315" t="str">
        <f>IFERROR(IF(J743&lt;&gt;"",MAX($A$1:A742)+1,""),"")</f>
        <v/>
      </c>
      <c r="B743" s="316" t="str">
        <f>IFERROR(IF(J743="","",_xlfn.CONCAT("2024",_xlfn.CONCAT(IF(LEN(ドッグキャリー!$K$2)=1,0,""),ドッグキャリー!$K$2,_xlfn.CONCAT(IF(LEN(ドッグキャリー!$N$2)=1,0,""),ドッグキャリー!$N$2)))),"")</f>
        <v/>
      </c>
      <c r="C743" s="323"/>
      <c r="D743" s="323"/>
      <c r="E743" s="323"/>
      <c r="F743" s="324"/>
      <c r="G743" s="324"/>
      <c r="H743" s="324"/>
      <c r="I743" s="325" t="str">
        <f>IF(ウエア!N407=0,"",ウエア!E407)</f>
        <v/>
      </c>
      <c r="J743" s="324" t="str">
        <f>IF(ウエア!N407=0,"",ウエア!N407)</f>
        <v/>
      </c>
      <c r="K743" s="324"/>
      <c r="L743" s="324"/>
      <c r="M743" s="324"/>
      <c r="N743" s="324"/>
      <c r="O743" s="324"/>
      <c r="P743" s="324"/>
      <c r="Q743" s="324"/>
      <c r="R743" s="324"/>
      <c r="S743" s="314">
        <v>742</v>
      </c>
    </row>
    <row r="744" spans="1:19" s="88" customFormat="1" ht="15.75">
      <c r="A744" s="315" t="str">
        <f>IFERROR(IF(J744&lt;&gt;"",MAX($A$1:A743)+1,""),"")</f>
        <v/>
      </c>
      <c r="B744" s="316" t="str">
        <f>IFERROR(IF(J744="","",_xlfn.CONCAT("2024",_xlfn.CONCAT(IF(LEN(ドッグキャリー!$K$2)=1,0,""),ドッグキャリー!$K$2,_xlfn.CONCAT(IF(LEN(ドッグキャリー!$N$2)=1,0,""),ドッグキャリー!$N$2)))),"")</f>
        <v/>
      </c>
      <c r="C744" s="323"/>
      <c r="D744" s="323"/>
      <c r="E744" s="323"/>
      <c r="F744" s="324"/>
      <c r="G744" s="324"/>
      <c r="H744" s="324"/>
      <c r="I744" s="325" t="str">
        <f>IF(ウエア!N408=0,"",ウエア!E408)</f>
        <v/>
      </c>
      <c r="J744" s="324" t="str">
        <f>IF(ウエア!N408=0,"",ウエア!N408)</f>
        <v/>
      </c>
      <c r="K744" s="324"/>
      <c r="L744" s="324"/>
      <c r="M744" s="324"/>
      <c r="N744" s="324"/>
      <c r="O744" s="324"/>
      <c r="P744" s="324"/>
      <c r="Q744" s="324"/>
      <c r="R744" s="324"/>
      <c r="S744" s="314">
        <v>743</v>
      </c>
    </row>
    <row r="745" spans="1:19" s="88" customFormat="1" ht="15.75">
      <c r="A745" s="315" t="str">
        <f>IFERROR(IF(J745&lt;&gt;"",MAX($A$1:A744)+1,""),"")</f>
        <v/>
      </c>
      <c r="B745" s="316" t="str">
        <f>IFERROR(IF(J745="","",_xlfn.CONCAT("2024",_xlfn.CONCAT(IF(LEN(ドッグキャリー!$K$2)=1,0,""),ドッグキャリー!$K$2,_xlfn.CONCAT(IF(LEN(ドッグキャリー!$N$2)=1,0,""),ドッグキャリー!$N$2)))),"")</f>
        <v/>
      </c>
      <c r="C745" s="323"/>
      <c r="D745" s="323"/>
      <c r="E745" s="323"/>
      <c r="F745" s="324"/>
      <c r="G745" s="324"/>
      <c r="H745" s="324"/>
      <c r="I745" s="325" t="str">
        <f>IF(ウエア!N409=0,"",ウエア!E409)</f>
        <v/>
      </c>
      <c r="J745" s="324" t="str">
        <f>IF(ウエア!N409=0,"",ウエア!N409)</f>
        <v/>
      </c>
      <c r="K745" s="324"/>
      <c r="L745" s="324"/>
      <c r="M745" s="324"/>
      <c r="N745" s="324"/>
      <c r="O745" s="324"/>
      <c r="P745" s="324"/>
      <c r="Q745" s="324"/>
      <c r="R745" s="324"/>
      <c r="S745" s="314">
        <v>744</v>
      </c>
    </row>
    <row r="746" spans="1:19" s="88" customFormat="1" ht="15.75">
      <c r="A746" s="315" t="str">
        <f>IFERROR(IF(J746&lt;&gt;"",MAX($A$1:A745)+1,""),"")</f>
        <v/>
      </c>
      <c r="B746" s="316" t="str">
        <f>IFERROR(IF(J746="","",_xlfn.CONCAT("2024",_xlfn.CONCAT(IF(LEN(ドッグキャリー!$K$2)=1,0,""),ドッグキャリー!$K$2,_xlfn.CONCAT(IF(LEN(ドッグキャリー!$N$2)=1,0,""),ドッグキャリー!$N$2)))),"")</f>
        <v/>
      </c>
      <c r="C746" s="323"/>
      <c r="D746" s="323"/>
      <c r="E746" s="323"/>
      <c r="F746" s="324"/>
      <c r="G746" s="324"/>
      <c r="H746" s="324"/>
      <c r="I746" s="325" t="str">
        <f>IF(ウエア!N410=0,"",ウエア!E410)</f>
        <v/>
      </c>
      <c r="J746" s="324" t="str">
        <f>IF(ウエア!N410=0,"",ウエア!N410)</f>
        <v/>
      </c>
      <c r="K746" s="324"/>
      <c r="L746" s="324"/>
      <c r="M746" s="324"/>
      <c r="N746" s="324"/>
      <c r="O746" s="324"/>
      <c r="P746" s="324"/>
      <c r="Q746" s="324"/>
      <c r="R746" s="324"/>
      <c r="S746" s="314">
        <v>745</v>
      </c>
    </row>
    <row r="747" spans="1:19" s="88" customFormat="1" ht="15.75">
      <c r="A747" s="315" t="str">
        <f>IFERROR(IF(J747&lt;&gt;"",MAX($A$1:A746)+1,""),"")</f>
        <v/>
      </c>
      <c r="B747" s="316" t="str">
        <f>IFERROR(IF(J747="","",_xlfn.CONCAT("2024",_xlfn.CONCAT(IF(LEN(ドッグキャリー!$K$2)=1,0,""),ドッグキャリー!$K$2,_xlfn.CONCAT(IF(LEN(ドッグキャリー!$N$2)=1,0,""),ドッグキャリー!$N$2)))),"")</f>
        <v/>
      </c>
      <c r="C747" s="323"/>
      <c r="D747" s="323"/>
      <c r="E747" s="323"/>
      <c r="F747" s="324"/>
      <c r="G747" s="324"/>
      <c r="H747" s="324"/>
      <c r="I747" s="325" t="str">
        <f>IF(ウエア!N411=0,"",ウエア!E411)</f>
        <v/>
      </c>
      <c r="J747" s="324" t="str">
        <f>IF(ウエア!N411=0,"",ウエア!N411)</f>
        <v/>
      </c>
      <c r="K747" s="324"/>
      <c r="L747" s="324"/>
      <c r="M747" s="324"/>
      <c r="N747" s="324"/>
      <c r="O747" s="324"/>
      <c r="P747" s="324"/>
      <c r="Q747" s="324"/>
      <c r="R747" s="324"/>
      <c r="S747" s="314">
        <v>746</v>
      </c>
    </row>
    <row r="748" spans="1:19" s="88" customFormat="1" ht="15.75">
      <c r="A748" s="315" t="str">
        <f>IFERROR(IF(J748&lt;&gt;"",MAX($A$1:A747)+1,""),"")</f>
        <v/>
      </c>
      <c r="B748" s="316" t="str">
        <f>IFERROR(IF(J748="","",_xlfn.CONCAT("2024",_xlfn.CONCAT(IF(LEN(ドッグキャリー!$K$2)=1,0,""),ドッグキャリー!$K$2,_xlfn.CONCAT(IF(LEN(ドッグキャリー!$N$2)=1,0,""),ドッグキャリー!$N$2)))),"")</f>
        <v/>
      </c>
      <c r="C748" s="323"/>
      <c r="D748" s="323"/>
      <c r="E748" s="323"/>
      <c r="F748" s="324"/>
      <c r="G748" s="324"/>
      <c r="H748" s="324"/>
      <c r="I748" s="325" t="str">
        <f>IF(ウエア!N412=0,"",ウエア!E412)</f>
        <v/>
      </c>
      <c r="J748" s="324" t="str">
        <f>IF(ウエア!N412=0,"",ウエア!N412)</f>
        <v/>
      </c>
      <c r="K748" s="324"/>
      <c r="L748" s="324"/>
      <c r="M748" s="324"/>
      <c r="N748" s="324"/>
      <c r="O748" s="324"/>
      <c r="P748" s="324"/>
      <c r="Q748" s="324"/>
      <c r="R748" s="324"/>
      <c r="S748" s="314">
        <v>747</v>
      </c>
    </row>
    <row r="749" spans="1:19" s="88" customFormat="1" ht="15.75">
      <c r="A749" s="315" t="str">
        <f>IFERROR(IF(J749&lt;&gt;"",MAX($A$1:A748)+1,""),"")</f>
        <v/>
      </c>
      <c r="B749" s="316" t="str">
        <f>IFERROR(IF(J749="","",_xlfn.CONCAT("2024",_xlfn.CONCAT(IF(LEN(ドッグキャリー!$K$2)=1,0,""),ドッグキャリー!$K$2,_xlfn.CONCAT(IF(LEN(ドッグキャリー!$N$2)=1,0,""),ドッグキャリー!$N$2)))),"")</f>
        <v/>
      </c>
      <c r="C749" s="323"/>
      <c r="D749" s="323"/>
      <c r="E749" s="323"/>
      <c r="F749" s="324"/>
      <c r="G749" s="324"/>
      <c r="H749" s="324"/>
      <c r="I749" s="325" t="str">
        <f>IF(ウエア!N413=0,"",ウエア!E413)</f>
        <v/>
      </c>
      <c r="J749" s="324" t="str">
        <f>IF(ウエア!N413=0,"",ウエア!N413)</f>
        <v/>
      </c>
      <c r="K749" s="324"/>
      <c r="L749" s="324"/>
      <c r="M749" s="324"/>
      <c r="N749" s="324"/>
      <c r="O749" s="324"/>
      <c r="P749" s="324"/>
      <c r="Q749" s="324"/>
      <c r="R749" s="324"/>
      <c r="S749" s="314">
        <v>748</v>
      </c>
    </row>
    <row r="750" spans="1:19" s="88" customFormat="1" ht="15.75">
      <c r="A750" s="315" t="str">
        <f>IFERROR(IF(J750&lt;&gt;"",MAX($A$1:A749)+1,""),"")</f>
        <v/>
      </c>
      <c r="B750" s="316" t="str">
        <f>IFERROR(IF(J750="","",_xlfn.CONCAT("2024",_xlfn.CONCAT(IF(LEN(ドッグキャリー!$K$2)=1,0,""),ドッグキャリー!$K$2,_xlfn.CONCAT(IF(LEN(ドッグキャリー!$N$2)=1,0,""),ドッグキャリー!$N$2)))),"")</f>
        <v/>
      </c>
      <c r="C750" s="323"/>
      <c r="D750" s="323"/>
      <c r="E750" s="323"/>
      <c r="F750" s="324"/>
      <c r="G750" s="324"/>
      <c r="H750" s="324"/>
      <c r="I750" s="325" t="str">
        <f>IF(ウエア!N414=0,"",ウエア!E414)</f>
        <v/>
      </c>
      <c r="J750" s="324" t="str">
        <f>IF(ウエア!N414=0,"",ウエア!N414)</f>
        <v/>
      </c>
      <c r="K750" s="324"/>
      <c r="L750" s="324"/>
      <c r="M750" s="324"/>
      <c r="N750" s="324"/>
      <c r="O750" s="324"/>
      <c r="P750" s="324"/>
      <c r="Q750" s="324"/>
      <c r="R750" s="324"/>
      <c r="S750" s="314">
        <v>749</v>
      </c>
    </row>
    <row r="751" spans="1:19" s="88" customFormat="1" ht="15.75">
      <c r="A751" s="315" t="str">
        <f>IFERROR(IF(J751&lt;&gt;"",MAX($A$1:A750)+1,""),"")</f>
        <v/>
      </c>
      <c r="B751" s="316" t="str">
        <f>IFERROR(IF(J751="","",_xlfn.CONCAT("2024",_xlfn.CONCAT(IF(LEN(ドッグキャリー!$K$2)=1,0,""),ドッグキャリー!$K$2,_xlfn.CONCAT(IF(LEN(ドッグキャリー!$N$2)=1,0,""),ドッグキャリー!$N$2)))),"")</f>
        <v/>
      </c>
      <c r="C751" s="323"/>
      <c r="D751" s="323"/>
      <c r="E751" s="323"/>
      <c r="F751" s="324"/>
      <c r="G751" s="324"/>
      <c r="H751" s="324"/>
      <c r="I751" s="325" t="str">
        <f>IF(ウエア!N415=0,"",ウエア!E415)</f>
        <v/>
      </c>
      <c r="J751" s="324" t="str">
        <f>IF(ウエア!N415=0,"",ウエア!N415)</f>
        <v/>
      </c>
      <c r="K751" s="324"/>
      <c r="L751" s="324"/>
      <c r="M751" s="324"/>
      <c r="N751" s="324"/>
      <c r="O751" s="324"/>
      <c r="P751" s="324"/>
      <c r="Q751" s="324"/>
      <c r="R751" s="324"/>
      <c r="S751" s="314">
        <v>750</v>
      </c>
    </row>
    <row r="752" spans="1:19" s="88" customFormat="1" ht="15.75">
      <c r="A752" s="315" t="str">
        <f>IFERROR(IF(J752&lt;&gt;"",MAX($A$1:A751)+1,""),"")</f>
        <v/>
      </c>
      <c r="B752" s="316" t="str">
        <f>IFERROR(IF(J752="","",_xlfn.CONCAT("2024",_xlfn.CONCAT(IF(LEN(ドッグキャリー!$K$2)=1,0,""),ドッグキャリー!$K$2,_xlfn.CONCAT(IF(LEN(ドッグキャリー!$N$2)=1,0,""),ドッグキャリー!$N$2)))),"")</f>
        <v/>
      </c>
      <c r="C752" s="323"/>
      <c r="D752" s="323"/>
      <c r="E752" s="323"/>
      <c r="F752" s="324"/>
      <c r="G752" s="324"/>
      <c r="H752" s="324"/>
      <c r="I752" s="325" t="str">
        <f>IF(ウエア!N416=0,"",ウエア!E416)</f>
        <v/>
      </c>
      <c r="J752" s="324" t="str">
        <f>IF(ウエア!N416=0,"",ウエア!N416)</f>
        <v/>
      </c>
      <c r="K752" s="324"/>
      <c r="L752" s="324"/>
      <c r="M752" s="324"/>
      <c r="N752" s="324"/>
      <c r="O752" s="324"/>
      <c r="P752" s="324"/>
      <c r="Q752" s="324"/>
      <c r="R752" s="324"/>
      <c r="S752" s="314">
        <v>751</v>
      </c>
    </row>
    <row r="753" spans="1:19" s="88" customFormat="1" ht="15.75">
      <c r="A753" s="315" t="str">
        <f>IFERROR(IF(J753&lt;&gt;"",MAX($A$1:A752)+1,""),"")</f>
        <v/>
      </c>
      <c r="B753" s="316" t="str">
        <f>IFERROR(IF(J753="","",_xlfn.CONCAT("2024",_xlfn.CONCAT(IF(LEN(ドッグキャリー!$K$2)=1,0,""),ドッグキャリー!$K$2,_xlfn.CONCAT(IF(LEN(ドッグキャリー!$N$2)=1,0,""),ドッグキャリー!$N$2)))),"")</f>
        <v/>
      </c>
      <c r="C753" s="323"/>
      <c r="D753" s="323"/>
      <c r="E753" s="323"/>
      <c r="F753" s="324"/>
      <c r="G753" s="324"/>
      <c r="H753" s="324"/>
      <c r="I753" s="325" t="str">
        <f>IF(ウエア!N417=0,"",ウエア!E417)</f>
        <v/>
      </c>
      <c r="J753" s="324" t="str">
        <f>IF(ウエア!N417=0,"",ウエア!N417)</f>
        <v/>
      </c>
      <c r="K753" s="324"/>
      <c r="L753" s="324"/>
      <c r="M753" s="324"/>
      <c r="N753" s="324"/>
      <c r="O753" s="324"/>
      <c r="P753" s="324"/>
      <c r="Q753" s="324"/>
      <c r="R753" s="324"/>
      <c r="S753" s="314">
        <v>752</v>
      </c>
    </row>
    <row r="754" spans="1:19" s="88" customFormat="1" ht="15.75">
      <c r="A754" s="315" t="str">
        <f>IFERROR(IF(J754&lt;&gt;"",MAX($A$1:A753)+1,""),"")</f>
        <v/>
      </c>
      <c r="B754" s="316" t="str">
        <f>IFERROR(IF(J754="","",_xlfn.CONCAT("2024",_xlfn.CONCAT(IF(LEN(ドッグキャリー!$K$2)=1,0,""),ドッグキャリー!$K$2,_xlfn.CONCAT(IF(LEN(ドッグキャリー!$N$2)=1,0,""),ドッグキャリー!$N$2)))),"")</f>
        <v/>
      </c>
      <c r="C754" s="323"/>
      <c r="D754" s="323"/>
      <c r="E754" s="323"/>
      <c r="F754" s="324"/>
      <c r="G754" s="324"/>
      <c r="H754" s="324"/>
      <c r="I754" s="325" t="str">
        <f>IF(ウエア!N418=0,"",ウエア!E418)</f>
        <v/>
      </c>
      <c r="J754" s="324" t="str">
        <f>IF(ウエア!N418=0,"",ウエア!N418)</f>
        <v/>
      </c>
      <c r="K754" s="324"/>
      <c r="L754" s="324"/>
      <c r="M754" s="324"/>
      <c r="N754" s="324"/>
      <c r="O754" s="324"/>
      <c r="P754" s="324"/>
      <c r="Q754" s="324"/>
      <c r="R754" s="324"/>
      <c r="S754" s="314">
        <v>753</v>
      </c>
    </row>
    <row r="755" spans="1:19" s="88" customFormat="1" ht="15.75">
      <c r="A755" s="315" t="str">
        <f>IFERROR(IF(J755&lt;&gt;"",MAX($A$1:A754)+1,""),"")</f>
        <v/>
      </c>
      <c r="B755" s="316" t="str">
        <f>IFERROR(IF(J755="","",_xlfn.CONCAT("2024",_xlfn.CONCAT(IF(LEN(ドッグキャリー!$K$2)=1,0,""),ドッグキャリー!$K$2,_xlfn.CONCAT(IF(LEN(ドッグキャリー!$N$2)=1,0,""),ドッグキャリー!$N$2)))),"")</f>
        <v/>
      </c>
      <c r="C755" s="323"/>
      <c r="D755" s="323"/>
      <c r="E755" s="323"/>
      <c r="F755" s="324"/>
      <c r="G755" s="324"/>
      <c r="H755" s="324"/>
      <c r="I755" s="325" t="str">
        <f>IF(ウエア!N419=0,"",ウエア!E419)</f>
        <v/>
      </c>
      <c r="J755" s="324" t="str">
        <f>IF(ウエア!N419=0,"",ウエア!N419)</f>
        <v/>
      </c>
      <c r="K755" s="324"/>
      <c r="L755" s="324"/>
      <c r="M755" s="324"/>
      <c r="N755" s="324"/>
      <c r="O755" s="324"/>
      <c r="P755" s="324"/>
      <c r="Q755" s="324"/>
      <c r="R755" s="324"/>
      <c r="S755" s="314">
        <v>754</v>
      </c>
    </row>
    <row r="756" spans="1:19" s="88" customFormat="1" ht="15.75">
      <c r="A756" s="315" t="str">
        <f>IFERROR(IF(J756&lt;&gt;"",MAX($A$1:A755)+1,""),"")</f>
        <v/>
      </c>
      <c r="B756" s="316" t="str">
        <f>IFERROR(IF(J756="","",_xlfn.CONCAT("2024",_xlfn.CONCAT(IF(LEN(ドッグキャリー!$K$2)=1,0,""),ドッグキャリー!$K$2,_xlfn.CONCAT(IF(LEN(ドッグキャリー!$N$2)=1,0,""),ドッグキャリー!$N$2)))),"")</f>
        <v/>
      </c>
      <c r="C756" s="323"/>
      <c r="D756" s="323"/>
      <c r="E756" s="323"/>
      <c r="F756" s="324"/>
      <c r="G756" s="324"/>
      <c r="H756" s="324"/>
      <c r="I756" s="325" t="str">
        <f>IF(ウエア!N420=0,"",ウエア!E420)</f>
        <v/>
      </c>
      <c r="J756" s="324" t="str">
        <f>IF(ウエア!N420=0,"",ウエア!N420)</f>
        <v/>
      </c>
      <c r="K756" s="324"/>
      <c r="L756" s="324"/>
      <c r="M756" s="324"/>
      <c r="N756" s="324"/>
      <c r="O756" s="324"/>
      <c r="P756" s="324"/>
      <c r="Q756" s="324"/>
      <c r="R756" s="324"/>
      <c r="S756" s="314">
        <v>755</v>
      </c>
    </row>
    <row r="757" spans="1:19" s="88" customFormat="1" ht="15.75">
      <c r="A757" s="315" t="str">
        <f>IFERROR(IF(J757&lt;&gt;"",MAX($A$1:A756)+1,""),"")</f>
        <v/>
      </c>
      <c r="B757" s="316" t="str">
        <f>IFERROR(IF(J757="","",_xlfn.CONCAT("2024",_xlfn.CONCAT(IF(LEN(ドッグキャリー!$K$2)=1,0,""),ドッグキャリー!$K$2,_xlfn.CONCAT(IF(LEN(ドッグキャリー!$N$2)=1,0,""),ドッグキャリー!$N$2)))),"")</f>
        <v/>
      </c>
      <c r="C757" s="323"/>
      <c r="D757" s="323"/>
      <c r="E757" s="323"/>
      <c r="F757" s="324"/>
      <c r="G757" s="324"/>
      <c r="H757" s="324"/>
      <c r="I757" s="325" t="str">
        <f>IF(ウエア!N421=0,"",ウエア!E421)</f>
        <v/>
      </c>
      <c r="J757" s="324" t="str">
        <f>IF(ウエア!N421=0,"",ウエア!N421)</f>
        <v/>
      </c>
      <c r="K757" s="324"/>
      <c r="L757" s="324"/>
      <c r="M757" s="324"/>
      <c r="N757" s="324"/>
      <c r="O757" s="324"/>
      <c r="P757" s="324"/>
      <c r="Q757" s="324"/>
      <c r="R757" s="324"/>
      <c r="S757" s="314">
        <v>756</v>
      </c>
    </row>
    <row r="758" spans="1:19" s="88" customFormat="1" ht="15.75">
      <c r="A758" s="315" t="str">
        <f>IFERROR(IF(J758&lt;&gt;"",MAX($A$1:A757)+1,""),"")</f>
        <v/>
      </c>
      <c r="B758" s="316" t="str">
        <f>IFERROR(IF(J758="","",_xlfn.CONCAT("2024",_xlfn.CONCAT(IF(LEN(ドッグキャリー!$K$2)=1,0,""),ドッグキャリー!$K$2,_xlfn.CONCAT(IF(LEN(ドッグキャリー!$N$2)=1,0,""),ドッグキャリー!$N$2)))),"")</f>
        <v/>
      </c>
      <c r="C758" s="323"/>
      <c r="D758" s="323"/>
      <c r="E758" s="323"/>
      <c r="F758" s="324"/>
      <c r="G758" s="324"/>
      <c r="H758" s="324"/>
      <c r="I758" s="325" t="str">
        <f>IF(ウエア!N422=0,"",ウエア!E422)</f>
        <v/>
      </c>
      <c r="J758" s="324" t="str">
        <f>IF(ウエア!N422=0,"",ウエア!N422)</f>
        <v/>
      </c>
      <c r="K758" s="324"/>
      <c r="L758" s="324"/>
      <c r="M758" s="324"/>
      <c r="N758" s="324"/>
      <c r="O758" s="324"/>
      <c r="P758" s="324"/>
      <c r="Q758" s="324"/>
      <c r="R758" s="324"/>
      <c r="S758" s="314">
        <v>757</v>
      </c>
    </row>
    <row r="759" spans="1:19" s="88" customFormat="1" ht="15.75">
      <c r="A759" s="315" t="str">
        <f>IFERROR(IF(J759&lt;&gt;"",MAX($A$1:A758)+1,""),"")</f>
        <v/>
      </c>
      <c r="B759" s="316" t="str">
        <f>IFERROR(IF(J759="","",_xlfn.CONCAT("2024",_xlfn.CONCAT(IF(LEN(ドッグキャリー!$K$2)=1,0,""),ドッグキャリー!$K$2,_xlfn.CONCAT(IF(LEN(ドッグキャリー!$N$2)=1,0,""),ドッグキャリー!$N$2)))),"")</f>
        <v/>
      </c>
      <c r="C759" s="323"/>
      <c r="D759" s="323"/>
      <c r="E759" s="323"/>
      <c r="F759" s="324"/>
      <c r="G759" s="324"/>
      <c r="H759" s="324"/>
      <c r="I759" s="325" t="str">
        <f>IF(ウエア!N423=0,"",ウエア!E423)</f>
        <v/>
      </c>
      <c r="J759" s="324" t="str">
        <f>IF(ウエア!N423=0,"",ウエア!N423)</f>
        <v/>
      </c>
      <c r="K759" s="324"/>
      <c r="L759" s="324"/>
      <c r="M759" s="324"/>
      <c r="N759" s="324"/>
      <c r="O759" s="324"/>
      <c r="P759" s="324"/>
      <c r="Q759" s="324"/>
      <c r="R759" s="324"/>
      <c r="S759" s="314">
        <v>758</v>
      </c>
    </row>
    <row r="760" spans="1:19" s="88" customFormat="1" ht="15.75">
      <c r="A760" s="315" t="str">
        <f>IFERROR(IF(J760&lt;&gt;"",MAX($A$1:A759)+1,""),"")</f>
        <v/>
      </c>
      <c r="B760" s="316" t="str">
        <f>IFERROR(IF(J760="","",_xlfn.CONCAT("2024",_xlfn.CONCAT(IF(LEN(ドッグキャリー!$K$2)=1,0,""),ドッグキャリー!$K$2,_xlfn.CONCAT(IF(LEN(ドッグキャリー!$N$2)=1,0,""),ドッグキャリー!$N$2)))),"")</f>
        <v/>
      </c>
      <c r="C760" s="323"/>
      <c r="D760" s="323"/>
      <c r="E760" s="323"/>
      <c r="F760" s="324"/>
      <c r="G760" s="324"/>
      <c r="H760" s="324"/>
      <c r="I760" s="325" t="str">
        <f>IF(ウエア!N424=0,"",ウエア!E424)</f>
        <v/>
      </c>
      <c r="J760" s="324" t="str">
        <f>IF(ウエア!N424=0,"",ウエア!N424)</f>
        <v/>
      </c>
      <c r="K760" s="324"/>
      <c r="L760" s="324"/>
      <c r="M760" s="324"/>
      <c r="N760" s="324"/>
      <c r="O760" s="324"/>
      <c r="P760" s="324"/>
      <c r="Q760" s="324"/>
      <c r="R760" s="324"/>
      <c r="S760" s="314">
        <v>759</v>
      </c>
    </row>
    <row r="761" spans="1:19" s="88" customFormat="1" ht="15.75">
      <c r="A761" s="315" t="str">
        <f>IFERROR(IF(J761&lt;&gt;"",MAX($A$1:A760)+1,""),"")</f>
        <v/>
      </c>
      <c r="B761" s="316" t="str">
        <f>IFERROR(IF(J761="","",_xlfn.CONCAT("2024",_xlfn.CONCAT(IF(LEN(ドッグキャリー!$K$2)=1,0,""),ドッグキャリー!$K$2,_xlfn.CONCAT(IF(LEN(ドッグキャリー!$N$2)=1,0,""),ドッグキャリー!$N$2)))),"")</f>
        <v/>
      </c>
      <c r="C761" s="323"/>
      <c r="D761" s="323"/>
      <c r="E761" s="323"/>
      <c r="F761" s="324"/>
      <c r="G761" s="324"/>
      <c r="H761" s="324"/>
      <c r="I761" s="325" t="str">
        <f>IF(ウエア!N425=0,"",ウエア!E425)</f>
        <v/>
      </c>
      <c r="J761" s="324" t="str">
        <f>IF(ウエア!N425=0,"",ウエア!N425)</f>
        <v/>
      </c>
      <c r="K761" s="324"/>
      <c r="L761" s="324"/>
      <c r="M761" s="324"/>
      <c r="N761" s="324"/>
      <c r="O761" s="324"/>
      <c r="P761" s="324"/>
      <c r="Q761" s="324"/>
      <c r="R761" s="324"/>
      <c r="S761" s="314">
        <v>760</v>
      </c>
    </row>
    <row r="762" spans="1:19" s="88" customFormat="1" ht="15.75">
      <c r="A762" s="315" t="str">
        <f>IFERROR(IF(J762&lt;&gt;"",MAX($A$1:A761)+1,""),"")</f>
        <v/>
      </c>
      <c r="B762" s="316" t="str">
        <f>IFERROR(IF(J762="","",_xlfn.CONCAT("2024",_xlfn.CONCAT(IF(LEN(ドッグキャリー!$K$2)=1,0,""),ドッグキャリー!$K$2,_xlfn.CONCAT(IF(LEN(ドッグキャリー!$N$2)=1,0,""),ドッグキャリー!$N$2)))),"")</f>
        <v/>
      </c>
      <c r="C762" s="323"/>
      <c r="D762" s="323"/>
      <c r="E762" s="323"/>
      <c r="F762" s="324"/>
      <c r="G762" s="324"/>
      <c r="H762" s="324"/>
      <c r="I762" s="325" t="str">
        <f>IF(ウエア!N426=0,"",ウエア!E426)</f>
        <v/>
      </c>
      <c r="J762" s="324" t="str">
        <f>IF(ウエア!N426=0,"",ウエア!N426)</f>
        <v/>
      </c>
      <c r="K762" s="324"/>
      <c r="L762" s="324"/>
      <c r="M762" s="324"/>
      <c r="N762" s="324"/>
      <c r="O762" s="324"/>
      <c r="P762" s="324"/>
      <c r="Q762" s="324"/>
      <c r="R762" s="324"/>
      <c r="S762" s="314">
        <v>761</v>
      </c>
    </row>
    <row r="763" spans="1:19" s="88" customFormat="1" ht="15.75">
      <c r="A763" s="315" t="str">
        <f>IFERROR(IF(J763&lt;&gt;"",MAX($A$1:A762)+1,""),"")</f>
        <v/>
      </c>
      <c r="B763" s="316" t="str">
        <f>IFERROR(IF(J763="","",_xlfn.CONCAT("2024",_xlfn.CONCAT(IF(LEN(ドッグキャリー!$K$2)=1,0,""),ドッグキャリー!$K$2,_xlfn.CONCAT(IF(LEN(ドッグキャリー!$N$2)=1,0,""),ドッグキャリー!$N$2)))),"")</f>
        <v/>
      </c>
      <c r="C763" s="323"/>
      <c r="D763" s="323"/>
      <c r="E763" s="323"/>
      <c r="F763" s="324"/>
      <c r="G763" s="324"/>
      <c r="H763" s="324"/>
      <c r="I763" s="325" t="str">
        <f>IF(ウエア!N427=0,"",ウエア!E427)</f>
        <v/>
      </c>
      <c r="J763" s="324" t="str">
        <f>IF(ウエア!N427=0,"",ウエア!N427)</f>
        <v/>
      </c>
      <c r="K763" s="324"/>
      <c r="L763" s="324"/>
      <c r="M763" s="324"/>
      <c r="N763" s="324"/>
      <c r="O763" s="324"/>
      <c r="P763" s="324"/>
      <c r="Q763" s="324"/>
      <c r="R763" s="324"/>
      <c r="S763" s="314">
        <v>762</v>
      </c>
    </row>
    <row r="764" spans="1:19" s="88" customFormat="1" ht="15.75">
      <c r="A764" s="315" t="str">
        <f>IFERROR(IF(J764&lt;&gt;"",MAX($A$1:A763)+1,""),"")</f>
        <v/>
      </c>
      <c r="B764" s="316" t="str">
        <f>IFERROR(IF(J764="","",_xlfn.CONCAT("2024",_xlfn.CONCAT(IF(LEN(ドッグキャリー!$K$2)=1,0,""),ドッグキャリー!$K$2,_xlfn.CONCAT(IF(LEN(ドッグキャリー!$N$2)=1,0,""),ドッグキャリー!$N$2)))),"")</f>
        <v/>
      </c>
      <c r="C764" s="323"/>
      <c r="D764" s="323"/>
      <c r="E764" s="323"/>
      <c r="F764" s="324"/>
      <c r="G764" s="324"/>
      <c r="H764" s="324"/>
      <c r="I764" s="325" t="str">
        <f>IF(ウエア!N428=0,"",ウエア!E428)</f>
        <v/>
      </c>
      <c r="J764" s="324" t="str">
        <f>IF(ウエア!N428=0,"",ウエア!N428)</f>
        <v/>
      </c>
      <c r="K764" s="324"/>
      <c r="L764" s="324"/>
      <c r="M764" s="324"/>
      <c r="N764" s="324"/>
      <c r="O764" s="324"/>
      <c r="P764" s="324"/>
      <c r="Q764" s="324"/>
      <c r="R764" s="324"/>
      <c r="S764" s="314">
        <v>763</v>
      </c>
    </row>
    <row r="765" spans="1:19" s="88" customFormat="1" ht="15.75">
      <c r="A765" s="315" t="str">
        <f>IFERROR(IF(J765&lt;&gt;"",MAX($A$1:A764)+1,""),"")</f>
        <v/>
      </c>
      <c r="B765" s="316" t="str">
        <f>IFERROR(IF(J765="","",_xlfn.CONCAT("2024",_xlfn.CONCAT(IF(LEN(ドッグキャリー!$K$2)=1,0,""),ドッグキャリー!$K$2,_xlfn.CONCAT(IF(LEN(ドッグキャリー!$N$2)=1,0,""),ドッグキャリー!$N$2)))),"")</f>
        <v/>
      </c>
      <c r="C765" s="323"/>
      <c r="D765" s="323"/>
      <c r="E765" s="323"/>
      <c r="F765" s="324"/>
      <c r="G765" s="324"/>
      <c r="H765" s="324"/>
      <c r="I765" s="325" t="str">
        <f>IF(ウエア!N429=0,"",ウエア!E429)</f>
        <v/>
      </c>
      <c r="J765" s="324" t="str">
        <f>IF(ウエア!N429=0,"",ウエア!N429)</f>
        <v/>
      </c>
      <c r="K765" s="324"/>
      <c r="L765" s="324"/>
      <c r="M765" s="324"/>
      <c r="N765" s="324"/>
      <c r="O765" s="324"/>
      <c r="P765" s="324"/>
      <c r="Q765" s="324"/>
      <c r="R765" s="324"/>
      <c r="S765" s="314">
        <v>764</v>
      </c>
    </row>
    <row r="766" spans="1:19" s="88" customFormat="1" ht="15.75">
      <c r="A766" s="315" t="str">
        <f>IFERROR(IF(J766&lt;&gt;"",MAX($A$1:A765)+1,""),"")</f>
        <v/>
      </c>
      <c r="B766" s="316" t="str">
        <f>IFERROR(IF(J766="","",_xlfn.CONCAT("2024",_xlfn.CONCAT(IF(LEN(ドッグキャリー!$K$2)=1,0,""),ドッグキャリー!$K$2,_xlfn.CONCAT(IF(LEN(ドッグキャリー!$N$2)=1,0,""),ドッグキャリー!$N$2)))),"")</f>
        <v/>
      </c>
      <c r="C766" s="323"/>
      <c r="D766" s="323"/>
      <c r="E766" s="323"/>
      <c r="F766" s="324"/>
      <c r="G766" s="324"/>
      <c r="H766" s="324"/>
      <c r="I766" s="325" t="str">
        <f>IF(ウエア!N430=0,"",ウエア!E430)</f>
        <v/>
      </c>
      <c r="J766" s="324" t="str">
        <f>IF(ウエア!N430=0,"",ウエア!N430)</f>
        <v/>
      </c>
      <c r="K766" s="324"/>
      <c r="L766" s="324"/>
      <c r="M766" s="324"/>
      <c r="N766" s="324"/>
      <c r="O766" s="324"/>
      <c r="P766" s="324"/>
      <c r="Q766" s="324"/>
      <c r="R766" s="324"/>
      <c r="S766" s="314">
        <v>765</v>
      </c>
    </row>
    <row r="767" spans="1:19" s="88" customFormat="1" ht="15.75">
      <c r="A767" s="315" t="str">
        <f>IFERROR(IF(J767&lt;&gt;"",MAX($A$1:A766)+1,""),"")</f>
        <v/>
      </c>
      <c r="B767" s="316" t="str">
        <f>IFERROR(IF(J767="","",_xlfn.CONCAT("2024",_xlfn.CONCAT(IF(LEN(ドッグキャリー!$K$2)=1,0,""),ドッグキャリー!$K$2,_xlfn.CONCAT(IF(LEN(ドッグキャリー!$N$2)=1,0,""),ドッグキャリー!$N$2)))),"")</f>
        <v/>
      </c>
      <c r="C767" s="323"/>
      <c r="D767" s="323"/>
      <c r="E767" s="323"/>
      <c r="F767" s="324"/>
      <c r="G767" s="324"/>
      <c r="H767" s="324"/>
      <c r="I767" s="325" t="str">
        <f>IF(ウエア!N431=0,"",ウエア!E431)</f>
        <v/>
      </c>
      <c r="J767" s="324" t="str">
        <f>IF(ウエア!N431=0,"",ウエア!N431)</f>
        <v/>
      </c>
      <c r="K767" s="324"/>
      <c r="L767" s="324"/>
      <c r="M767" s="324"/>
      <c r="N767" s="324"/>
      <c r="O767" s="324"/>
      <c r="P767" s="324"/>
      <c r="Q767" s="324"/>
      <c r="R767" s="324"/>
      <c r="S767" s="314">
        <v>766</v>
      </c>
    </row>
    <row r="768" spans="1:19" s="88" customFormat="1" ht="15.75">
      <c r="A768" s="315" t="str">
        <f>IFERROR(IF(J768&lt;&gt;"",MAX($A$1:A767)+1,""),"")</f>
        <v/>
      </c>
      <c r="B768" s="316" t="str">
        <f>IFERROR(IF(J768="","",_xlfn.CONCAT("2024",_xlfn.CONCAT(IF(LEN(ドッグキャリー!$K$2)=1,0,""),ドッグキャリー!$K$2,_xlfn.CONCAT(IF(LEN(ドッグキャリー!$N$2)=1,0,""),ドッグキャリー!$N$2)))),"")</f>
        <v/>
      </c>
      <c r="C768" s="323"/>
      <c r="D768" s="323"/>
      <c r="E768" s="323"/>
      <c r="F768" s="324"/>
      <c r="G768" s="324"/>
      <c r="H768" s="324"/>
      <c r="I768" s="325" t="str">
        <f>IF(ウエア!N432=0,"",ウエア!E432)</f>
        <v/>
      </c>
      <c r="J768" s="324" t="str">
        <f>IF(ウエア!N432=0,"",ウエア!N432)</f>
        <v/>
      </c>
      <c r="K768" s="324"/>
      <c r="L768" s="324"/>
      <c r="M768" s="324"/>
      <c r="N768" s="324"/>
      <c r="O768" s="324"/>
      <c r="P768" s="324"/>
      <c r="Q768" s="324"/>
      <c r="R768" s="324"/>
      <c r="S768" s="314">
        <v>767</v>
      </c>
    </row>
    <row r="769" spans="1:19" s="88" customFormat="1" ht="15.75">
      <c r="A769" s="315" t="str">
        <f>IFERROR(IF(J769&lt;&gt;"",MAX($A$1:A768)+1,""),"")</f>
        <v/>
      </c>
      <c r="B769" s="316" t="str">
        <f>IFERROR(IF(J769="","",_xlfn.CONCAT("2024",_xlfn.CONCAT(IF(LEN(ドッグキャリー!$K$2)=1,0,""),ドッグキャリー!$K$2,_xlfn.CONCAT(IF(LEN(ドッグキャリー!$N$2)=1,0,""),ドッグキャリー!$N$2)))),"")</f>
        <v/>
      </c>
      <c r="C769" s="323"/>
      <c r="D769" s="323"/>
      <c r="E769" s="323"/>
      <c r="F769" s="324"/>
      <c r="G769" s="324"/>
      <c r="H769" s="324"/>
      <c r="I769" s="325" t="str">
        <f>IF(ウエア!N433=0,"",ウエア!E433)</f>
        <v/>
      </c>
      <c r="J769" s="324" t="str">
        <f>IF(ウエア!N433=0,"",ウエア!N433)</f>
        <v/>
      </c>
      <c r="K769" s="324"/>
      <c r="L769" s="324"/>
      <c r="M769" s="324"/>
      <c r="N769" s="324"/>
      <c r="O769" s="324"/>
      <c r="P769" s="324"/>
      <c r="Q769" s="324"/>
      <c r="R769" s="324"/>
      <c r="S769" s="314">
        <v>768</v>
      </c>
    </row>
    <row r="770" spans="1:19" s="88" customFormat="1" ht="15.75">
      <c r="A770" s="315" t="str">
        <f>IFERROR(IF(J770&lt;&gt;"",MAX($A$1:A769)+1,""),"")</f>
        <v/>
      </c>
      <c r="B770" s="316" t="str">
        <f>IFERROR(IF(J770="","",_xlfn.CONCAT("2024",_xlfn.CONCAT(IF(LEN(ドッグキャリー!$K$2)=1,0,""),ドッグキャリー!$K$2,_xlfn.CONCAT(IF(LEN(ドッグキャリー!$N$2)=1,0,""),ドッグキャリー!$N$2)))),"")</f>
        <v/>
      </c>
      <c r="C770" s="323"/>
      <c r="D770" s="323"/>
      <c r="E770" s="323"/>
      <c r="F770" s="324"/>
      <c r="G770" s="324"/>
      <c r="H770" s="324"/>
      <c r="I770" s="325" t="str">
        <f>IF(ウエア!N434=0,"",ウエア!E434)</f>
        <v/>
      </c>
      <c r="J770" s="324" t="str">
        <f>IF(ウエア!N434=0,"",ウエア!N434)</f>
        <v/>
      </c>
      <c r="K770" s="324"/>
      <c r="L770" s="324"/>
      <c r="M770" s="324"/>
      <c r="N770" s="324"/>
      <c r="O770" s="324"/>
      <c r="P770" s="324"/>
      <c r="Q770" s="324"/>
      <c r="R770" s="324"/>
      <c r="S770" s="314">
        <v>769</v>
      </c>
    </row>
    <row r="771" spans="1:19" s="88" customFormat="1" ht="15.75">
      <c r="A771" s="315" t="str">
        <f>IFERROR(IF(J771&lt;&gt;"",MAX($A$1:A770)+1,""),"")</f>
        <v/>
      </c>
      <c r="B771" s="316" t="str">
        <f>IFERROR(IF(J771="","",_xlfn.CONCAT("2024",_xlfn.CONCAT(IF(LEN(ドッグキャリー!$K$2)=1,0,""),ドッグキャリー!$K$2,_xlfn.CONCAT(IF(LEN(ドッグキャリー!$N$2)=1,0,""),ドッグキャリー!$N$2)))),"")</f>
        <v/>
      </c>
      <c r="C771" s="323"/>
      <c r="D771" s="323"/>
      <c r="E771" s="323"/>
      <c r="F771" s="324"/>
      <c r="G771" s="324"/>
      <c r="H771" s="324"/>
      <c r="I771" s="325" t="str">
        <f>IF(ウエア!N435=0,"",ウエア!E435)</f>
        <v/>
      </c>
      <c r="J771" s="324" t="str">
        <f>IF(ウエア!N435=0,"",ウエア!N435)</f>
        <v/>
      </c>
      <c r="K771" s="324"/>
      <c r="L771" s="324"/>
      <c r="M771" s="324"/>
      <c r="N771" s="324"/>
      <c r="O771" s="324"/>
      <c r="P771" s="324"/>
      <c r="Q771" s="324"/>
      <c r="R771" s="324"/>
      <c r="S771" s="314">
        <v>770</v>
      </c>
    </row>
    <row r="772" spans="1:19" s="88" customFormat="1" ht="15.75">
      <c r="A772" s="315" t="str">
        <f>IFERROR(IF(J772&lt;&gt;"",MAX($A$1:A771)+1,""),"")</f>
        <v/>
      </c>
      <c r="B772" s="316" t="str">
        <f>IFERROR(IF(J772="","",_xlfn.CONCAT("2024",_xlfn.CONCAT(IF(LEN(ドッグキャリー!$K$2)=1,0,""),ドッグキャリー!$K$2,_xlfn.CONCAT(IF(LEN(ドッグキャリー!$N$2)=1,0,""),ドッグキャリー!$N$2)))),"")</f>
        <v/>
      </c>
      <c r="C772" s="323"/>
      <c r="D772" s="323"/>
      <c r="E772" s="323"/>
      <c r="F772" s="324"/>
      <c r="G772" s="324"/>
      <c r="H772" s="324"/>
      <c r="I772" s="325" t="str">
        <f>IF(ウエア!N436=0,"",ウエア!E436)</f>
        <v/>
      </c>
      <c r="J772" s="324" t="str">
        <f>IF(ウエア!N436=0,"",ウエア!N436)</f>
        <v/>
      </c>
      <c r="K772" s="324"/>
      <c r="L772" s="324"/>
      <c r="M772" s="324"/>
      <c r="N772" s="324"/>
      <c r="O772" s="324"/>
      <c r="P772" s="324"/>
      <c r="Q772" s="324"/>
      <c r="R772" s="324"/>
      <c r="S772" s="314">
        <v>771</v>
      </c>
    </row>
    <row r="773" spans="1:19" s="88" customFormat="1" ht="15.75">
      <c r="A773" s="315" t="str">
        <f>IFERROR(IF(J773&lt;&gt;"",MAX($A$1:A772)+1,""),"")</f>
        <v/>
      </c>
      <c r="B773" s="316" t="str">
        <f>IFERROR(IF(J773="","",_xlfn.CONCAT("2024",_xlfn.CONCAT(IF(LEN(ドッグキャリー!$K$2)=1,0,""),ドッグキャリー!$K$2,_xlfn.CONCAT(IF(LEN(ドッグキャリー!$N$2)=1,0,""),ドッグキャリー!$N$2)))),"")</f>
        <v/>
      </c>
      <c r="C773" s="323"/>
      <c r="D773" s="323"/>
      <c r="E773" s="323"/>
      <c r="F773" s="324"/>
      <c r="G773" s="324"/>
      <c r="H773" s="324"/>
      <c r="I773" s="325"/>
      <c r="J773" s="324"/>
      <c r="K773" s="324"/>
      <c r="L773" s="324"/>
      <c r="M773" s="324"/>
      <c r="N773" s="324"/>
      <c r="O773" s="324"/>
      <c r="P773" s="324"/>
      <c r="Q773" s="324"/>
      <c r="R773" s="324"/>
      <c r="S773" s="314">
        <v>772</v>
      </c>
    </row>
    <row r="774" spans="1:19" s="88" customFormat="1" ht="15.75">
      <c r="A774" s="315" t="str">
        <f>IFERROR(IF(J774&lt;&gt;"",MAX($A$1:A773)+1,""),"")</f>
        <v/>
      </c>
      <c r="B774" s="316" t="str">
        <f>IFERROR(IF(J774="","",_xlfn.CONCAT("2024",_xlfn.CONCAT(IF(LEN(ドッグキャリー!$K$2)=1,0,""),ドッグキャリー!$K$2,_xlfn.CONCAT(IF(LEN(ドッグキャリー!$N$2)=1,0,""),ドッグキャリー!$N$2)))),"")</f>
        <v/>
      </c>
      <c r="C774" s="323"/>
      <c r="D774" s="323"/>
      <c r="E774" s="323"/>
      <c r="F774" s="324"/>
      <c r="G774" s="324"/>
      <c r="H774" s="324"/>
      <c r="I774" s="325"/>
      <c r="J774" s="324"/>
      <c r="K774" s="324"/>
      <c r="L774" s="324"/>
      <c r="M774" s="324"/>
      <c r="N774" s="324"/>
      <c r="O774" s="324"/>
      <c r="P774" s="324"/>
      <c r="Q774" s="324"/>
      <c r="R774" s="324"/>
      <c r="S774" s="314">
        <v>773</v>
      </c>
    </row>
    <row r="775" spans="1:19" s="88" customFormat="1" ht="15.75">
      <c r="A775" s="315" t="str">
        <f>IFERROR(IF(J775&lt;&gt;"",MAX($A$1:A774)+1,""),"")</f>
        <v/>
      </c>
      <c r="B775" s="316" t="str">
        <f>IFERROR(IF(J775="","",_xlfn.CONCAT("2024",_xlfn.CONCAT(IF(LEN(ドッグキャリー!$K$2)=1,0,""),ドッグキャリー!$K$2,_xlfn.CONCAT(IF(LEN(ドッグキャリー!$N$2)=1,0,""),ドッグキャリー!$N$2)))),"")</f>
        <v/>
      </c>
      <c r="C775" s="323"/>
      <c r="D775" s="323"/>
      <c r="E775" s="323"/>
      <c r="F775" s="324"/>
      <c r="G775" s="324"/>
      <c r="H775" s="324"/>
      <c r="I775" s="325"/>
      <c r="J775" s="324"/>
      <c r="K775" s="324"/>
      <c r="L775" s="324"/>
      <c r="M775" s="324"/>
      <c r="N775" s="324"/>
      <c r="O775" s="324"/>
      <c r="P775" s="324"/>
      <c r="Q775" s="324"/>
      <c r="R775" s="324"/>
      <c r="S775" s="314">
        <v>774</v>
      </c>
    </row>
    <row r="776" spans="1:19" s="88" customFormat="1" ht="15.75">
      <c r="A776" s="315" t="str">
        <f>IFERROR(IF(J776&lt;&gt;"",MAX($A$1:A775)+1,""),"")</f>
        <v/>
      </c>
      <c r="B776" s="316" t="str">
        <f>IFERROR(IF(J776="","",_xlfn.CONCAT("2024",_xlfn.CONCAT(IF(LEN(ドッグキャリー!$K$2)=1,0,""),ドッグキャリー!$K$2,_xlfn.CONCAT(IF(LEN(ドッグキャリー!$N$2)=1,0,""),ドッグキャリー!$N$2)))),"")</f>
        <v/>
      </c>
      <c r="C776" s="323"/>
      <c r="D776" s="323"/>
      <c r="E776" s="323"/>
      <c r="F776" s="324"/>
      <c r="G776" s="324"/>
      <c r="H776" s="324"/>
      <c r="I776" s="325"/>
      <c r="J776" s="324"/>
      <c r="K776" s="324"/>
      <c r="L776" s="324"/>
      <c r="M776" s="324"/>
      <c r="N776" s="324"/>
      <c r="O776" s="324"/>
      <c r="P776" s="324"/>
      <c r="Q776" s="324"/>
      <c r="R776" s="324"/>
      <c r="S776" s="314">
        <v>775</v>
      </c>
    </row>
    <row r="777" spans="1:19" s="88" customFormat="1" ht="15.75">
      <c r="A777" s="315" t="str">
        <f>IFERROR(IF(J777&lt;&gt;"",MAX($A$1:A776)+1,""),"")</f>
        <v/>
      </c>
      <c r="B777" s="316" t="str">
        <f>IFERROR(IF(J777="","",_xlfn.CONCAT("2024",_xlfn.CONCAT(IF(LEN(ドッグキャリー!$K$2)=1,0,""),ドッグキャリー!$K$2,_xlfn.CONCAT(IF(LEN(ドッグキャリー!$N$2)=1,0,""),ドッグキャリー!$N$2)))),"")</f>
        <v/>
      </c>
      <c r="C777" s="323"/>
      <c r="D777" s="323"/>
      <c r="E777" s="323"/>
      <c r="F777" s="324"/>
      <c r="G777" s="324"/>
      <c r="H777" s="324"/>
      <c r="I777" s="325"/>
      <c r="J777" s="324"/>
      <c r="K777" s="324"/>
      <c r="L777" s="324"/>
      <c r="M777" s="324"/>
      <c r="N777" s="324"/>
      <c r="O777" s="324"/>
      <c r="P777" s="324"/>
      <c r="Q777" s="324"/>
      <c r="R777" s="324"/>
      <c r="S777" s="314">
        <v>776</v>
      </c>
    </row>
    <row r="778" spans="1:19" s="88" customFormat="1" ht="15.75">
      <c r="A778" s="315" t="str">
        <f>IFERROR(IF(J778&lt;&gt;"",MAX($A$1:A777)+1,""),"")</f>
        <v/>
      </c>
      <c r="B778" s="316" t="str">
        <f>IFERROR(IF(J778="","",_xlfn.CONCAT("2024",_xlfn.CONCAT(IF(LEN(ドッグキャリー!$K$2)=1,0,""),ドッグキャリー!$K$2,_xlfn.CONCAT(IF(LEN(ドッグキャリー!$N$2)=1,0,""),ドッグキャリー!$N$2)))),"")</f>
        <v/>
      </c>
      <c r="C778" s="323"/>
      <c r="D778" s="323"/>
      <c r="E778" s="323"/>
      <c r="F778" s="324"/>
      <c r="G778" s="324"/>
      <c r="H778" s="324"/>
      <c r="I778" s="325"/>
      <c r="J778" s="324"/>
      <c r="K778" s="324"/>
      <c r="L778" s="324"/>
      <c r="M778" s="324"/>
      <c r="N778" s="324"/>
      <c r="O778" s="324"/>
      <c r="P778" s="324"/>
      <c r="Q778" s="324"/>
      <c r="R778" s="324"/>
      <c r="S778" s="314">
        <v>777</v>
      </c>
    </row>
    <row r="779" spans="1:19" s="88" customFormat="1" ht="15.75">
      <c r="A779" s="315" t="str">
        <f>IFERROR(IF(J779&lt;&gt;"",MAX($A$1:A778)+1,""),"")</f>
        <v/>
      </c>
      <c r="B779" s="316" t="str">
        <f>IFERROR(IF(J779="","",_xlfn.CONCAT("2024",_xlfn.CONCAT(IF(LEN(ドッグキャリー!$K$2)=1,0,""),ドッグキャリー!$K$2,_xlfn.CONCAT(IF(LEN(ドッグキャリー!$N$2)=1,0,""),ドッグキャリー!$N$2)))),"")</f>
        <v/>
      </c>
      <c r="C779" s="323"/>
      <c r="D779" s="323"/>
      <c r="E779" s="323"/>
      <c r="F779" s="324"/>
      <c r="G779" s="324"/>
      <c r="H779" s="324"/>
      <c r="I779" s="325"/>
      <c r="J779" s="324"/>
      <c r="K779" s="324"/>
      <c r="L779" s="324"/>
      <c r="M779" s="324"/>
      <c r="N779" s="324"/>
      <c r="O779" s="324"/>
      <c r="P779" s="324"/>
      <c r="Q779" s="324"/>
      <c r="R779" s="324"/>
      <c r="S779" s="314">
        <v>778</v>
      </c>
    </row>
    <row r="780" spans="1:19" s="88" customFormat="1" ht="15.75">
      <c r="A780" s="315" t="str">
        <f>IFERROR(IF(J780&lt;&gt;"",MAX($A$1:A779)+1,""),"")</f>
        <v/>
      </c>
      <c r="B780" s="316" t="str">
        <f>IFERROR(IF(J780="","",_xlfn.CONCAT("2024",_xlfn.CONCAT(IF(LEN(ドッグキャリー!$K$2)=1,0,""),ドッグキャリー!$K$2,_xlfn.CONCAT(IF(LEN(ドッグキャリー!$N$2)=1,0,""),ドッグキャリー!$N$2)))),"")</f>
        <v/>
      </c>
      <c r="C780" s="323"/>
      <c r="D780" s="323"/>
      <c r="E780" s="323"/>
      <c r="F780" s="324"/>
      <c r="G780" s="324"/>
      <c r="H780" s="324"/>
      <c r="I780" s="325"/>
      <c r="J780" s="324"/>
      <c r="K780" s="324"/>
      <c r="L780" s="324"/>
      <c r="M780" s="324"/>
      <c r="N780" s="324"/>
      <c r="O780" s="324"/>
      <c r="P780" s="324"/>
      <c r="Q780" s="324"/>
      <c r="R780" s="324"/>
      <c r="S780" s="314">
        <v>779</v>
      </c>
    </row>
    <row r="781" spans="1:19" s="88" customFormat="1" ht="15.75">
      <c r="A781" s="315" t="str">
        <f>IFERROR(IF(J781&lt;&gt;"",MAX($A$1:A780)+1,""),"")</f>
        <v/>
      </c>
      <c r="B781" s="316" t="str">
        <f>IFERROR(IF(J781="","",_xlfn.CONCAT("2024",_xlfn.CONCAT(IF(LEN(ドッグキャリー!$K$2)=1,0,""),ドッグキャリー!$K$2,_xlfn.CONCAT(IF(LEN(ドッグキャリー!$N$2)=1,0,""),ドッグキャリー!$N$2)))),"")</f>
        <v/>
      </c>
      <c r="C781" s="323"/>
      <c r="D781" s="323"/>
      <c r="E781" s="323"/>
      <c r="F781" s="324"/>
      <c r="G781" s="324"/>
      <c r="H781" s="324"/>
      <c r="I781" s="325"/>
      <c r="J781" s="324"/>
      <c r="K781" s="324"/>
      <c r="L781" s="324"/>
      <c r="M781" s="324"/>
      <c r="N781" s="324"/>
      <c r="O781" s="324"/>
      <c r="P781" s="324"/>
      <c r="Q781" s="324"/>
      <c r="R781" s="324"/>
      <c r="S781" s="314">
        <v>780</v>
      </c>
    </row>
    <row r="782" spans="1:19" s="88" customFormat="1" ht="15.75">
      <c r="A782" s="315" t="str">
        <f>IFERROR(IF(J782&lt;&gt;"",MAX($A$1:A781)+1,""),"")</f>
        <v/>
      </c>
      <c r="B782" s="316" t="str">
        <f>IFERROR(IF(J782="","",_xlfn.CONCAT("2024",_xlfn.CONCAT(IF(LEN(ドッグキャリー!$K$2)=1,0,""),ドッグキャリー!$K$2,_xlfn.CONCAT(IF(LEN(ドッグキャリー!$N$2)=1,0,""),ドッグキャリー!$N$2)))),"")</f>
        <v/>
      </c>
      <c r="C782" s="323"/>
      <c r="D782" s="323"/>
      <c r="E782" s="323"/>
      <c r="F782" s="324"/>
      <c r="G782" s="324"/>
      <c r="H782" s="324"/>
      <c r="I782" s="325"/>
      <c r="J782" s="324"/>
      <c r="K782" s="324"/>
      <c r="L782" s="324"/>
      <c r="M782" s="324"/>
      <c r="N782" s="324"/>
      <c r="O782" s="324"/>
      <c r="P782" s="324"/>
      <c r="Q782" s="324"/>
      <c r="R782" s="324"/>
      <c r="S782" s="314">
        <v>781</v>
      </c>
    </row>
    <row r="783" spans="1:19" s="88" customFormat="1" ht="15.75">
      <c r="A783" s="315" t="str">
        <f>IFERROR(IF(J783&lt;&gt;"",MAX($A$1:A782)+1,""),"")</f>
        <v/>
      </c>
      <c r="B783" s="316" t="str">
        <f>IFERROR(IF(J783="","",_xlfn.CONCAT("2024",_xlfn.CONCAT(IF(LEN(ドッグキャリー!$K$2)=1,0,""),ドッグキャリー!$K$2,_xlfn.CONCAT(IF(LEN(ドッグキャリー!$N$2)=1,0,""),ドッグキャリー!$N$2)))),"")</f>
        <v/>
      </c>
      <c r="C783" s="323"/>
      <c r="D783" s="323"/>
      <c r="E783" s="323"/>
      <c r="F783" s="324"/>
      <c r="G783" s="324"/>
      <c r="H783" s="324"/>
      <c r="I783" s="325"/>
      <c r="J783" s="324"/>
      <c r="K783" s="324"/>
      <c r="L783" s="324"/>
      <c r="M783" s="324"/>
      <c r="N783" s="324"/>
      <c r="O783" s="324"/>
      <c r="P783" s="324"/>
      <c r="Q783" s="324"/>
      <c r="R783" s="324"/>
      <c r="S783" s="314">
        <v>782</v>
      </c>
    </row>
    <row r="784" spans="1:19" s="88" customFormat="1" ht="15.75">
      <c r="A784" s="315" t="str">
        <f>IFERROR(IF(J784&lt;&gt;"",MAX($A$1:A783)+1,""),"")</f>
        <v/>
      </c>
      <c r="B784" s="316" t="str">
        <f>IFERROR(IF(J784="","",_xlfn.CONCAT("2024",_xlfn.CONCAT(IF(LEN(ドッグキャリー!$K$2)=1,0,""),ドッグキャリー!$K$2,_xlfn.CONCAT(IF(LEN(ドッグキャリー!$N$2)=1,0,""),ドッグキャリー!$N$2)))),"")</f>
        <v/>
      </c>
      <c r="C784" s="323"/>
      <c r="D784" s="323"/>
      <c r="E784" s="323"/>
      <c r="F784" s="324"/>
      <c r="G784" s="324"/>
      <c r="H784" s="324"/>
      <c r="I784" s="325"/>
      <c r="J784" s="324"/>
      <c r="K784" s="324"/>
      <c r="L784" s="324"/>
      <c r="M784" s="324"/>
      <c r="N784" s="324"/>
      <c r="O784" s="324"/>
      <c r="P784" s="324"/>
      <c r="Q784" s="324"/>
      <c r="R784" s="324"/>
      <c r="S784" s="314">
        <v>783</v>
      </c>
    </row>
    <row r="785" spans="1:19" s="88" customFormat="1" ht="15.75">
      <c r="A785" s="315" t="str">
        <f>IFERROR(IF(J785&lt;&gt;"",MAX($A$1:A784)+1,""),"")</f>
        <v/>
      </c>
      <c r="B785" s="316" t="str">
        <f>IFERROR(IF(J785="","",_xlfn.CONCAT("2024",_xlfn.CONCAT(IF(LEN(ドッグキャリー!$K$2)=1,0,""),ドッグキャリー!$K$2,_xlfn.CONCAT(IF(LEN(ドッグキャリー!$N$2)=1,0,""),ドッグキャリー!$N$2)))),"")</f>
        <v/>
      </c>
      <c r="C785" s="323"/>
      <c r="D785" s="323"/>
      <c r="E785" s="323"/>
      <c r="F785" s="324"/>
      <c r="G785" s="324"/>
      <c r="H785" s="324"/>
      <c r="I785" s="325"/>
      <c r="J785" s="324"/>
      <c r="K785" s="324"/>
      <c r="L785" s="324"/>
      <c r="M785" s="324"/>
      <c r="N785" s="324"/>
      <c r="O785" s="324"/>
      <c r="P785" s="324"/>
      <c r="Q785" s="324"/>
      <c r="R785" s="324"/>
      <c r="S785" s="314">
        <v>784</v>
      </c>
    </row>
    <row r="786" spans="1:19" s="88" customFormat="1" ht="15.75">
      <c r="A786" s="315" t="str">
        <f>IFERROR(IF(J786&lt;&gt;"",MAX($A$1:A785)+1,""),"")</f>
        <v/>
      </c>
      <c r="B786" s="316" t="str">
        <f>IFERROR(IF(J786="","",_xlfn.CONCAT("2024",_xlfn.CONCAT(IF(LEN(ドッグキャリー!$K$2)=1,0,""),ドッグキャリー!$K$2,_xlfn.CONCAT(IF(LEN(ドッグキャリー!$N$2)=1,0,""),ドッグキャリー!$N$2)))),"")</f>
        <v/>
      </c>
      <c r="C786" s="323"/>
      <c r="D786" s="323"/>
      <c r="E786" s="323"/>
      <c r="F786" s="324"/>
      <c r="G786" s="324"/>
      <c r="H786" s="324"/>
      <c r="I786" s="325"/>
      <c r="J786" s="324"/>
      <c r="K786" s="324"/>
      <c r="L786" s="324"/>
      <c r="M786" s="324"/>
      <c r="N786" s="324"/>
      <c r="O786" s="324"/>
      <c r="P786" s="324"/>
      <c r="Q786" s="324"/>
      <c r="R786" s="324"/>
      <c r="S786" s="314">
        <v>785</v>
      </c>
    </row>
    <row r="787" spans="1:19" s="88" customFormat="1" ht="15.75">
      <c r="A787" s="315" t="str">
        <f>IFERROR(IF(J787&lt;&gt;"",MAX($A$1:A786)+1,""),"")</f>
        <v/>
      </c>
      <c r="B787" s="316" t="str">
        <f>IFERROR(IF(J787="","",_xlfn.CONCAT("2024",_xlfn.CONCAT(IF(LEN(ドッグキャリー!$K$2)=1,0,""),ドッグキャリー!$K$2,_xlfn.CONCAT(IF(LEN(ドッグキャリー!$N$2)=1,0,""),ドッグキャリー!$N$2)))),"")</f>
        <v/>
      </c>
      <c r="C787" s="324"/>
      <c r="D787" s="324"/>
      <c r="E787" s="324"/>
      <c r="F787" s="324"/>
      <c r="G787" s="324"/>
      <c r="H787" s="324"/>
      <c r="I787" s="324"/>
      <c r="J787" s="324"/>
      <c r="K787" s="324"/>
      <c r="L787" s="324"/>
      <c r="M787" s="324"/>
      <c r="N787" s="324"/>
      <c r="O787" s="324"/>
      <c r="P787" s="324"/>
      <c r="Q787" s="324"/>
      <c r="R787" s="324"/>
      <c r="S787" s="314">
        <v>786</v>
      </c>
    </row>
    <row r="788" spans="1:19" s="90" customFormat="1" ht="15.75">
      <c r="A788" s="315" t="str">
        <f>IFERROR(IF(J788&lt;&gt;"",MAX($A$1:A787)+1,""),"")</f>
        <v/>
      </c>
      <c r="B788" s="316" t="str">
        <f>IFERROR(IF(J788="","",_xlfn.CONCAT("2024",_xlfn.CONCAT(IF(LEN(ドッグキャリー!$K$2)=1,0,""),ドッグキャリー!$K$2,_xlfn.CONCAT(IF(LEN(ドッグキャリー!$N$2)=1,0,""),ドッグキャリー!$N$2)))),"")</f>
        <v/>
      </c>
      <c r="C788" s="326"/>
      <c r="D788" s="326"/>
      <c r="E788" s="326"/>
      <c r="F788" s="327"/>
      <c r="G788" s="327"/>
      <c r="H788" s="327"/>
      <c r="I788" s="328" t="str">
        <f>IF(ベッド・マット!N7=0,"",ベッド・マット!E7)</f>
        <v/>
      </c>
      <c r="J788" s="327" t="str">
        <f>IF(ベッド・マット!N7=0,"",ベッド・マット!N7)</f>
        <v/>
      </c>
      <c r="K788" s="327"/>
      <c r="L788" s="327"/>
      <c r="M788" s="327"/>
      <c r="N788" s="327"/>
      <c r="O788" s="327"/>
      <c r="P788" s="327"/>
      <c r="Q788" s="327"/>
      <c r="R788" s="327"/>
      <c r="S788" s="314">
        <v>787</v>
      </c>
    </row>
    <row r="789" spans="1:19" s="90" customFormat="1" ht="15.75">
      <c r="A789" s="315" t="str">
        <f>IFERROR(IF(J789&lt;&gt;"",MAX($A$1:A788)+1,""),"")</f>
        <v/>
      </c>
      <c r="B789" s="316" t="str">
        <f>IFERROR(IF(J789="","",_xlfn.CONCAT("2024",_xlfn.CONCAT(IF(LEN(ドッグキャリー!$K$2)=1,0,""),ドッグキャリー!$K$2,_xlfn.CONCAT(IF(LEN(ドッグキャリー!$N$2)=1,0,""),ドッグキャリー!$N$2)))),"")</f>
        <v/>
      </c>
      <c r="C789" s="326"/>
      <c r="D789" s="326"/>
      <c r="E789" s="326"/>
      <c r="F789" s="327"/>
      <c r="G789" s="327"/>
      <c r="H789" s="327"/>
      <c r="I789" s="328" t="str">
        <f>IF(ベッド・マット!N8=0,"",ベッド・マット!E8)</f>
        <v/>
      </c>
      <c r="J789" s="327" t="str">
        <f>IF(ベッド・マット!N8=0,"",ベッド・マット!N8)</f>
        <v/>
      </c>
      <c r="K789" s="327"/>
      <c r="L789" s="327"/>
      <c r="M789" s="327"/>
      <c r="N789" s="327"/>
      <c r="O789" s="327"/>
      <c r="P789" s="327"/>
      <c r="Q789" s="327"/>
      <c r="R789" s="327"/>
      <c r="S789" s="314">
        <v>788</v>
      </c>
    </row>
    <row r="790" spans="1:19" s="90" customFormat="1" ht="15.75">
      <c r="A790" s="315" t="str">
        <f>IFERROR(IF(J790&lt;&gt;"",MAX($A$1:A789)+1,""),"")</f>
        <v/>
      </c>
      <c r="B790" s="316" t="str">
        <f>IFERROR(IF(J790="","",_xlfn.CONCAT("2024",_xlfn.CONCAT(IF(LEN(ドッグキャリー!$K$2)=1,0,""),ドッグキャリー!$K$2,_xlfn.CONCAT(IF(LEN(ドッグキャリー!$N$2)=1,0,""),ドッグキャリー!$N$2)))),"")</f>
        <v/>
      </c>
      <c r="C790" s="326"/>
      <c r="D790" s="326"/>
      <c r="E790" s="326"/>
      <c r="F790" s="327"/>
      <c r="G790" s="327"/>
      <c r="H790" s="327"/>
      <c r="I790" s="328" t="str">
        <f>IF(ベッド・マット!N9=0,"",ベッド・マット!E9)</f>
        <v/>
      </c>
      <c r="J790" s="327" t="str">
        <f>IF(ベッド・マット!N9=0,"",ベッド・マット!N9)</f>
        <v/>
      </c>
      <c r="K790" s="327"/>
      <c r="L790" s="327"/>
      <c r="M790" s="327"/>
      <c r="N790" s="327"/>
      <c r="O790" s="327"/>
      <c r="P790" s="327"/>
      <c r="Q790" s="327"/>
      <c r="R790" s="327"/>
      <c r="S790" s="314">
        <v>789</v>
      </c>
    </row>
    <row r="791" spans="1:19" s="90" customFormat="1" ht="15.75">
      <c r="A791" s="315" t="str">
        <f>IFERROR(IF(J791&lt;&gt;"",MAX($A$1:A790)+1,""),"")</f>
        <v/>
      </c>
      <c r="B791" s="316" t="str">
        <f>IFERROR(IF(J791="","",_xlfn.CONCAT("2024",_xlfn.CONCAT(IF(LEN(ドッグキャリー!$K$2)=1,0,""),ドッグキャリー!$K$2,_xlfn.CONCAT(IF(LEN(ドッグキャリー!$N$2)=1,0,""),ドッグキャリー!$N$2)))),"")</f>
        <v/>
      </c>
      <c r="C791" s="326"/>
      <c r="D791" s="326"/>
      <c r="E791" s="326"/>
      <c r="F791" s="327"/>
      <c r="G791" s="327"/>
      <c r="H791" s="327"/>
      <c r="I791" s="328" t="str">
        <f>IF(ベッド・マット!N10=0,"",ベッド・マット!E10)</f>
        <v/>
      </c>
      <c r="J791" s="327" t="str">
        <f>IF(ベッド・マット!N10=0,"",ベッド・マット!N10)</f>
        <v/>
      </c>
      <c r="K791" s="327"/>
      <c r="L791" s="327"/>
      <c r="M791" s="327"/>
      <c r="N791" s="327"/>
      <c r="O791" s="327"/>
      <c r="P791" s="327"/>
      <c r="Q791" s="327"/>
      <c r="R791" s="327"/>
      <c r="S791" s="314">
        <v>790</v>
      </c>
    </row>
    <row r="792" spans="1:19" s="90" customFormat="1" ht="15.75">
      <c r="A792" s="315" t="str">
        <f>IFERROR(IF(J792&lt;&gt;"",MAX($A$1:A791)+1,""),"")</f>
        <v/>
      </c>
      <c r="B792" s="316" t="str">
        <f>IFERROR(IF(J792="","",_xlfn.CONCAT("2024",_xlfn.CONCAT(IF(LEN(ドッグキャリー!$K$2)=1,0,""),ドッグキャリー!$K$2,_xlfn.CONCAT(IF(LEN(ドッグキャリー!$N$2)=1,0,""),ドッグキャリー!$N$2)))),"")</f>
        <v/>
      </c>
      <c r="C792" s="326"/>
      <c r="D792" s="326"/>
      <c r="E792" s="326"/>
      <c r="F792" s="327"/>
      <c r="G792" s="327"/>
      <c r="H792" s="327"/>
      <c r="I792" s="328" t="str">
        <f>IF(ベッド・マット!N11=0,"",ベッド・マット!E11)</f>
        <v/>
      </c>
      <c r="J792" s="327" t="str">
        <f>IF(ベッド・マット!N11=0,"",ベッド・マット!N11)</f>
        <v/>
      </c>
      <c r="K792" s="327"/>
      <c r="L792" s="327"/>
      <c r="M792" s="327"/>
      <c r="N792" s="327"/>
      <c r="O792" s="327"/>
      <c r="P792" s="327"/>
      <c r="Q792" s="327"/>
      <c r="R792" s="327"/>
      <c r="S792" s="314">
        <v>791</v>
      </c>
    </row>
    <row r="793" spans="1:19" s="90" customFormat="1" ht="15.75">
      <c r="A793" s="315" t="str">
        <f>IFERROR(IF(J793&lt;&gt;"",MAX($A$1:A792)+1,""),"")</f>
        <v/>
      </c>
      <c r="B793" s="316" t="str">
        <f>IFERROR(IF(J793="","",_xlfn.CONCAT("2024",_xlfn.CONCAT(IF(LEN(ドッグキャリー!$K$2)=1,0,""),ドッグキャリー!$K$2,_xlfn.CONCAT(IF(LEN(ドッグキャリー!$N$2)=1,0,""),ドッグキャリー!$N$2)))),"")</f>
        <v/>
      </c>
      <c r="C793" s="326"/>
      <c r="D793" s="326"/>
      <c r="E793" s="326"/>
      <c r="F793" s="327"/>
      <c r="G793" s="327"/>
      <c r="H793" s="327"/>
      <c r="I793" s="328" t="str">
        <f>IF(ベッド・マット!N12=0,"",ベッド・マット!E12)</f>
        <v/>
      </c>
      <c r="J793" s="327" t="str">
        <f>IF(ベッド・マット!N12=0,"",ベッド・マット!N12)</f>
        <v/>
      </c>
      <c r="K793" s="327"/>
      <c r="L793" s="327"/>
      <c r="M793" s="327"/>
      <c r="N793" s="327"/>
      <c r="O793" s="327"/>
      <c r="P793" s="327"/>
      <c r="Q793" s="327"/>
      <c r="R793" s="327"/>
      <c r="S793" s="314">
        <v>792</v>
      </c>
    </row>
    <row r="794" spans="1:19" s="90" customFormat="1" ht="15.75">
      <c r="A794" s="315" t="str">
        <f>IFERROR(IF(J794&lt;&gt;"",MAX($A$1:A793)+1,""),"")</f>
        <v/>
      </c>
      <c r="B794" s="316" t="str">
        <f>IFERROR(IF(J794="","",_xlfn.CONCAT("2024",_xlfn.CONCAT(IF(LEN(ドッグキャリー!$K$2)=1,0,""),ドッグキャリー!$K$2,_xlfn.CONCAT(IF(LEN(ドッグキャリー!$N$2)=1,0,""),ドッグキャリー!$N$2)))),"")</f>
        <v/>
      </c>
      <c r="C794" s="326"/>
      <c r="D794" s="326"/>
      <c r="E794" s="326"/>
      <c r="F794" s="327"/>
      <c r="G794" s="327"/>
      <c r="H794" s="327"/>
      <c r="I794" s="328" t="str">
        <f>IF(ベッド・マット!N13=0,"",ベッド・マット!E13)</f>
        <v/>
      </c>
      <c r="J794" s="327" t="str">
        <f>IF(ベッド・マット!N13=0,"",ベッド・マット!N13)</f>
        <v/>
      </c>
      <c r="K794" s="327"/>
      <c r="L794" s="327"/>
      <c r="M794" s="327"/>
      <c r="N794" s="327"/>
      <c r="O794" s="327"/>
      <c r="P794" s="327"/>
      <c r="Q794" s="327"/>
      <c r="R794" s="327"/>
      <c r="S794" s="314">
        <v>793</v>
      </c>
    </row>
    <row r="795" spans="1:19" s="90" customFormat="1" ht="15.75">
      <c r="A795" s="315" t="str">
        <f>IFERROR(IF(J795&lt;&gt;"",MAX($A$1:A794)+1,""),"")</f>
        <v/>
      </c>
      <c r="B795" s="316" t="str">
        <f>IFERROR(IF(J795="","",_xlfn.CONCAT("2024",_xlfn.CONCAT(IF(LEN(ドッグキャリー!$K$2)=1,0,""),ドッグキャリー!$K$2,_xlfn.CONCAT(IF(LEN(ドッグキャリー!$N$2)=1,0,""),ドッグキャリー!$N$2)))),"")</f>
        <v/>
      </c>
      <c r="C795" s="326"/>
      <c r="D795" s="326"/>
      <c r="E795" s="326"/>
      <c r="F795" s="327"/>
      <c r="G795" s="327"/>
      <c r="H795" s="327"/>
      <c r="I795" s="328" t="str">
        <f>IF(ベッド・マット!N14=0,"",ベッド・マット!E14)</f>
        <v/>
      </c>
      <c r="J795" s="327" t="str">
        <f>IF(ベッド・マット!N14=0,"",ベッド・マット!N14)</f>
        <v/>
      </c>
      <c r="K795" s="327"/>
      <c r="L795" s="327"/>
      <c r="M795" s="327"/>
      <c r="N795" s="327"/>
      <c r="O795" s="327"/>
      <c r="P795" s="327"/>
      <c r="Q795" s="327"/>
      <c r="R795" s="327"/>
      <c r="S795" s="314">
        <v>794</v>
      </c>
    </row>
    <row r="796" spans="1:19" s="90" customFormat="1" ht="15.75">
      <c r="A796" s="315" t="str">
        <f>IFERROR(IF(J796&lt;&gt;"",MAX($A$1:A795)+1,""),"")</f>
        <v/>
      </c>
      <c r="B796" s="316" t="str">
        <f>IFERROR(IF(J796="","",_xlfn.CONCAT("2024",_xlfn.CONCAT(IF(LEN(ドッグキャリー!$K$2)=1,0,""),ドッグキャリー!$K$2,_xlfn.CONCAT(IF(LEN(ドッグキャリー!$N$2)=1,0,""),ドッグキャリー!$N$2)))),"")</f>
        <v/>
      </c>
      <c r="C796" s="326"/>
      <c r="D796" s="326"/>
      <c r="E796" s="326"/>
      <c r="F796" s="327"/>
      <c r="G796" s="327"/>
      <c r="H796" s="327"/>
      <c r="I796" s="328" t="str">
        <f>IF(ベッド・マット!N15=0,"",ベッド・マット!E15)</f>
        <v/>
      </c>
      <c r="J796" s="327" t="str">
        <f>IF(ベッド・マット!N15=0,"",ベッド・マット!N15)</f>
        <v/>
      </c>
      <c r="K796" s="327"/>
      <c r="L796" s="327"/>
      <c r="M796" s="327"/>
      <c r="N796" s="327"/>
      <c r="O796" s="327"/>
      <c r="P796" s="327"/>
      <c r="Q796" s="327"/>
      <c r="R796" s="327"/>
      <c r="S796" s="314">
        <v>795</v>
      </c>
    </row>
    <row r="797" spans="1:19" s="90" customFormat="1" ht="15.75">
      <c r="A797" s="315" t="str">
        <f>IFERROR(IF(J797&lt;&gt;"",MAX($A$1:A796)+1,""),"")</f>
        <v/>
      </c>
      <c r="B797" s="316" t="str">
        <f>IFERROR(IF(J797="","",_xlfn.CONCAT("2024",_xlfn.CONCAT(IF(LEN(ドッグキャリー!$K$2)=1,0,""),ドッグキャリー!$K$2,_xlfn.CONCAT(IF(LEN(ドッグキャリー!$N$2)=1,0,""),ドッグキャリー!$N$2)))),"")</f>
        <v/>
      </c>
      <c r="C797" s="326"/>
      <c r="D797" s="326"/>
      <c r="E797" s="326"/>
      <c r="F797" s="327"/>
      <c r="G797" s="327"/>
      <c r="H797" s="327"/>
      <c r="I797" s="328" t="str">
        <f>IF(ベッド・マット!N16=0,"",ベッド・マット!E16)</f>
        <v/>
      </c>
      <c r="J797" s="327" t="str">
        <f>IF(ベッド・マット!N16=0,"",ベッド・マット!N16)</f>
        <v/>
      </c>
      <c r="K797" s="327"/>
      <c r="L797" s="327"/>
      <c r="M797" s="327"/>
      <c r="N797" s="327"/>
      <c r="O797" s="327"/>
      <c r="P797" s="327"/>
      <c r="Q797" s="327"/>
      <c r="R797" s="327"/>
      <c r="S797" s="314">
        <v>796</v>
      </c>
    </row>
    <row r="798" spans="1:19" s="90" customFormat="1" ht="15.75">
      <c r="A798" s="315" t="str">
        <f>IFERROR(IF(J798&lt;&gt;"",MAX($A$1:A797)+1,""),"")</f>
        <v/>
      </c>
      <c r="B798" s="316" t="str">
        <f>IFERROR(IF(J798="","",_xlfn.CONCAT("2024",_xlfn.CONCAT(IF(LEN(ドッグキャリー!$K$2)=1,0,""),ドッグキャリー!$K$2,_xlfn.CONCAT(IF(LEN(ドッグキャリー!$N$2)=1,0,""),ドッグキャリー!$N$2)))),"")</f>
        <v/>
      </c>
      <c r="C798" s="326"/>
      <c r="D798" s="326"/>
      <c r="E798" s="326"/>
      <c r="F798" s="327"/>
      <c r="G798" s="327"/>
      <c r="H798" s="327"/>
      <c r="I798" s="328" t="str">
        <f>IF(ベッド・マット!N17=0,"",ベッド・マット!E17)</f>
        <v/>
      </c>
      <c r="J798" s="327" t="str">
        <f>IF(ベッド・マット!N17=0,"",ベッド・マット!N17)</f>
        <v/>
      </c>
      <c r="K798" s="327"/>
      <c r="L798" s="327"/>
      <c r="M798" s="327"/>
      <c r="N798" s="327"/>
      <c r="O798" s="327"/>
      <c r="P798" s="327"/>
      <c r="Q798" s="327"/>
      <c r="R798" s="327"/>
      <c r="S798" s="314">
        <v>797</v>
      </c>
    </row>
    <row r="799" spans="1:19" s="90" customFormat="1" ht="15.75">
      <c r="A799" s="315" t="str">
        <f>IFERROR(IF(J799&lt;&gt;"",MAX($A$1:A798)+1,""),"")</f>
        <v/>
      </c>
      <c r="B799" s="316" t="str">
        <f>IFERROR(IF(J799="","",_xlfn.CONCAT("2024",_xlfn.CONCAT(IF(LEN(ドッグキャリー!$K$2)=1,0,""),ドッグキャリー!$K$2,_xlfn.CONCAT(IF(LEN(ドッグキャリー!$N$2)=1,0,""),ドッグキャリー!$N$2)))),"")</f>
        <v/>
      </c>
      <c r="C799" s="326"/>
      <c r="D799" s="326"/>
      <c r="E799" s="326"/>
      <c r="F799" s="327"/>
      <c r="G799" s="327"/>
      <c r="H799" s="327"/>
      <c r="I799" s="328" t="str">
        <f>IF(ベッド・マット!N18=0,"",ベッド・マット!E18)</f>
        <v/>
      </c>
      <c r="J799" s="327" t="str">
        <f>IF(ベッド・マット!N18=0,"",ベッド・マット!N18)</f>
        <v/>
      </c>
      <c r="K799" s="327"/>
      <c r="L799" s="327"/>
      <c r="M799" s="327"/>
      <c r="N799" s="327"/>
      <c r="O799" s="327"/>
      <c r="P799" s="327"/>
      <c r="Q799" s="327"/>
      <c r="R799" s="327"/>
      <c r="S799" s="314">
        <v>798</v>
      </c>
    </row>
    <row r="800" spans="1:19" s="90" customFormat="1" ht="15.75">
      <c r="A800" s="315" t="str">
        <f>IFERROR(IF(J800&lt;&gt;"",MAX($A$1:A799)+1,""),"")</f>
        <v/>
      </c>
      <c r="B800" s="316" t="str">
        <f>IFERROR(IF(J800="","",_xlfn.CONCAT("2024",_xlfn.CONCAT(IF(LEN(ドッグキャリー!$K$2)=1,0,""),ドッグキャリー!$K$2,_xlfn.CONCAT(IF(LEN(ドッグキャリー!$N$2)=1,0,""),ドッグキャリー!$N$2)))),"")</f>
        <v/>
      </c>
      <c r="C800" s="326"/>
      <c r="D800" s="326"/>
      <c r="E800" s="326"/>
      <c r="F800" s="327"/>
      <c r="G800" s="327"/>
      <c r="H800" s="327"/>
      <c r="I800" s="328" t="str">
        <f>IF(ベッド・マット!N19=0,"",ベッド・マット!E19)</f>
        <v/>
      </c>
      <c r="J800" s="327" t="str">
        <f>IF(ベッド・マット!N19=0,"",ベッド・マット!N19)</f>
        <v/>
      </c>
      <c r="K800" s="327"/>
      <c r="L800" s="327"/>
      <c r="M800" s="327"/>
      <c r="N800" s="327"/>
      <c r="O800" s="327"/>
      <c r="P800" s="327"/>
      <c r="Q800" s="327"/>
      <c r="R800" s="327"/>
      <c r="S800" s="314">
        <v>799</v>
      </c>
    </row>
    <row r="801" spans="1:19" s="90" customFormat="1" ht="15.75">
      <c r="A801" s="315" t="str">
        <f>IFERROR(IF(J801&lt;&gt;"",MAX($A$1:A800)+1,""),"")</f>
        <v/>
      </c>
      <c r="B801" s="316" t="str">
        <f>IFERROR(IF(J801="","",_xlfn.CONCAT("2024",_xlfn.CONCAT(IF(LEN(ドッグキャリー!$K$2)=1,0,""),ドッグキャリー!$K$2,_xlfn.CONCAT(IF(LEN(ドッグキャリー!$N$2)=1,0,""),ドッグキャリー!$N$2)))),"")</f>
        <v/>
      </c>
      <c r="C801" s="326"/>
      <c r="D801" s="326"/>
      <c r="E801" s="326"/>
      <c r="F801" s="327"/>
      <c r="G801" s="327"/>
      <c r="H801" s="327"/>
      <c r="I801" s="328" t="str">
        <f>IF(ベッド・マット!N20=0,"",ベッド・マット!E20)</f>
        <v/>
      </c>
      <c r="J801" s="327" t="str">
        <f>IF(ベッド・マット!N20=0,"",ベッド・マット!N20)</f>
        <v/>
      </c>
      <c r="K801" s="327"/>
      <c r="L801" s="327"/>
      <c r="M801" s="327"/>
      <c r="N801" s="327"/>
      <c r="O801" s="327"/>
      <c r="P801" s="327"/>
      <c r="Q801" s="327"/>
      <c r="R801" s="327"/>
      <c r="S801" s="314">
        <v>800</v>
      </c>
    </row>
    <row r="802" spans="1:19" s="90" customFormat="1" ht="15.75">
      <c r="A802" s="315" t="str">
        <f>IFERROR(IF(J802&lt;&gt;"",MAX($A$1:A801)+1,""),"")</f>
        <v/>
      </c>
      <c r="B802" s="316" t="str">
        <f>IFERROR(IF(J802="","",_xlfn.CONCAT("2024",_xlfn.CONCAT(IF(LEN(ドッグキャリー!$K$2)=1,0,""),ドッグキャリー!$K$2,_xlfn.CONCAT(IF(LEN(ドッグキャリー!$N$2)=1,0,""),ドッグキャリー!$N$2)))),"")</f>
        <v/>
      </c>
      <c r="C802" s="326"/>
      <c r="D802" s="326"/>
      <c r="E802" s="326"/>
      <c r="F802" s="327"/>
      <c r="G802" s="327"/>
      <c r="H802" s="327"/>
      <c r="I802" s="328" t="str">
        <f>IF(ベッド・マット!N21=0,"",ベッド・マット!E21)</f>
        <v/>
      </c>
      <c r="J802" s="327" t="str">
        <f>IF(ベッド・マット!N21=0,"",ベッド・マット!N21)</f>
        <v/>
      </c>
      <c r="K802" s="327"/>
      <c r="L802" s="327"/>
      <c r="M802" s="327"/>
      <c r="N802" s="327"/>
      <c r="O802" s="327"/>
      <c r="P802" s="327"/>
      <c r="Q802" s="327"/>
      <c r="R802" s="327"/>
      <c r="S802" s="314">
        <v>801</v>
      </c>
    </row>
    <row r="803" spans="1:19" s="90" customFormat="1" ht="15.75">
      <c r="A803" s="315" t="str">
        <f>IFERROR(IF(J803&lt;&gt;"",MAX($A$1:A802)+1,""),"")</f>
        <v/>
      </c>
      <c r="B803" s="316" t="str">
        <f>IFERROR(IF(J803="","",_xlfn.CONCAT("2024",_xlfn.CONCAT(IF(LEN(ドッグキャリー!$K$2)=1,0,""),ドッグキャリー!$K$2,_xlfn.CONCAT(IF(LEN(ドッグキャリー!$N$2)=1,0,""),ドッグキャリー!$N$2)))),"")</f>
        <v/>
      </c>
      <c r="C803" s="326"/>
      <c r="D803" s="326"/>
      <c r="E803" s="326"/>
      <c r="F803" s="327"/>
      <c r="G803" s="327"/>
      <c r="H803" s="327"/>
      <c r="I803" s="328" t="str">
        <f>IF(ベッド・マット!N22=0,"",ベッド・マット!E22)</f>
        <v/>
      </c>
      <c r="J803" s="327" t="str">
        <f>IF(ベッド・マット!N22=0,"",ベッド・マット!N22)</f>
        <v/>
      </c>
      <c r="K803" s="327"/>
      <c r="L803" s="327"/>
      <c r="M803" s="327"/>
      <c r="N803" s="327"/>
      <c r="O803" s="327"/>
      <c r="P803" s="327"/>
      <c r="Q803" s="327"/>
      <c r="R803" s="327"/>
      <c r="S803" s="314">
        <v>802</v>
      </c>
    </row>
    <row r="804" spans="1:19" s="90" customFormat="1" ht="15.75">
      <c r="A804" s="315" t="str">
        <f>IFERROR(IF(J804&lt;&gt;"",MAX($A$1:A803)+1,""),"")</f>
        <v/>
      </c>
      <c r="B804" s="316" t="str">
        <f>IFERROR(IF(J804="","",_xlfn.CONCAT("2024",_xlfn.CONCAT(IF(LEN(ドッグキャリー!$K$2)=1,0,""),ドッグキャリー!$K$2,_xlfn.CONCAT(IF(LEN(ドッグキャリー!$N$2)=1,0,""),ドッグキャリー!$N$2)))),"")</f>
        <v/>
      </c>
      <c r="C804" s="326"/>
      <c r="D804" s="326"/>
      <c r="E804" s="326"/>
      <c r="F804" s="327"/>
      <c r="G804" s="327"/>
      <c r="H804" s="327"/>
      <c r="I804" s="328" t="str">
        <f>IF(ベッド・マット!N23=0,"",ベッド・マット!E23)</f>
        <v/>
      </c>
      <c r="J804" s="327" t="str">
        <f>IF(ベッド・マット!N23=0,"",ベッド・マット!N23)</f>
        <v/>
      </c>
      <c r="K804" s="327"/>
      <c r="L804" s="327"/>
      <c r="M804" s="327"/>
      <c r="N804" s="327"/>
      <c r="O804" s="327"/>
      <c r="P804" s="327"/>
      <c r="Q804" s="327"/>
      <c r="R804" s="327"/>
      <c r="S804" s="314">
        <v>803</v>
      </c>
    </row>
    <row r="805" spans="1:19" s="90" customFormat="1" ht="15.75">
      <c r="A805" s="315" t="str">
        <f>IFERROR(IF(J805&lt;&gt;"",MAX($A$1:A804)+1,""),"")</f>
        <v/>
      </c>
      <c r="B805" s="316" t="str">
        <f>IFERROR(IF(J805="","",_xlfn.CONCAT("2024",_xlfn.CONCAT(IF(LEN(ドッグキャリー!$K$2)=1,0,""),ドッグキャリー!$K$2,_xlfn.CONCAT(IF(LEN(ドッグキャリー!$N$2)=1,0,""),ドッグキャリー!$N$2)))),"")</f>
        <v/>
      </c>
      <c r="C805" s="326"/>
      <c r="D805" s="326"/>
      <c r="E805" s="326"/>
      <c r="F805" s="327"/>
      <c r="G805" s="327"/>
      <c r="H805" s="327"/>
      <c r="I805" s="328" t="str">
        <f>IF(ベッド・マット!N24=0,"",ベッド・マット!E24)</f>
        <v/>
      </c>
      <c r="J805" s="327" t="str">
        <f>IF(ベッド・マット!N24=0,"",ベッド・マット!N24)</f>
        <v/>
      </c>
      <c r="K805" s="327"/>
      <c r="L805" s="327"/>
      <c r="M805" s="327"/>
      <c r="N805" s="327"/>
      <c r="O805" s="327"/>
      <c r="P805" s="327"/>
      <c r="Q805" s="327"/>
      <c r="R805" s="327"/>
      <c r="S805" s="314">
        <v>804</v>
      </c>
    </row>
    <row r="806" spans="1:19" s="90" customFormat="1" ht="15.75">
      <c r="A806" s="315" t="str">
        <f>IFERROR(IF(J806&lt;&gt;"",MAX($A$1:A805)+1,""),"")</f>
        <v/>
      </c>
      <c r="B806" s="316" t="str">
        <f>IFERROR(IF(J806="","",_xlfn.CONCAT("2024",_xlfn.CONCAT(IF(LEN(ドッグキャリー!$K$2)=1,0,""),ドッグキャリー!$K$2,_xlfn.CONCAT(IF(LEN(ドッグキャリー!$N$2)=1,0,""),ドッグキャリー!$N$2)))),"")</f>
        <v/>
      </c>
      <c r="C806" s="326"/>
      <c r="D806" s="326"/>
      <c r="E806" s="326"/>
      <c r="F806" s="327"/>
      <c r="G806" s="327"/>
      <c r="H806" s="327"/>
      <c r="I806" s="328" t="str">
        <f>IF(ベッド・マット!N25=0,"",ベッド・マット!E25)</f>
        <v/>
      </c>
      <c r="J806" s="327" t="str">
        <f>IF(ベッド・マット!N25=0,"",ベッド・マット!N25)</f>
        <v/>
      </c>
      <c r="K806" s="327"/>
      <c r="L806" s="327"/>
      <c r="M806" s="327"/>
      <c r="N806" s="327"/>
      <c r="O806" s="327"/>
      <c r="P806" s="327"/>
      <c r="Q806" s="327"/>
      <c r="R806" s="327"/>
      <c r="S806" s="314">
        <v>805</v>
      </c>
    </row>
    <row r="807" spans="1:19" s="90" customFormat="1" ht="15.75">
      <c r="A807" s="315" t="str">
        <f>IFERROR(IF(J807&lt;&gt;"",MAX($A$1:A806)+1,""),"")</f>
        <v/>
      </c>
      <c r="B807" s="316" t="str">
        <f>IFERROR(IF(J807="","",_xlfn.CONCAT("2024",_xlfn.CONCAT(IF(LEN(ドッグキャリー!$K$2)=1,0,""),ドッグキャリー!$K$2,_xlfn.CONCAT(IF(LEN(ドッグキャリー!$N$2)=1,0,""),ドッグキャリー!$N$2)))),"")</f>
        <v/>
      </c>
      <c r="C807" s="326"/>
      <c r="D807" s="326"/>
      <c r="E807" s="326"/>
      <c r="F807" s="327"/>
      <c r="G807" s="327"/>
      <c r="H807" s="327"/>
      <c r="I807" s="328" t="str">
        <f>IF(ベッド・マット!N26=0,"",ベッド・マット!E26)</f>
        <v/>
      </c>
      <c r="J807" s="327" t="str">
        <f>IF(ベッド・マット!N26=0,"",ベッド・マット!N26)</f>
        <v/>
      </c>
      <c r="K807" s="327"/>
      <c r="L807" s="327"/>
      <c r="M807" s="327"/>
      <c r="N807" s="327"/>
      <c r="O807" s="327"/>
      <c r="P807" s="327"/>
      <c r="Q807" s="327"/>
      <c r="R807" s="327"/>
      <c r="S807" s="314">
        <v>806</v>
      </c>
    </row>
    <row r="808" spans="1:19" s="90" customFormat="1" ht="15.75">
      <c r="A808" s="315" t="str">
        <f>IFERROR(IF(J808&lt;&gt;"",MAX($A$1:A807)+1,""),"")</f>
        <v/>
      </c>
      <c r="B808" s="316" t="str">
        <f>IFERROR(IF(J808="","",_xlfn.CONCAT("2024",_xlfn.CONCAT(IF(LEN(ドッグキャリー!$K$2)=1,0,""),ドッグキャリー!$K$2,_xlfn.CONCAT(IF(LEN(ドッグキャリー!$N$2)=1,0,""),ドッグキャリー!$N$2)))),"")</f>
        <v/>
      </c>
      <c r="C808" s="326"/>
      <c r="D808" s="326"/>
      <c r="E808" s="326"/>
      <c r="F808" s="327"/>
      <c r="G808" s="327"/>
      <c r="H808" s="327"/>
      <c r="I808" s="328" t="str">
        <f>IF(ベッド・マット!N27=0,"",ベッド・マット!E27)</f>
        <v/>
      </c>
      <c r="J808" s="327" t="str">
        <f>IF(ベッド・マット!N27=0,"",ベッド・マット!N27)</f>
        <v/>
      </c>
      <c r="K808" s="327"/>
      <c r="L808" s="327"/>
      <c r="M808" s="327"/>
      <c r="N808" s="327"/>
      <c r="O808" s="327"/>
      <c r="P808" s="327"/>
      <c r="Q808" s="327"/>
      <c r="R808" s="327"/>
      <c r="S808" s="314">
        <v>807</v>
      </c>
    </row>
    <row r="809" spans="1:19" s="90" customFormat="1" ht="15.75">
      <c r="A809" s="315" t="str">
        <f>IFERROR(IF(J809&lt;&gt;"",MAX($A$1:A808)+1,""),"")</f>
        <v/>
      </c>
      <c r="B809" s="316" t="str">
        <f>IFERROR(IF(J809="","",_xlfn.CONCAT("2024",_xlfn.CONCAT(IF(LEN(ドッグキャリー!$K$2)=1,0,""),ドッグキャリー!$K$2,_xlfn.CONCAT(IF(LEN(ドッグキャリー!$N$2)=1,0,""),ドッグキャリー!$N$2)))),"")</f>
        <v/>
      </c>
      <c r="C809" s="326"/>
      <c r="D809" s="326"/>
      <c r="E809" s="326"/>
      <c r="F809" s="327"/>
      <c r="G809" s="327"/>
      <c r="H809" s="327"/>
      <c r="I809" s="328" t="str">
        <f>IF(ベッド・マット!N28=0,"",ベッド・マット!E28)</f>
        <v/>
      </c>
      <c r="J809" s="327" t="str">
        <f>IF(ベッド・マット!N28=0,"",ベッド・マット!N28)</f>
        <v/>
      </c>
      <c r="K809" s="327"/>
      <c r="L809" s="327"/>
      <c r="M809" s="327"/>
      <c r="N809" s="327"/>
      <c r="O809" s="327"/>
      <c r="P809" s="327"/>
      <c r="Q809" s="327"/>
      <c r="R809" s="327"/>
      <c r="S809" s="314">
        <v>808</v>
      </c>
    </row>
    <row r="810" spans="1:19" s="90" customFormat="1" ht="15.75">
      <c r="A810" s="315" t="str">
        <f>IFERROR(IF(J810&lt;&gt;"",MAX($A$1:A809)+1,""),"")</f>
        <v/>
      </c>
      <c r="B810" s="316" t="str">
        <f>IFERROR(IF(J810="","",_xlfn.CONCAT("2024",_xlfn.CONCAT(IF(LEN(ドッグキャリー!$K$2)=1,0,""),ドッグキャリー!$K$2,_xlfn.CONCAT(IF(LEN(ドッグキャリー!$N$2)=1,0,""),ドッグキャリー!$N$2)))),"")</f>
        <v/>
      </c>
      <c r="C810" s="326"/>
      <c r="D810" s="326"/>
      <c r="E810" s="326"/>
      <c r="F810" s="327"/>
      <c r="G810" s="327"/>
      <c r="H810" s="327"/>
      <c r="I810" s="328" t="str">
        <f>IF(ベッド・マット!N29=0,"",ベッド・マット!E29)</f>
        <v/>
      </c>
      <c r="J810" s="327" t="str">
        <f>IF(ベッド・マット!N29=0,"",ベッド・マット!N29)</f>
        <v/>
      </c>
      <c r="K810" s="327"/>
      <c r="L810" s="327"/>
      <c r="M810" s="327"/>
      <c r="N810" s="327"/>
      <c r="O810" s="327"/>
      <c r="P810" s="327"/>
      <c r="Q810" s="327"/>
      <c r="R810" s="327"/>
      <c r="S810" s="314">
        <v>809</v>
      </c>
    </row>
    <row r="811" spans="1:19" s="90" customFormat="1" ht="15.75">
      <c r="A811" s="315" t="str">
        <f>IFERROR(IF(J811&lt;&gt;"",MAX($A$1:A810)+1,""),"")</f>
        <v/>
      </c>
      <c r="B811" s="316" t="str">
        <f>IFERROR(IF(J811="","",_xlfn.CONCAT("2024",_xlfn.CONCAT(IF(LEN(ドッグキャリー!$K$2)=1,0,""),ドッグキャリー!$K$2,_xlfn.CONCAT(IF(LEN(ドッグキャリー!$N$2)=1,0,""),ドッグキャリー!$N$2)))),"")</f>
        <v/>
      </c>
      <c r="C811" s="326"/>
      <c r="D811" s="326"/>
      <c r="E811" s="326"/>
      <c r="F811" s="327"/>
      <c r="G811" s="327"/>
      <c r="H811" s="327"/>
      <c r="I811" s="328" t="str">
        <f>IF(ベッド・マット!N30=0,"",ベッド・マット!E30)</f>
        <v/>
      </c>
      <c r="J811" s="327" t="str">
        <f>IF(ベッド・マット!N30=0,"",ベッド・マット!N30)</f>
        <v/>
      </c>
      <c r="K811" s="327"/>
      <c r="L811" s="327"/>
      <c r="M811" s="327"/>
      <c r="N811" s="327"/>
      <c r="O811" s="327"/>
      <c r="P811" s="327"/>
      <c r="Q811" s="327"/>
      <c r="R811" s="327"/>
      <c r="S811" s="314">
        <v>810</v>
      </c>
    </row>
    <row r="812" spans="1:19" s="90" customFormat="1" ht="15.75">
      <c r="A812" s="315" t="str">
        <f>IFERROR(IF(J812&lt;&gt;"",MAX($A$1:A811)+1,""),"")</f>
        <v/>
      </c>
      <c r="B812" s="316" t="str">
        <f>IFERROR(IF(J812="","",_xlfn.CONCAT("2024",_xlfn.CONCAT(IF(LEN(ドッグキャリー!$K$2)=1,0,""),ドッグキャリー!$K$2,_xlfn.CONCAT(IF(LEN(ドッグキャリー!$N$2)=1,0,""),ドッグキャリー!$N$2)))),"")</f>
        <v/>
      </c>
      <c r="C812" s="326"/>
      <c r="D812" s="326"/>
      <c r="E812" s="326"/>
      <c r="F812" s="327"/>
      <c r="G812" s="327"/>
      <c r="H812" s="327"/>
      <c r="I812" s="328" t="str">
        <f>IF(ベッド・マット!N31=0,"",ベッド・マット!E31)</f>
        <v/>
      </c>
      <c r="J812" s="327" t="str">
        <f>IF(ベッド・マット!N31=0,"",ベッド・マット!N31)</f>
        <v/>
      </c>
      <c r="K812" s="327"/>
      <c r="L812" s="327"/>
      <c r="M812" s="327"/>
      <c r="N812" s="327"/>
      <c r="O812" s="327"/>
      <c r="P812" s="327"/>
      <c r="Q812" s="327"/>
      <c r="R812" s="327"/>
      <c r="S812" s="314">
        <v>811</v>
      </c>
    </row>
    <row r="813" spans="1:19" s="90" customFormat="1" ht="15.75">
      <c r="A813" s="315" t="str">
        <f>IFERROR(IF(J813&lt;&gt;"",MAX($A$1:A812)+1,""),"")</f>
        <v/>
      </c>
      <c r="B813" s="316" t="str">
        <f>IFERROR(IF(J813="","",_xlfn.CONCAT("2024",_xlfn.CONCAT(IF(LEN(ドッグキャリー!$K$2)=1,0,""),ドッグキャリー!$K$2,_xlfn.CONCAT(IF(LEN(ドッグキャリー!$N$2)=1,0,""),ドッグキャリー!$N$2)))),"")</f>
        <v/>
      </c>
      <c r="C813" s="326"/>
      <c r="D813" s="326"/>
      <c r="E813" s="326"/>
      <c r="F813" s="327"/>
      <c r="G813" s="327"/>
      <c r="H813" s="327"/>
      <c r="I813" s="328" t="str">
        <f>IF(ベッド・マット!N32=0,"",ベッド・マット!E32)</f>
        <v/>
      </c>
      <c r="J813" s="327" t="str">
        <f>IF(ベッド・マット!N32=0,"",ベッド・マット!N32)</f>
        <v/>
      </c>
      <c r="K813" s="327"/>
      <c r="L813" s="327"/>
      <c r="M813" s="327"/>
      <c r="N813" s="327"/>
      <c r="O813" s="327"/>
      <c r="P813" s="327"/>
      <c r="Q813" s="327"/>
      <c r="R813" s="327"/>
      <c r="S813" s="314">
        <v>812</v>
      </c>
    </row>
    <row r="814" spans="1:19" s="90" customFormat="1" ht="15.75">
      <c r="A814" s="315" t="str">
        <f>IFERROR(IF(J814&lt;&gt;"",MAX($A$1:A813)+1,""),"")</f>
        <v/>
      </c>
      <c r="B814" s="316" t="str">
        <f>IFERROR(IF(J814="","",_xlfn.CONCAT("2024",_xlfn.CONCAT(IF(LEN(ドッグキャリー!$K$2)=1,0,""),ドッグキャリー!$K$2,_xlfn.CONCAT(IF(LEN(ドッグキャリー!$N$2)=1,0,""),ドッグキャリー!$N$2)))),"")</f>
        <v/>
      </c>
      <c r="C814" s="326"/>
      <c r="D814" s="326"/>
      <c r="E814" s="326"/>
      <c r="F814" s="327"/>
      <c r="G814" s="327"/>
      <c r="H814" s="327"/>
      <c r="I814" s="328" t="str">
        <f>IF(ベッド・マット!N33=0,"",ベッド・マット!E33)</f>
        <v/>
      </c>
      <c r="J814" s="327" t="str">
        <f>IF(ベッド・マット!N33=0,"",ベッド・マット!N33)</f>
        <v/>
      </c>
      <c r="K814" s="327"/>
      <c r="L814" s="327"/>
      <c r="M814" s="327"/>
      <c r="N814" s="327"/>
      <c r="O814" s="327"/>
      <c r="P814" s="327"/>
      <c r="Q814" s="327"/>
      <c r="R814" s="327"/>
      <c r="S814" s="314">
        <v>813</v>
      </c>
    </row>
    <row r="815" spans="1:19" s="90" customFormat="1" ht="15.75">
      <c r="A815" s="315" t="str">
        <f>IFERROR(IF(J815&lt;&gt;"",MAX($A$1:A814)+1,""),"")</f>
        <v/>
      </c>
      <c r="B815" s="316" t="str">
        <f>IFERROR(IF(J815="","",_xlfn.CONCAT("2024",_xlfn.CONCAT(IF(LEN(ドッグキャリー!$K$2)=1,0,""),ドッグキャリー!$K$2,_xlfn.CONCAT(IF(LEN(ドッグキャリー!$N$2)=1,0,""),ドッグキャリー!$N$2)))),"")</f>
        <v/>
      </c>
      <c r="C815" s="326"/>
      <c r="D815" s="326"/>
      <c r="E815" s="326"/>
      <c r="F815" s="327"/>
      <c r="G815" s="327"/>
      <c r="H815" s="327"/>
      <c r="I815" s="328" t="str">
        <f>IF(ベッド・マット!N34=0,"",ベッド・マット!E34)</f>
        <v/>
      </c>
      <c r="J815" s="327" t="str">
        <f>IF(ベッド・マット!N34=0,"",ベッド・マット!N34)</f>
        <v/>
      </c>
      <c r="K815" s="327"/>
      <c r="L815" s="327"/>
      <c r="M815" s="327"/>
      <c r="N815" s="327"/>
      <c r="O815" s="327"/>
      <c r="P815" s="327"/>
      <c r="Q815" s="327"/>
      <c r="R815" s="327"/>
      <c r="S815" s="314">
        <v>814</v>
      </c>
    </row>
    <row r="816" spans="1:19" s="90" customFormat="1" ht="15.75">
      <c r="A816" s="315" t="str">
        <f>IFERROR(IF(J816&lt;&gt;"",MAX($A$1:A815)+1,""),"")</f>
        <v/>
      </c>
      <c r="B816" s="316" t="str">
        <f>IFERROR(IF(J816="","",_xlfn.CONCAT("2024",_xlfn.CONCAT(IF(LEN(ドッグキャリー!$K$2)=1,0,""),ドッグキャリー!$K$2,_xlfn.CONCAT(IF(LEN(ドッグキャリー!$N$2)=1,0,""),ドッグキャリー!$N$2)))),"")</f>
        <v/>
      </c>
      <c r="C816" s="326"/>
      <c r="D816" s="326"/>
      <c r="E816" s="326"/>
      <c r="F816" s="327"/>
      <c r="G816" s="327"/>
      <c r="H816" s="327"/>
      <c r="I816" s="328" t="str">
        <f>IF(ベッド・マット!N35=0,"",ベッド・マット!E35)</f>
        <v/>
      </c>
      <c r="J816" s="327" t="str">
        <f>IF(ベッド・マット!N35=0,"",ベッド・マット!N35)</f>
        <v/>
      </c>
      <c r="K816" s="327"/>
      <c r="L816" s="327"/>
      <c r="M816" s="327"/>
      <c r="N816" s="327"/>
      <c r="O816" s="327"/>
      <c r="P816" s="327"/>
      <c r="Q816" s="327"/>
      <c r="R816" s="327"/>
      <c r="S816" s="314">
        <v>815</v>
      </c>
    </row>
    <row r="817" spans="1:19" s="90" customFormat="1" ht="15.75">
      <c r="A817" s="315" t="str">
        <f>IFERROR(IF(J817&lt;&gt;"",MAX($A$1:A816)+1,""),"")</f>
        <v/>
      </c>
      <c r="B817" s="316" t="str">
        <f>IFERROR(IF(J817="","",_xlfn.CONCAT("2024",_xlfn.CONCAT(IF(LEN(ドッグキャリー!$K$2)=1,0,""),ドッグキャリー!$K$2,_xlfn.CONCAT(IF(LEN(ドッグキャリー!$N$2)=1,0,""),ドッグキャリー!$N$2)))),"")</f>
        <v/>
      </c>
      <c r="C817" s="326"/>
      <c r="D817" s="326"/>
      <c r="E817" s="326"/>
      <c r="F817" s="327"/>
      <c r="G817" s="327"/>
      <c r="H817" s="327"/>
      <c r="I817" s="328" t="str">
        <f>IF(ベッド・マット!N36=0,"",ベッド・マット!E36)</f>
        <v/>
      </c>
      <c r="J817" s="327" t="str">
        <f>IF(ベッド・マット!N36=0,"",ベッド・マット!N36)</f>
        <v/>
      </c>
      <c r="K817" s="327"/>
      <c r="L817" s="327"/>
      <c r="M817" s="327"/>
      <c r="N817" s="327"/>
      <c r="O817" s="327"/>
      <c r="P817" s="327"/>
      <c r="Q817" s="327"/>
      <c r="R817" s="327"/>
      <c r="S817" s="314">
        <v>816</v>
      </c>
    </row>
    <row r="818" spans="1:19" s="90" customFormat="1" ht="15.75">
      <c r="A818" s="315" t="str">
        <f>IFERROR(IF(J818&lt;&gt;"",MAX($A$1:A817)+1,""),"")</f>
        <v/>
      </c>
      <c r="B818" s="316" t="str">
        <f>IFERROR(IF(J818="","",_xlfn.CONCAT("2024",_xlfn.CONCAT(IF(LEN(ドッグキャリー!$K$2)=1,0,""),ドッグキャリー!$K$2,_xlfn.CONCAT(IF(LEN(ドッグキャリー!$N$2)=1,0,""),ドッグキャリー!$N$2)))),"")</f>
        <v/>
      </c>
      <c r="C818" s="326"/>
      <c r="D818" s="326"/>
      <c r="E818" s="326"/>
      <c r="F818" s="327"/>
      <c r="G818" s="327"/>
      <c r="H818" s="327"/>
      <c r="I818" s="328" t="str">
        <f>IF(ベッド・マット!N37=0,"",ベッド・マット!E37)</f>
        <v/>
      </c>
      <c r="J818" s="327" t="str">
        <f>IF(ベッド・マット!N37=0,"",ベッド・マット!N37)</f>
        <v/>
      </c>
      <c r="K818" s="327"/>
      <c r="L818" s="327"/>
      <c r="M818" s="327"/>
      <c r="N818" s="327"/>
      <c r="O818" s="327"/>
      <c r="P818" s="327"/>
      <c r="Q818" s="327"/>
      <c r="R818" s="327"/>
      <c r="S818" s="314">
        <v>817</v>
      </c>
    </row>
    <row r="819" spans="1:19" s="90" customFormat="1" ht="15.75">
      <c r="A819" s="315" t="str">
        <f>IFERROR(IF(J819&lt;&gt;"",MAX($A$1:A818)+1,""),"")</f>
        <v/>
      </c>
      <c r="B819" s="316" t="str">
        <f>IFERROR(IF(J819="","",_xlfn.CONCAT("2024",_xlfn.CONCAT(IF(LEN(ドッグキャリー!$K$2)=1,0,""),ドッグキャリー!$K$2,_xlfn.CONCAT(IF(LEN(ドッグキャリー!$N$2)=1,0,""),ドッグキャリー!$N$2)))),"")</f>
        <v/>
      </c>
      <c r="C819" s="326"/>
      <c r="D819" s="326"/>
      <c r="E819" s="326"/>
      <c r="F819" s="327"/>
      <c r="G819" s="327"/>
      <c r="H819" s="327"/>
      <c r="I819" s="328"/>
      <c r="J819" s="327"/>
      <c r="K819" s="327"/>
      <c r="L819" s="327"/>
      <c r="M819" s="327"/>
      <c r="N819" s="327"/>
      <c r="O819" s="327"/>
      <c r="P819" s="327"/>
      <c r="Q819" s="327"/>
      <c r="R819" s="327"/>
      <c r="S819" s="314">
        <v>818</v>
      </c>
    </row>
    <row r="820" spans="1:19" s="90" customFormat="1" ht="15.75">
      <c r="A820" s="315" t="str">
        <f>IFERROR(IF(J820&lt;&gt;"",MAX($A$1:A819)+1,""),"")</f>
        <v/>
      </c>
      <c r="B820" s="316" t="str">
        <f>IFERROR(IF(J820="","",_xlfn.CONCAT("2024",_xlfn.CONCAT(IF(LEN(ドッグキャリー!$K$2)=1,0,""),ドッグキャリー!$K$2,_xlfn.CONCAT(IF(LEN(ドッグキャリー!$N$2)=1,0,""),ドッグキャリー!$N$2)))),"")</f>
        <v/>
      </c>
      <c r="C820" s="326"/>
      <c r="D820" s="326"/>
      <c r="E820" s="326"/>
      <c r="F820" s="327"/>
      <c r="G820" s="327"/>
      <c r="H820" s="327"/>
      <c r="I820" s="328"/>
      <c r="J820" s="327"/>
      <c r="K820" s="327"/>
      <c r="L820" s="327"/>
      <c r="M820" s="327"/>
      <c r="N820" s="327"/>
      <c r="O820" s="327"/>
      <c r="P820" s="327"/>
      <c r="Q820" s="327"/>
      <c r="R820" s="327"/>
      <c r="S820" s="314">
        <v>819</v>
      </c>
    </row>
    <row r="821" spans="1:19" s="90" customFormat="1" ht="15.75">
      <c r="A821" s="315" t="str">
        <f>IFERROR(IF(J821&lt;&gt;"",MAX($A$1:A820)+1,""),"")</f>
        <v/>
      </c>
      <c r="B821" s="316" t="str">
        <f>IFERROR(IF(J821="","",_xlfn.CONCAT("2024",_xlfn.CONCAT(IF(LEN(ドッグキャリー!$K$2)=1,0,""),ドッグキャリー!$K$2,_xlfn.CONCAT(IF(LEN(ドッグキャリー!$N$2)=1,0,""),ドッグキャリー!$N$2)))),"")</f>
        <v/>
      </c>
      <c r="C821" s="326"/>
      <c r="D821" s="326"/>
      <c r="E821" s="326"/>
      <c r="F821" s="327"/>
      <c r="G821" s="327"/>
      <c r="H821" s="327"/>
      <c r="I821" s="328"/>
      <c r="J821" s="327"/>
      <c r="K821" s="327"/>
      <c r="L821" s="327"/>
      <c r="M821" s="327"/>
      <c r="N821" s="327"/>
      <c r="O821" s="327"/>
      <c r="P821" s="327"/>
      <c r="Q821" s="327"/>
      <c r="R821" s="327"/>
      <c r="S821" s="314">
        <v>820</v>
      </c>
    </row>
    <row r="822" spans="1:19" s="90" customFormat="1" ht="15.75">
      <c r="A822" s="315" t="str">
        <f>IFERROR(IF(J822&lt;&gt;"",MAX($A$1:A821)+1,""),"")</f>
        <v/>
      </c>
      <c r="B822" s="316" t="str">
        <f>IFERROR(IF(J822="","",_xlfn.CONCAT("2024",_xlfn.CONCAT(IF(LEN(ドッグキャリー!$K$2)=1,0,""),ドッグキャリー!$K$2,_xlfn.CONCAT(IF(LEN(ドッグキャリー!$N$2)=1,0,""),ドッグキャリー!$N$2)))),"")</f>
        <v/>
      </c>
      <c r="C822" s="326"/>
      <c r="D822" s="326"/>
      <c r="E822" s="326"/>
      <c r="F822" s="327"/>
      <c r="G822" s="327"/>
      <c r="H822" s="327"/>
      <c r="I822" s="328"/>
      <c r="J822" s="327"/>
      <c r="K822" s="327"/>
      <c r="L822" s="327"/>
      <c r="M822" s="327"/>
      <c r="N822" s="327"/>
      <c r="O822" s="327"/>
      <c r="P822" s="327"/>
      <c r="Q822" s="327"/>
      <c r="R822" s="327"/>
      <c r="S822" s="314">
        <v>821</v>
      </c>
    </row>
    <row r="823" spans="1:19" s="90" customFormat="1" ht="15.75">
      <c r="A823" s="315" t="str">
        <f>IFERROR(IF(J823&lt;&gt;"",MAX($A$1:A822)+1,""),"")</f>
        <v/>
      </c>
      <c r="B823" s="316" t="str">
        <f>IFERROR(IF(J823="","",_xlfn.CONCAT("2024",_xlfn.CONCAT(IF(LEN(ドッグキャリー!$K$2)=1,0,""),ドッグキャリー!$K$2,_xlfn.CONCAT(IF(LEN(ドッグキャリー!$N$2)=1,0,""),ドッグキャリー!$N$2)))),"")</f>
        <v/>
      </c>
      <c r="C823" s="326"/>
      <c r="D823" s="326"/>
      <c r="E823" s="326"/>
      <c r="F823" s="327"/>
      <c r="G823" s="327"/>
      <c r="H823" s="327"/>
      <c r="I823" s="328"/>
      <c r="J823" s="327"/>
      <c r="K823" s="327"/>
      <c r="L823" s="327"/>
      <c r="M823" s="327"/>
      <c r="N823" s="327"/>
      <c r="O823" s="327"/>
      <c r="P823" s="327"/>
      <c r="Q823" s="327"/>
      <c r="R823" s="327"/>
      <c r="S823" s="314">
        <v>822</v>
      </c>
    </row>
    <row r="824" spans="1:19" s="90" customFormat="1" ht="15.75">
      <c r="A824" s="315" t="str">
        <f>IFERROR(IF(J824&lt;&gt;"",MAX($A$1:A823)+1,""),"")</f>
        <v/>
      </c>
      <c r="B824" s="316" t="str">
        <f>IFERROR(IF(J824="","",_xlfn.CONCAT("2024",_xlfn.CONCAT(IF(LEN(ドッグキャリー!$K$2)=1,0,""),ドッグキャリー!$K$2,_xlfn.CONCAT(IF(LEN(ドッグキャリー!$N$2)=1,0,""),ドッグキャリー!$N$2)))),"")</f>
        <v/>
      </c>
      <c r="C824" s="326"/>
      <c r="D824" s="326"/>
      <c r="E824" s="326"/>
      <c r="F824" s="327"/>
      <c r="G824" s="327"/>
      <c r="H824" s="327"/>
      <c r="I824" s="328"/>
      <c r="J824" s="327"/>
      <c r="K824" s="327"/>
      <c r="L824" s="327"/>
      <c r="M824" s="327"/>
      <c r="N824" s="327"/>
      <c r="O824" s="327"/>
      <c r="P824" s="327"/>
      <c r="Q824" s="327"/>
      <c r="R824" s="327"/>
      <c r="S824" s="314">
        <v>823</v>
      </c>
    </row>
    <row r="825" spans="1:19" s="90" customFormat="1" ht="15.75">
      <c r="A825" s="315" t="str">
        <f>IFERROR(IF(J825&lt;&gt;"",MAX($A$1:A824)+1,""),"")</f>
        <v/>
      </c>
      <c r="B825" s="316" t="str">
        <f>IFERROR(IF(J825="","",_xlfn.CONCAT("2024",_xlfn.CONCAT(IF(LEN(ドッグキャリー!$K$2)=1,0,""),ドッグキャリー!$K$2,_xlfn.CONCAT(IF(LEN(ドッグキャリー!$N$2)=1,0,""),ドッグキャリー!$N$2)))),"")</f>
        <v/>
      </c>
      <c r="C825" s="326"/>
      <c r="D825" s="326"/>
      <c r="E825" s="326"/>
      <c r="F825" s="327"/>
      <c r="G825" s="327"/>
      <c r="H825" s="327"/>
      <c r="I825" s="328"/>
      <c r="J825" s="327"/>
      <c r="K825" s="327"/>
      <c r="L825" s="327"/>
      <c r="M825" s="327"/>
      <c r="N825" s="327"/>
      <c r="O825" s="327"/>
      <c r="P825" s="327"/>
      <c r="Q825" s="327"/>
      <c r="R825" s="327"/>
      <c r="S825" s="314">
        <v>824</v>
      </c>
    </row>
    <row r="826" spans="1:19" s="90" customFormat="1" ht="15.75">
      <c r="A826" s="315" t="str">
        <f>IFERROR(IF(J826&lt;&gt;"",MAX($A$1:A825)+1,""),"")</f>
        <v/>
      </c>
      <c r="B826" s="316" t="str">
        <f>IFERROR(IF(J826="","",_xlfn.CONCAT("2024",_xlfn.CONCAT(IF(LEN(ドッグキャリー!$K$2)=1,0,""),ドッグキャリー!$K$2,_xlfn.CONCAT(IF(LEN(ドッグキャリー!$N$2)=1,0,""),ドッグキャリー!$N$2)))),"")</f>
        <v/>
      </c>
      <c r="C826" s="326"/>
      <c r="D826" s="326"/>
      <c r="E826" s="326"/>
      <c r="F826" s="327"/>
      <c r="G826" s="327"/>
      <c r="H826" s="327"/>
      <c r="I826" s="328"/>
      <c r="J826" s="327"/>
      <c r="K826" s="327"/>
      <c r="L826" s="327"/>
      <c r="M826" s="327"/>
      <c r="N826" s="327"/>
      <c r="O826" s="327"/>
      <c r="P826" s="327"/>
      <c r="Q826" s="327"/>
      <c r="R826" s="327"/>
      <c r="S826" s="314">
        <v>825</v>
      </c>
    </row>
    <row r="827" spans="1:19" s="90" customFormat="1" ht="16.5">
      <c r="A827" s="315" t="str">
        <f>IFERROR(IF(J827&lt;&gt;"",MAX($A$1:A826)+1,""),"")</f>
        <v/>
      </c>
      <c r="B827" s="316" t="str">
        <f>IFERROR(IF(J827="","",_xlfn.CONCAT("2024",_xlfn.CONCAT(IF(LEN(ドッグキャリー!$K$2)=1,0,""),ドッグキャリー!$K$2,_xlfn.CONCAT(IF(LEN(ドッグキャリー!$N$2)=1,0,""),ドッグキャリー!$N$2)))),"")</f>
        <v/>
      </c>
      <c r="C827" s="329"/>
      <c r="D827" s="329"/>
      <c r="E827" s="329"/>
      <c r="F827" s="330"/>
      <c r="G827" s="330"/>
      <c r="H827" s="330"/>
      <c r="I827" s="331"/>
      <c r="J827" s="329"/>
      <c r="K827" s="330"/>
      <c r="L827" s="330"/>
      <c r="M827" s="330"/>
      <c r="N827" s="330"/>
      <c r="O827" s="330"/>
      <c r="P827" s="330"/>
      <c r="Q827" s="330"/>
      <c r="R827" s="330"/>
      <c r="S827" s="314">
        <v>826</v>
      </c>
    </row>
    <row r="828" spans="1:19" s="90" customFormat="1" ht="16.5">
      <c r="A828" s="315" t="str">
        <f>IFERROR(IF(J828&lt;&gt;"",MAX($A$1:A827)+1,""),"")</f>
        <v/>
      </c>
      <c r="B828" s="316" t="str">
        <f>IFERROR(IF(J828="","",_xlfn.CONCAT("2024",_xlfn.CONCAT(IF(LEN(ドッグキャリー!$K$2)=1,0,""),ドッグキャリー!$K$2,_xlfn.CONCAT(IF(LEN(ドッグキャリー!$N$2)=1,0,""),ドッグキャリー!$N$2)))),"")</f>
        <v/>
      </c>
      <c r="C828" s="329"/>
      <c r="D828" s="329"/>
      <c r="E828" s="329"/>
      <c r="F828" s="330"/>
      <c r="G828" s="330"/>
      <c r="H828" s="330"/>
      <c r="I828" s="331"/>
      <c r="J828" s="329"/>
      <c r="K828" s="330"/>
      <c r="L828" s="330"/>
      <c r="M828" s="330"/>
      <c r="N828" s="330"/>
      <c r="O828" s="330"/>
      <c r="P828" s="330"/>
      <c r="Q828" s="330"/>
      <c r="R828" s="330"/>
      <c r="S828" s="314">
        <v>827</v>
      </c>
    </row>
    <row r="829" spans="1:19" s="90" customFormat="1" ht="16.5">
      <c r="A829" s="315" t="str">
        <f>IFERROR(IF(J829&lt;&gt;"",MAX($A$1:A828)+1,""),"")</f>
        <v/>
      </c>
      <c r="B829" s="316" t="str">
        <f>IFERROR(IF(J829="","",_xlfn.CONCAT("2024",_xlfn.CONCAT(IF(LEN(ドッグキャリー!$K$2)=1,0,""),ドッグキャリー!$K$2,_xlfn.CONCAT(IF(LEN(ドッグキャリー!$N$2)=1,0,""),ドッグキャリー!$N$2)))),"")</f>
        <v/>
      </c>
      <c r="C829" s="329"/>
      <c r="D829" s="329"/>
      <c r="E829" s="329"/>
      <c r="F829" s="330"/>
      <c r="G829" s="330"/>
      <c r="H829" s="330"/>
      <c r="I829" s="331"/>
      <c r="J829" s="329"/>
      <c r="K829" s="330"/>
      <c r="L829" s="330"/>
      <c r="M829" s="330"/>
      <c r="N829" s="330"/>
      <c r="O829" s="330"/>
      <c r="P829" s="330"/>
      <c r="Q829" s="330"/>
      <c r="R829" s="330"/>
      <c r="S829" s="314">
        <v>828</v>
      </c>
    </row>
    <row r="830" spans="1:19" s="90" customFormat="1" ht="16.5">
      <c r="A830" s="315" t="str">
        <f>IFERROR(IF(J830&lt;&gt;"",MAX($A$1:A829)+1,""),"")</f>
        <v/>
      </c>
      <c r="B830" s="316" t="str">
        <f>IFERROR(IF(J830="","",_xlfn.CONCAT("2024",_xlfn.CONCAT(IF(LEN(ドッグキャリー!$K$2)=1,0,""),ドッグキャリー!$K$2,_xlfn.CONCAT(IF(LEN(ドッグキャリー!$N$2)=1,0,""),ドッグキャリー!$N$2)))),"")</f>
        <v/>
      </c>
      <c r="C830" s="329"/>
      <c r="D830" s="329"/>
      <c r="E830" s="329"/>
      <c r="F830" s="330"/>
      <c r="G830" s="330"/>
      <c r="H830" s="330"/>
      <c r="I830" s="331" t="str">
        <f>IF(リード・アクセサリー!N7=0,"",リード・アクセサリー!E7)</f>
        <v/>
      </c>
      <c r="J830" s="329" t="str">
        <f>IFERROR(IF(リード・アクセサリー!N7=0,"",リード・アクセサリー!N7),"")</f>
        <v/>
      </c>
      <c r="K830" s="330"/>
      <c r="L830" s="330"/>
      <c r="M830" s="330"/>
      <c r="N830" s="330"/>
      <c r="O830" s="330"/>
      <c r="P830" s="330"/>
      <c r="Q830" s="330"/>
      <c r="R830" s="330"/>
      <c r="S830" s="314">
        <v>829</v>
      </c>
    </row>
    <row r="831" spans="1:19" s="90" customFormat="1" ht="16.5">
      <c r="A831" s="315" t="str">
        <f>IFERROR(IF(J831&lt;&gt;"",MAX($A$1:A830)+1,""),"")</f>
        <v/>
      </c>
      <c r="B831" s="316" t="str">
        <f>IFERROR(IF(J831="","",_xlfn.CONCAT("2024",_xlfn.CONCAT(IF(LEN(ドッグキャリー!$K$2)=1,0,""),ドッグキャリー!$K$2,_xlfn.CONCAT(IF(LEN(ドッグキャリー!$N$2)=1,0,""),ドッグキャリー!$N$2)))),"")</f>
        <v/>
      </c>
      <c r="C831" s="329"/>
      <c r="D831" s="329"/>
      <c r="E831" s="329"/>
      <c r="F831" s="330"/>
      <c r="G831" s="330"/>
      <c r="H831" s="330"/>
      <c r="I831" s="331" t="str">
        <f>IF(リード・アクセサリー!N8=0,"",リード・アクセサリー!E8)</f>
        <v/>
      </c>
      <c r="J831" s="329" t="str">
        <f>IFERROR(IF(リード・アクセサリー!N8=0,"",リード・アクセサリー!N8),"")</f>
        <v/>
      </c>
      <c r="K831" s="330"/>
      <c r="L831" s="330"/>
      <c r="M831" s="330"/>
      <c r="N831" s="330"/>
      <c r="O831" s="330"/>
      <c r="P831" s="330"/>
      <c r="Q831" s="330"/>
      <c r="R831" s="330"/>
      <c r="S831" s="314">
        <v>830</v>
      </c>
    </row>
    <row r="832" spans="1:19" s="90" customFormat="1" ht="16.5">
      <c r="A832" s="315" t="str">
        <f>IFERROR(IF(J832&lt;&gt;"",MAX($A$1:A831)+1,""),"")</f>
        <v/>
      </c>
      <c r="B832" s="316" t="str">
        <f>IFERROR(IF(J832="","",_xlfn.CONCAT("2024",_xlfn.CONCAT(IF(LEN(ドッグキャリー!$K$2)=1,0,""),ドッグキャリー!$K$2,_xlfn.CONCAT(IF(LEN(ドッグキャリー!$N$2)=1,0,""),ドッグキャリー!$N$2)))),"")</f>
        <v/>
      </c>
      <c r="C832" s="329"/>
      <c r="D832" s="329"/>
      <c r="E832" s="329"/>
      <c r="F832" s="330"/>
      <c r="G832" s="330"/>
      <c r="H832" s="330"/>
      <c r="I832" s="331" t="str">
        <f>IF(リード・アクセサリー!N9=0,"",リード・アクセサリー!E9)</f>
        <v/>
      </c>
      <c r="J832" s="329" t="str">
        <f>IFERROR(IF(リード・アクセサリー!N9=0,"",リード・アクセサリー!N9),"")</f>
        <v/>
      </c>
      <c r="K832" s="330"/>
      <c r="L832" s="330"/>
      <c r="M832" s="330"/>
      <c r="N832" s="330"/>
      <c r="O832" s="330"/>
      <c r="P832" s="330"/>
      <c r="Q832" s="330"/>
      <c r="R832" s="330"/>
      <c r="S832" s="314">
        <v>831</v>
      </c>
    </row>
    <row r="833" spans="1:19" s="90" customFormat="1" ht="16.5">
      <c r="A833" s="315" t="str">
        <f>IFERROR(IF(J833&lt;&gt;"",MAX($A$1:A832)+1,""),"")</f>
        <v/>
      </c>
      <c r="B833" s="316" t="str">
        <f>IFERROR(IF(J833="","",_xlfn.CONCAT("2024",_xlfn.CONCAT(IF(LEN(ドッグキャリー!$K$2)=1,0,""),ドッグキャリー!$K$2,_xlfn.CONCAT(IF(LEN(ドッグキャリー!$N$2)=1,0,""),ドッグキャリー!$N$2)))),"")</f>
        <v/>
      </c>
      <c r="C833" s="329"/>
      <c r="D833" s="329"/>
      <c r="E833" s="329"/>
      <c r="F833" s="330"/>
      <c r="G833" s="330"/>
      <c r="H833" s="330"/>
      <c r="I833" s="331" t="str">
        <f>IF(リード・アクセサリー!N10=0,"",リード・アクセサリー!E10)</f>
        <v/>
      </c>
      <c r="J833" s="329" t="str">
        <f>IFERROR(IF(リード・アクセサリー!N10=0,"",リード・アクセサリー!N10),"")</f>
        <v/>
      </c>
      <c r="K833" s="330"/>
      <c r="L833" s="330"/>
      <c r="M833" s="330"/>
      <c r="N833" s="330"/>
      <c r="O833" s="330"/>
      <c r="P833" s="330"/>
      <c r="Q833" s="330"/>
      <c r="R833" s="330"/>
      <c r="S833" s="314">
        <v>832</v>
      </c>
    </row>
    <row r="834" spans="1:19" s="90" customFormat="1" ht="16.5">
      <c r="A834" s="315" t="str">
        <f>IFERROR(IF(J834&lt;&gt;"",MAX($A$1:A833)+1,""),"")</f>
        <v/>
      </c>
      <c r="B834" s="316" t="str">
        <f>IFERROR(IF(J834="","",_xlfn.CONCAT("2024",_xlfn.CONCAT(IF(LEN(ドッグキャリー!$K$2)=1,0,""),ドッグキャリー!$K$2,_xlfn.CONCAT(IF(LEN(ドッグキャリー!$N$2)=1,0,""),ドッグキャリー!$N$2)))),"")</f>
        <v/>
      </c>
      <c r="C834" s="329"/>
      <c r="D834" s="329"/>
      <c r="E834" s="329"/>
      <c r="F834" s="330"/>
      <c r="G834" s="330"/>
      <c r="H834" s="330"/>
      <c r="I834" s="331" t="str">
        <f>IF(リード・アクセサリー!N11=0,"",リード・アクセサリー!E11)</f>
        <v/>
      </c>
      <c r="J834" s="329" t="str">
        <f>IFERROR(IF(リード・アクセサリー!N11=0,"",リード・アクセサリー!N11),"")</f>
        <v/>
      </c>
      <c r="K834" s="330"/>
      <c r="L834" s="330"/>
      <c r="M834" s="330"/>
      <c r="N834" s="330"/>
      <c r="O834" s="330"/>
      <c r="P834" s="330"/>
      <c r="Q834" s="330"/>
      <c r="R834" s="330"/>
      <c r="S834" s="314">
        <v>833</v>
      </c>
    </row>
    <row r="835" spans="1:19" s="90" customFormat="1" ht="16.5">
      <c r="A835" s="315" t="str">
        <f>IFERROR(IF(J835&lt;&gt;"",MAX($A$1:A834)+1,""),"")</f>
        <v/>
      </c>
      <c r="B835" s="316" t="str">
        <f>IFERROR(IF(J835="","",_xlfn.CONCAT("2024",_xlfn.CONCAT(IF(LEN(ドッグキャリー!$K$2)=1,0,""),ドッグキャリー!$K$2,_xlfn.CONCAT(IF(LEN(ドッグキャリー!$N$2)=1,0,""),ドッグキャリー!$N$2)))),"")</f>
        <v/>
      </c>
      <c r="C835" s="329"/>
      <c r="D835" s="329"/>
      <c r="E835" s="329"/>
      <c r="F835" s="330"/>
      <c r="G835" s="330"/>
      <c r="H835" s="330"/>
      <c r="I835" s="331" t="str">
        <f>IF(リード・アクセサリー!N12=0,"",リード・アクセサリー!E12)</f>
        <v/>
      </c>
      <c r="J835" s="329" t="str">
        <f>IFERROR(IF(リード・アクセサリー!N12=0,"",リード・アクセサリー!N12),"")</f>
        <v/>
      </c>
      <c r="K835" s="330"/>
      <c r="L835" s="330"/>
      <c r="M835" s="330"/>
      <c r="N835" s="330"/>
      <c r="O835" s="330"/>
      <c r="P835" s="330"/>
      <c r="Q835" s="330"/>
      <c r="R835" s="330"/>
      <c r="S835" s="314">
        <v>834</v>
      </c>
    </row>
    <row r="836" spans="1:19" s="90" customFormat="1" ht="16.5">
      <c r="A836" s="315" t="str">
        <f>IFERROR(IF(J836&lt;&gt;"",MAX($A$1:A835)+1,""),"")</f>
        <v/>
      </c>
      <c r="B836" s="316" t="str">
        <f>IFERROR(IF(J836="","",_xlfn.CONCAT("2024",_xlfn.CONCAT(IF(LEN(ドッグキャリー!$K$2)=1,0,""),ドッグキャリー!$K$2,_xlfn.CONCAT(IF(LEN(ドッグキャリー!$N$2)=1,0,""),ドッグキャリー!$N$2)))),"")</f>
        <v/>
      </c>
      <c r="C836" s="329"/>
      <c r="D836" s="329"/>
      <c r="E836" s="329"/>
      <c r="F836" s="330"/>
      <c r="G836" s="330"/>
      <c r="H836" s="330"/>
      <c r="I836" s="331" t="str">
        <f>IF(リード・アクセサリー!N13=0,"",リード・アクセサリー!E13)</f>
        <v/>
      </c>
      <c r="J836" s="329" t="str">
        <f>IFERROR(IF(リード・アクセサリー!N13=0,"",リード・アクセサリー!N13),"")</f>
        <v/>
      </c>
      <c r="K836" s="330"/>
      <c r="L836" s="330"/>
      <c r="M836" s="330"/>
      <c r="N836" s="330"/>
      <c r="O836" s="330"/>
      <c r="P836" s="330"/>
      <c r="Q836" s="330"/>
      <c r="R836" s="330"/>
      <c r="S836" s="314">
        <v>835</v>
      </c>
    </row>
    <row r="837" spans="1:19" s="90" customFormat="1" ht="16.5">
      <c r="A837" s="315" t="str">
        <f>IFERROR(IF(J837&lt;&gt;"",MAX($A$1:A836)+1,""),"")</f>
        <v/>
      </c>
      <c r="B837" s="316" t="str">
        <f>IFERROR(IF(J837="","",_xlfn.CONCAT("2024",_xlfn.CONCAT(IF(LEN(ドッグキャリー!$K$2)=1,0,""),ドッグキャリー!$K$2,_xlfn.CONCAT(IF(LEN(ドッグキャリー!$N$2)=1,0,""),ドッグキャリー!$N$2)))),"")</f>
        <v/>
      </c>
      <c r="C837" s="329"/>
      <c r="D837" s="329"/>
      <c r="E837" s="329"/>
      <c r="F837" s="330"/>
      <c r="G837" s="330"/>
      <c r="H837" s="330"/>
      <c r="I837" s="331" t="str">
        <f>IF(リード・アクセサリー!N14=0,"",リード・アクセサリー!E14)</f>
        <v/>
      </c>
      <c r="J837" s="329" t="str">
        <f>IFERROR(IF(リード・アクセサリー!N14=0,"",リード・アクセサリー!N14),"")</f>
        <v/>
      </c>
      <c r="K837" s="330"/>
      <c r="L837" s="330"/>
      <c r="M837" s="330"/>
      <c r="N837" s="330"/>
      <c r="O837" s="330"/>
      <c r="P837" s="330"/>
      <c r="Q837" s="330"/>
      <c r="R837" s="330"/>
      <c r="S837" s="314">
        <v>836</v>
      </c>
    </row>
    <row r="838" spans="1:19" s="90" customFormat="1" ht="16.5">
      <c r="A838" s="315" t="str">
        <f>IFERROR(IF(J838&lt;&gt;"",MAX($A$1:A837)+1,""),"")</f>
        <v/>
      </c>
      <c r="B838" s="316" t="str">
        <f>IFERROR(IF(J838="","",_xlfn.CONCAT("2024",_xlfn.CONCAT(IF(LEN(ドッグキャリー!$K$2)=1,0,""),ドッグキャリー!$K$2,_xlfn.CONCAT(IF(LEN(ドッグキャリー!$N$2)=1,0,""),ドッグキャリー!$N$2)))),"")</f>
        <v/>
      </c>
      <c r="C838" s="329"/>
      <c r="D838" s="329"/>
      <c r="E838" s="329"/>
      <c r="F838" s="330"/>
      <c r="G838" s="330"/>
      <c r="H838" s="330"/>
      <c r="I838" s="331" t="str">
        <f>IF(リード・アクセサリー!N15=0,"",リード・アクセサリー!E15)</f>
        <v/>
      </c>
      <c r="J838" s="329" t="str">
        <f>IFERROR(IF(リード・アクセサリー!N15=0,"",リード・アクセサリー!N15),"")</f>
        <v/>
      </c>
      <c r="K838" s="330"/>
      <c r="L838" s="330"/>
      <c r="M838" s="330"/>
      <c r="N838" s="330"/>
      <c r="O838" s="330"/>
      <c r="P838" s="330"/>
      <c r="Q838" s="330"/>
      <c r="R838" s="330"/>
      <c r="S838" s="314">
        <v>837</v>
      </c>
    </row>
    <row r="839" spans="1:19" s="90" customFormat="1" ht="16.5">
      <c r="A839" s="315" t="str">
        <f>IFERROR(IF(J839&lt;&gt;"",MAX($A$1:A838)+1,""),"")</f>
        <v/>
      </c>
      <c r="B839" s="316" t="str">
        <f>IFERROR(IF(J839="","",_xlfn.CONCAT("2024",_xlfn.CONCAT(IF(LEN(ドッグキャリー!$K$2)=1,0,""),ドッグキャリー!$K$2,_xlfn.CONCAT(IF(LEN(ドッグキャリー!$N$2)=1,0,""),ドッグキャリー!$N$2)))),"")</f>
        <v/>
      </c>
      <c r="C839" s="329"/>
      <c r="D839" s="329"/>
      <c r="E839" s="329"/>
      <c r="F839" s="330"/>
      <c r="G839" s="330"/>
      <c r="H839" s="330"/>
      <c r="I839" s="331" t="str">
        <f>IF(リード・アクセサリー!N16=0,"",リード・アクセサリー!E16)</f>
        <v/>
      </c>
      <c r="J839" s="329" t="str">
        <f>IFERROR(IF(リード・アクセサリー!N16=0,"",リード・アクセサリー!N16),"")</f>
        <v/>
      </c>
      <c r="K839" s="330"/>
      <c r="L839" s="330"/>
      <c r="M839" s="330"/>
      <c r="N839" s="330"/>
      <c r="O839" s="330"/>
      <c r="P839" s="330"/>
      <c r="Q839" s="330"/>
      <c r="R839" s="330"/>
      <c r="S839" s="314">
        <v>838</v>
      </c>
    </row>
    <row r="840" spans="1:19" s="90" customFormat="1" ht="16.5">
      <c r="A840" s="315" t="str">
        <f>IFERROR(IF(J840&lt;&gt;"",MAX($A$1:A839)+1,""),"")</f>
        <v/>
      </c>
      <c r="B840" s="316" t="str">
        <f>IFERROR(IF(J840="","",_xlfn.CONCAT("2024",_xlfn.CONCAT(IF(LEN(ドッグキャリー!$K$2)=1,0,""),ドッグキャリー!$K$2,_xlfn.CONCAT(IF(LEN(ドッグキャリー!$N$2)=1,0,""),ドッグキャリー!$N$2)))),"")</f>
        <v/>
      </c>
      <c r="C840" s="329"/>
      <c r="D840" s="329"/>
      <c r="E840" s="329"/>
      <c r="F840" s="330"/>
      <c r="G840" s="330"/>
      <c r="H840" s="330"/>
      <c r="I840" s="331" t="str">
        <f>IF(リード・アクセサリー!N17=0,"",リード・アクセサリー!E17)</f>
        <v/>
      </c>
      <c r="J840" s="329" t="str">
        <f>IFERROR(IF(リード・アクセサリー!N17=0,"",リード・アクセサリー!N17),"")</f>
        <v/>
      </c>
      <c r="K840" s="330"/>
      <c r="L840" s="330"/>
      <c r="M840" s="330"/>
      <c r="N840" s="330"/>
      <c r="O840" s="330"/>
      <c r="P840" s="330"/>
      <c r="Q840" s="330"/>
      <c r="R840" s="330"/>
      <c r="S840" s="314">
        <v>839</v>
      </c>
    </row>
    <row r="841" spans="1:19" s="90" customFormat="1" ht="16.5">
      <c r="A841" s="315" t="str">
        <f>IFERROR(IF(J841&lt;&gt;"",MAX($A$1:A840)+1,""),"")</f>
        <v/>
      </c>
      <c r="B841" s="316" t="str">
        <f>IFERROR(IF(J841="","",_xlfn.CONCAT("2024",_xlfn.CONCAT(IF(LEN(ドッグキャリー!$K$2)=1,0,""),ドッグキャリー!$K$2,_xlfn.CONCAT(IF(LEN(ドッグキャリー!$N$2)=1,0,""),ドッグキャリー!$N$2)))),"")</f>
        <v/>
      </c>
      <c r="C841" s="329"/>
      <c r="D841" s="329"/>
      <c r="E841" s="329"/>
      <c r="F841" s="330"/>
      <c r="G841" s="330"/>
      <c r="H841" s="330"/>
      <c r="I841" s="331" t="str">
        <f>IF(リード・アクセサリー!N18=0,"",リード・アクセサリー!E18)</f>
        <v/>
      </c>
      <c r="J841" s="329" t="str">
        <f>IFERROR(IF(リード・アクセサリー!N18=0,"",リード・アクセサリー!N18),"")</f>
        <v/>
      </c>
      <c r="K841" s="330"/>
      <c r="L841" s="330"/>
      <c r="M841" s="330"/>
      <c r="N841" s="330"/>
      <c r="O841" s="330"/>
      <c r="P841" s="330"/>
      <c r="Q841" s="330"/>
      <c r="R841" s="330"/>
      <c r="S841" s="314">
        <v>840</v>
      </c>
    </row>
    <row r="842" spans="1:19" s="90" customFormat="1" ht="16.5">
      <c r="A842" s="315" t="str">
        <f>IFERROR(IF(J842&lt;&gt;"",MAX($A$1:A841)+1,""),"")</f>
        <v/>
      </c>
      <c r="B842" s="316" t="str">
        <f>IFERROR(IF(J842="","",_xlfn.CONCAT("2024",_xlfn.CONCAT(IF(LEN(ドッグキャリー!$K$2)=1,0,""),ドッグキャリー!$K$2,_xlfn.CONCAT(IF(LEN(ドッグキャリー!$N$2)=1,0,""),ドッグキャリー!$N$2)))),"")</f>
        <v/>
      </c>
      <c r="C842" s="329"/>
      <c r="D842" s="329"/>
      <c r="E842" s="329"/>
      <c r="F842" s="330"/>
      <c r="G842" s="330"/>
      <c r="H842" s="330"/>
      <c r="I842" s="331" t="str">
        <f>IF(リード・アクセサリー!N19=0,"",リード・アクセサリー!E19)</f>
        <v/>
      </c>
      <c r="J842" s="329" t="str">
        <f>IFERROR(IF(リード・アクセサリー!N19=0,"",リード・アクセサリー!N19),"")</f>
        <v/>
      </c>
      <c r="K842" s="330"/>
      <c r="L842" s="330"/>
      <c r="M842" s="330"/>
      <c r="N842" s="330"/>
      <c r="O842" s="330"/>
      <c r="P842" s="330"/>
      <c r="Q842" s="330"/>
      <c r="R842" s="330"/>
      <c r="S842" s="314">
        <v>841</v>
      </c>
    </row>
    <row r="843" spans="1:19" s="90" customFormat="1" ht="16.5">
      <c r="A843" s="315" t="str">
        <f>IFERROR(IF(J843&lt;&gt;"",MAX($A$1:A842)+1,""),"")</f>
        <v/>
      </c>
      <c r="B843" s="316" t="str">
        <f>IFERROR(IF(J843="","",_xlfn.CONCAT("2024",_xlfn.CONCAT(IF(LEN(ドッグキャリー!$K$2)=1,0,""),ドッグキャリー!$K$2,_xlfn.CONCAT(IF(LEN(ドッグキャリー!$N$2)=1,0,""),ドッグキャリー!$N$2)))),"")</f>
        <v/>
      </c>
      <c r="C843" s="329"/>
      <c r="D843" s="329"/>
      <c r="E843" s="329"/>
      <c r="F843" s="330"/>
      <c r="G843" s="330"/>
      <c r="H843" s="330"/>
      <c r="I843" s="331" t="str">
        <f>IF(リード・アクセサリー!N20=0,"",リード・アクセサリー!E20)</f>
        <v/>
      </c>
      <c r="J843" s="329" t="str">
        <f>IFERROR(IF(リード・アクセサリー!N20=0,"",リード・アクセサリー!N20),"")</f>
        <v/>
      </c>
      <c r="K843" s="330"/>
      <c r="L843" s="330"/>
      <c r="M843" s="330"/>
      <c r="N843" s="330"/>
      <c r="O843" s="330"/>
      <c r="P843" s="330"/>
      <c r="Q843" s="330"/>
      <c r="R843" s="330"/>
      <c r="S843" s="314">
        <v>842</v>
      </c>
    </row>
    <row r="844" spans="1:19" s="90" customFormat="1" ht="16.5">
      <c r="A844" s="315" t="str">
        <f>IFERROR(IF(J844&lt;&gt;"",MAX($A$1:A843)+1,""),"")</f>
        <v/>
      </c>
      <c r="B844" s="316" t="str">
        <f>IFERROR(IF(J844="","",_xlfn.CONCAT("2024",_xlfn.CONCAT(IF(LEN(ドッグキャリー!$K$2)=1,0,""),ドッグキャリー!$K$2,_xlfn.CONCAT(IF(LEN(ドッグキャリー!$N$2)=1,0,""),ドッグキャリー!$N$2)))),"")</f>
        <v/>
      </c>
      <c r="C844" s="329"/>
      <c r="D844" s="329"/>
      <c r="E844" s="329"/>
      <c r="F844" s="330"/>
      <c r="G844" s="330"/>
      <c r="H844" s="330"/>
      <c r="I844" s="331" t="str">
        <f>IF(リード・アクセサリー!N21=0,"",リード・アクセサリー!E21)</f>
        <v/>
      </c>
      <c r="J844" s="329" t="str">
        <f>IFERROR(IF(リード・アクセサリー!N21=0,"",リード・アクセサリー!N21),"")</f>
        <v/>
      </c>
      <c r="K844" s="330"/>
      <c r="L844" s="330"/>
      <c r="M844" s="330"/>
      <c r="N844" s="330"/>
      <c r="O844" s="330"/>
      <c r="P844" s="330"/>
      <c r="Q844" s="330"/>
      <c r="R844" s="330"/>
      <c r="S844" s="314">
        <v>843</v>
      </c>
    </row>
    <row r="845" spans="1:19" s="90" customFormat="1" ht="16.5">
      <c r="A845" s="315" t="str">
        <f>IFERROR(IF(J845&lt;&gt;"",MAX($A$1:A844)+1,""),"")</f>
        <v/>
      </c>
      <c r="B845" s="316" t="str">
        <f>IFERROR(IF(J845="","",_xlfn.CONCAT("2024",_xlfn.CONCAT(IF(LEN(ドッグキャリー!$K$2)=1,0,""),ドッグキャリー!$K$2,_xlfn.CONCAT(IF(LEN(ドッグキャリー!$N$2)=1,0,""),ドッグキャリー!$N$2)))),"")</f>
        <v/>
      </c>
      <c r="C845" s="329"/>
      <c r="D845" s="329"/>
      <c r="E845" s="329"/>
      <c r="F845" s="330"/>
      <c r="G845" s="330"/>
      <c r="H845" s="330"/>
      <c r="I845" s="331" t="str">
        <f>IF(リード・アクセサリー!N22=0,"",リード・アクセサリー!E22)</f>
        <v/>
      </c>
      <c r="J845" s="329" t="str">
        <f>IFERROR(IF(リード・アクセサリー!N22=0,"",リード・アクセサリー!N22),"")</f>
        <v/>
      </c>
      <c r="K845" s="330"/>
      <c r="L845" s="330"/>
      <c r="M845" s="330"/>
      <c r="N845" s="330"/>
      <c r="O845" s="330"/>
      <c r="P845" s="330"/>
      <c r="Q845" s="330"/>
      <c r="R845" s="330"/>
      <c r="S845" s="314">
        <v>844</v>
      </c>
    </row>
    <row r="846" spans="1:19" s="90" customFormat="1" ht="16.5">
      <c r="A846" s="315" t="str">
        <f>IFERROR(IF(J846&lt;&gt;"",MAX($A$1:A845)+1,""),"")</f>
        <v/>
      </c>
      <c r="B846" s="316" t="str">
        <f>IFERROR(IF(J846="","",_xlfn.CONCAT("2024",_xlfn.CONCAT(IF(LEN(ドッグキャリー!$K$2)=1,0,""),ドッグキャリー!$K$2,_xlfn.CONCAT(IF(LEN(ドッグキャリー!$N$2)=1,0,""),ドッグキャリー!$N$2)))),"")</f>
        <v/>
      </c>
      <c r="C846" s="329"/>
      <c r="D846" s="329"/>
      <c r="E846" s="329"/>
      <c r="F846" s="330"/>
      <c r="G846" s="330"/>
      <c r="H846" s="330"/>
      <c r="I846" s="331" t="str">
        <f>IF(リード・アクセサリー!N23=0,"",リード・アクセサリー!E23)</f>
        <v/>
      </c>
      <c r="J846" s="329" t="str">
        <f>IFERROR(IF(リード・アクセサリー!N23=0,"",リード・アクセサリー!N23),"")</f>
        <v/>
      </c>
      <c r="K846" s="330"/>
      <c r="L846" s="330"/>
      <c r="M846" s="330"/>
      <c r="N846" s="330"/>
      <c r="O846" s="330"/>
      <c r="P846" s="330"/>
      <c r="Q846" s="330"/>
      <c r="R846" s="330"/>
      <c r="S846" s="314">
        <v>845</v>
      </c>
    </row>
    <row r="847" spans="1:19" s="90" customFormat="1" ht="16.5">
      <c r="A847" s="315" t="str">
        <f>IFERROR(IF(J847&lt;&gt;"",MAX($A$1:A846)+1,""),"")</f>
        <v/>
      </c>
      <c r="B847" s="316" t="str">
        <f>IFERROR(IF(J847="","",_xlfn.CONCAT("2024",_xlfn.CONCAT(IF(LEN(ドッグキャリー!$K$2)=1,0,""),ドッグキャリー!$K$2,_xlfn.CONCAT(IF(LEN(ドッグキャリー!$N$2)=1,0,""),ドッグキャリー!$N$2)))),"")</f>
        <v/>
      </c>
      <c r="C847" s="329"/>
      <c r="D847" s="329"/>
      <c r="E847" s="329"/>
      <c r="F847" s="330"/>
      <c r="G847" s="330"/>
      <c r="H847" s="330"/>
      <c r="I847" s="331" t="str">
        <f>IF(リード・アクセサリー!N24=0,"",リード・アクセサリー!E24)</f>
        <v/>
      </c>
      <c r="J847" s="329" t="str">
        <f>IFERROR(IF(リード・アクセサリー!N24=0,"",リード・アクセサリー!N24),"")</f>
        <v/>
      </c>
      <c r="K847" s="330"/>
      <c r="L847" s="330"/>
      <c r="M847" s="330"/>
      <c r="N847" s="330"/>
      <c r="O847" s="330"/>
      <c r="P847" s="330"/>
      <c r="Q847" s="330"/>
      <c r="R847" s="330"/>
      <c r="S847" s="314">
        <v>846</v>
      </c>
    </row>
    <row r="848" spans="1:19" s="90" customFormat="1" ht="16.5">
      <c r="A848" s="315" t="str">
        <f>IFERROR(IF(J848&lt;&gt;"",MAX($A$1:A847)+1,""),"")</f>
        <v/>
      </c>
      <c r="B848" s="316" t="str">
        <f>IFERROR(IF(J848="","",_xlfn.CONCAT("2024",_xlfn.CONCAT(IF(LEN(ドッグキャリー!$K$2)=1,0,""),ドッグキャリー!$K$2,_xlfn.CONCAT(IF(LEN(ドッグキャリー!$N$2)=1,0,""),ドッグキャリー!$N$2)))),"")</f>
        <v/>
      </c>
      <c r="C848" s="329"/>
      <c r="D848" s="329"/>
      <c r="E848" s="329"/>
      <c r="F848" s="330"/>
      <c r="G848" s="330"/>
      <c r="H848" s="330"/>
      <c r="I848" s="331" t="str">
        <f>IF(リード・アクセサリー!N25=0,"",リード・アクセサリー!E25)</f>
        <v/>
      </c>
      <c r="J848" s="329" t="str">
        <f>IFERROR(IF(リード・アクセサリー!N25=0,"",リード・アクセサリー!N25),"")</f>
        <v/>
      </c>
      <c r="K848" s="330"/>
      <c r="L848" s="330"/>
      <c r="M848" s="330"/>
      <c r="N848" s="330"/>
      <c r="O848" s="330"/>
      <c r="P848" s="330"/>
      <c r="Q848" s="330"/>
      <c r="R848" s="330"/>
      <c r="S848" s="314">
        <v>847</v>
      </c>
    </row>
    <row r="849" spans="1:19" s="90" customFormat="1" ht="16.5">
      <c r="A849" s="315" t="str">
        <f>IFERROR(IF(J849&lt;&gt;"",MAX($A$1:A848)+1,""),"")</f>
        <v/>
      </c>
      <c r="B849" s="316" t="str">
        <f>IFERROR(IF(J849="","",_xlfn.CONCAT("2024",_xlfn.CONCAT(IF(LEN(ドッグキャリー!$K$2)=1,0,""),ドッグキャリー!$K$2,_xlfn.CONCAT(IF(LEN(ドッグキャリー!$N$2)=1,0,""),ドッグキャリー!$N$2)))),"")</f>
        <v/>
      </c>
      <c r="C849" s="329"/>
      <c r="D849" s="329"/>
      <c r="E849" s="329"/>
      <c r="F849" s="330"/>
      <c r="G849" s="330"/>
      <c r="H849" s="330"/>
      <c r="I849" s="331" t="str">
        <f>IF(リード・アクセサリー!N26=0,"",リード・アクセサリー!E26)</f>
        <v/>
      </c>
      <c r="J849" s="329" t="str">
        <f>IFERROR(IF(リード・アクセサリー!N26=0,"",リード・アクセサリー!N26),"")</f>
        <v/>
      </c>
      <c r="K849" s="330"/>
      <c r="L849" s="330"/>
      <c r="M849" s="330"/>
      <c r="N849" s="330"/>
      <c r="O849" s="330"/>
      <c r="P849" s="330"/>
      <c r="Q849" s="330"/>
      <c r="R849" s="330"/>
      <c r="S849" s="314">
        <v>848</v>
      </c>
    </row>
    <row r="850" spans="1:19" s="90" customFormat="1" ht="16.5">
      <c r="A850" s="315" t="str">
        <f>IFERROR(IF(J850&lt;&gt;"",MAX($A$1:A849)+1,""),"")</f>
        <v/>
      </c>
      <c r="B850" s="316" t="str">
        <f>IFERROR(IF(J850="","",_xlfn.CONCAT("2024",_xlfn.CONCAT(IF(LEN(ドッグキャリー!$K$2)=1,0,""),ドッグキャリー!$K$2,_xlfn.CONCAT(IF(LEN(ドッグキャリー!$N$2)=1,0,""),ドッグキャリー!$N$2)))),"")</f>
        <v/>
      </c>
      <c r="C850" s="329"/>
      <c r="D850" s="329"/>
      <c r="E850" s="329"/>
      <c r="F850" s="330"/>
      <c r="G850" s="330"/>
      <c r="H850" s="330"/>
      <c r="I850" s="331" t="str">
        <f>IF(リード・アクセサリー!N27=0,"",リード・アクセサリー!E27)</f>
        <v/>
      </c>
      <c r="J850" s="329" t="str">
        <f>IFERROR(IF(リード・アクセサリー!N27=0,"",リード・アクセサリー!N27),"")</f>
        <v/>
      </c>
      <c r="K850" s="330"/>
      <c r="L850" s="330"/>
      <c r="M850" s="330"/>
      <c r="N850" s="330"/>
      <c r="O850" s="330"/>
      <c r="P850" s="330"/>
      <c r="Q850" s="330"/>
      <c r="R850" s="330"/>
      <c r="S850" s="314">
        <v>849</v>
      </c>
    </row>
    <row r="851" spans="1:19" s="90" customFormat="1" ht="16.5">
      <c r="A851" s="315" t="str">
        <f>IFERROR(IF(J851&lt;&gt;"",MAX($A$1:A850)+1,""),"")</f>
        <v/>
      </c>
      <c r="B851" s="316" t="str">
        <f>IFERROR(IF(J851="","",_xlfn.CONCAT("2024",_xlfn.CONCAT(IF(LEN(ドッグキャリー!$K$2)=1,0,""),ドッグキャリー!$K$2,_xlfn.CONCAT(IF(LEN(ドッグキャリー!$N$2)=1,0,""),ドッグキャリー!$N$2)))),"")</f>
        <v/>
      </c>
      <c r="C851" s="329"/>
      <c r="D851" s="329"/>
      <c r="E851" s="329"/>
      <c r="F851" s="330"/>
      <c r="G851" s="330"/>
      <c r="H851" s="330"/>
      <c r="I851" s="331" t="str">
        <f>IF(リード・アクセサリー!N28=0,"",リード・アクセサリー!E28)</f>
        <v/>
      </c>
      <c r="J851" s="329" t="str">
        <f>IFERROR(IF(リード・アクセサリー!N28=0,"",リード・アクセサリー!N28),"")</f>
        <v/>
      </c>
      <c r="K851" s="330"/>
      <c r="L851" s="330"/>
      <c r="M851" s="330"/>
      <c r="N851" s="330"/>
      <c r="O851" s="330"/>
      <c r="P851" s="330"/>
      <c r="Q851" s="330"/>
      <c r="R851" s="330"/>
      <c r="S851" s="314">
        <v>850</v>
      </c>
    </row>
    <row r="852" spans="1:19" s="90" customFormat="1" ht="16.5">
      <c r="A852" s="315" t="str">
        <f>IFERROR(IF(J852&lt;&gt;"",MAX($A$1:A851)+1,""),"")</f>
        <v/>
      </c>
      <c r="B852" s="316" t="str">
        <f>IFERROR(IF(J852="","",_xlfn.CONCAT("2024",_xlfn.CONCAT(IF(LEN(ドッグキャリー!$K$2)=1,0,""),ドッグキャリー!$K$2,_xlfn.CONCAT(IF(LEN(ドッグキャリー!$N$2)=1,0,""),ドッグキャリー!$N$2)))),"")</f>
        <v/>
      </c>
      <c r="C852" s="329"/>
      <c r="D852" s="329"/>
      <c r="E852" s="329"/>
      <c r="F852" s="330"/>
      <c r="G852" s="330"/>
      <c r="H852" s="330"/>
      <c r="I852" s="331" t="str">
        <f>IF(リード・アクセサリー!N29=0,"",リード・アクセサリー!E29)</f>
        <v/>
      </c>
      <c r="J852" s="329" t="str">
        <f>IFERROR(IF(リード・アクセサリー!N29=0,"",リード・アクセサリー!N29),"")</f>
        <v/>
      </c>
      <c r="K852" s="330"/>
      <c r="L852" s="330"/>
      <c r="M852" s="330"/>
      <c r="N852" s="330"/>
      <c r="O852" s="330"/>
      <c r="P852" s="330"/>
      <c r="Q852" s="330"/>
      <c r="R852" s="330"/>
      <c r="S852" s="314">
        <v>851</v>
      </c>
    </row>
    <row r="853" spans="1:19" s="90" customFormat="1" ht="16.5">
      <c r="A853" s="315" t="str">
        <f>IFERROR(IF(J853&lt;&gt;"",MAX($A$1:A852)+1,""),"")</f>
        <v/>
      </c>
      <c r="B853" s="316" t="str">
        <f>IFERROR(IF(J853="","",_xlfn.CONCAT("2024",_xlfn.CONCAT(IF(LEN(ドッグキャリー!$K$2)=1,0,""),ドッグキャリー!$K$2,_xlfn.CONCAT(IF(LEN(ドッグキャリー!$N$2)=1,0,""),ドッグキャリー!$N$2)))),"")</f>
        <v/>
      </c>
      <c r="C853" s="329"/>
      <c r="D853" s="329"/>
      <c r="E853" s="329"/>
      <c r="F853" s="330"/>
      <c r="G853" s="330"/>
      <c r="H853" s="330"/>
      <c r="I853" s="331" t="str">
        <f>IF(リード・アクセサリー!N30=0,"",リード・アクセサリー!E30)</f>
        <v/>
      </c>
      <c r="J853" s="329" t="str">
        <f>IFERROR(IF(リード・アクセサリー!N30=0,"",リード・アクセサリー!N30),"")</f>
        <v/>
      </c>
      <c r="K853" s="330"/>
      <c r="L853" s="330"/>
      <c r="M853" s="330"/>
      <c r="N853" s="330"/>
      <c r="O853" s="330"/>
      <c r="P853" s="330"/>
      <c r="Q853" s="330"/>
      <c r="R853" s="330"/>
      <c r="S853" s="314">
        <v>852</v>
      </c>
    </row>
    <row r="854" spans="1:19" s="90" customFormat="1" ht="16.5">
      <c r="A854" s="315" t="str">
        <f>IFERROR(IF(J854&lt;&gt;"",MAX($A$1:A853)+1,""),"")</f>
        <v/>
      </c>
      <c r="B854" s="316" t="str">
        <f>IFERROR(IF(J854="","",_xlfn.CONCAT("2024",_xlfn.CONCAT(IF(LEN(ドッグキャリー!$K$2)=1,0,""),ドッグキャリー!$K$2,_xlfn.CONCAT(IF(LEN(ドッグキャリー!$N$2)=1,0,""),ドッグキャリー!$N$2)))),"")</f>
        <v/>
      </c>
      <c r="C854" s="329"/>
      <c r="D854" s="329"/>
      <c r="E854" s="329"/>
      <c r="F854" s="330"/>
      <c r="G854" s="330"/>
      <c r="H854" s="330"/>
      <c r="I854" s="331" t="str">
        <f>IF(リード・アクセサリー!N31=0,"",リード・アクセサリー!E31)</f>
        <v/>
      </c>
      <c r="J854" s="329" t="str">
        <f>IFERROR(IF(リード・アクセサリー!N31=0,"",リード・アクセサリー!N31),"")</f>
        <v/>
      </c>
      <c r="K854" s="330"/>
      <c r="L854" s="330"/>
      <c r="M854" s="330"/>
      <c r="N854" s="330"/>
      <c r="O854" s="330"/>
      <c r="P854" s="330"/>
      <c r="Q854" s="330"/>
      <c r="R854" s="330"/>
      <c r="S854" s="314">
        <v>853</v>
      </c>
    </row>
    <row r="855" spans="1:19" s="90" customFormat="1" ht="16.5">
      <c r="A855" s="315" t="str">
        <f>IFERROR(IF(J855&lt;&gt;"",MAX($A$1:A854)+1,""),"")</f>
        <v/>
      </c>
      <c r="B855" s="316" t="str">
        <f>IFERROR(IF(J855="","",_xlfn.CONCAT("2024",_xlfn.CONCAT(IF(LEN(ドッグキャリー!$K$2)=1,0,""),ドッグキャリー!$K$2,_xlfn.CONCAT(IF(LEN(ドッグキャリー!$N$2)=1,0,""),ドッグキャリー!$N$2)))),"")</f>
        <v/>
      </c>
      <c r="C855" s="329"/>
      <c r="D855" s="329"/>
      <c r="E855" s="329"/>
      <c r="F855" s="330"/>
      <c r="G855" s="330"/>
      <c r="H855" s="330"/>
      <c r="I855" s="331" t="str">
        <f>IF(リード・アクセサリー!N32=0,"",リード・アクセサリー!E32)</f>
        <v/>
      </c>
      <c r="J855" s="329" t="str">
        <f>IFERROR(IF(リード・アクセサリー!N32=0,"",リード・アクセサリー!N32),"")</f>
        <v/>
      </c>
      <c r="K855" s="330"/>
      <c r="L855" s="330"/>
      <c r="M855" s="330"/>
      <c r="N855" s="330"/>
      <c r="O855" s="330"/>
      <c r="P855" s="330"/>
      <c r="Q855" s="330"/>
      <c r="R855" s="330"/>
      <c r="S855" s="314">
        <v>854</v>
      </c>
    </row>
    <row r="856" spans="1:19" s="90" customFormat="1" ht="16.5">
      <c r="A856" s="315" t="str">
        <f>IFERROR(IF(J856&lt;&gt;"",MAX($A$1:A855)+1,""),"")</f>
        <v/>
      </c>
      <c r="B856" s="316" t="str">
        <f>IFERROR(IF(J856="","",_xlfn.CONCAT("2024",_xlfn.CONCAT(IF(LEN(ドッグキャリー!$K$2)=1,0,""),ドッグキャリー!$K$2,_xlfn.CONCAT(IF(LEN(ドッグキャリー!$N$2)=1,0,""),ドッグキャリー!$N$2)))),"")</f>
        <v/>
      </c>
      <c r="C856" s="329"/>
      <c r="D856" s="329"/>
      <c r="E856" s="329"/>
      <c r="F856" s="330"/>
      <c r="G856" s="330"/>
      <c r="H856" s="330"/>
      <c r="I856" s="331" t="str">
        <f>IF(リード・アクセサリー!N33=0,"",リード・アクセサリー!E33)</f>
        <v/>
      </c>
      <c r="J856" s="329" t="str">
        <f>IFERROR(IF(リード・アクセサリー!N33=0,"",リード・アクセサリー!N33),"")</f>
        <v/>
      </c>
      <c r="K856" s="330"/>
      <c r="L856" s="330"/>
      <c r="M856" s="330"/>
      <c r="N856" s="330"/>
      <c r="O856" s="330"/>
      <c r="P856" s="330"/>
      <c r="Q856" s="330"/>
      <c r="R856" s="330"/>
      <c r="S856" s="314">
        <v>855</v>
      </c>
    </row>
    <row r="857" spans="1:19" s="90" customFormat="1" ht="16.5">
      <c r="A857" s="315" t="str">
        <f>IFERROR(IF(J857&lt;&gt;"",MAX($A$1:A856)+1,""),"")</f>
        <v/>
      </c>
      <c r="B857" s="316" t="str">
        <f>IFERROR(IF(J857="","",_xlfn.CONCAT("2024",_xlfn.CONCAT(IF(LEN(ドッグキャリー!$K$2)=1,0,""),ドッグキャリー!$K$2,_xlfn.CONCAT(IF(LEN(ドッグキャリー!$N$2)=1,0,""),ドッグキャリー!$N$2)))),"")</f>
        <v/>
      </c>
      <c r="C857" s="329"/>
      <c r="D857" s="329"/>
      <c r="E857" s="329"/>
      <c r="F857" s="330"/>
      <c r="G857" s="330"/>
      <c r="H857" s="330"/>
      <c r="I857" s="331" t="str">
        <f>IF(リード・アクセサリー!N34=0,"",リード・アクセサリー!E34)</f>
        <v/>
      </c>
      <c r="J857" s="329" t="str">
        <f>IFERROR(IF(リード・アクセサリー!N34=0,"",リード・アクセサリー!N34),"")</f>
        <v/>
      </c>
      <c r="K857" s="330"/>
      <c r="L857" s="330"/>
      <c r="M857" s="330"/>
      <c r="N857" s="330"/>
      <c r="O857" s="330"/>
      <c r="P857" s="330"/>
      <c r="Q857" s="330"/>
      <c r="R857" s="330"/>
      <c r="S857" s="314">
        <v>856</v>
      </c>
    </row>
    <row r="858" spans="1:19" s="90" customFormat="1" ht="16.5">
      <c r="A858" s="315" t="str">
        <f>IFERROR(IF(J858&lt;&gt;"",MAX($A$1:A857)+1,""),"")</f>
        <v/>
      </c>
      <c r="B858" s="316" t="str">
        <f>IFERROR(IF(J858="","",_xlfn.CONCAT("2024",_xlfn.CONCAT(IF(LEN(ドッグキャリー!$K$2)=1,0,""),ドッグキャリー!$K$2,_xlfn.CONCAT(IF(LEN(ドッグキャリー!$N$2)=1,0,""),ドッグキャリー!$N$2)))),"")</f>
        <v/>
      </c>
      <c r="C858" s="329"/>
      <c r="D858" s="329"/>
      <c r="E858" s="329"/>
      <c r="F858" s="330"/>
      <c r="G858" s="330"/>
      <c r="H858" s="330"/>
      <c r="I858" s="331" t="str">
        <f>IF(リード・アクセサリー!N35=0,"",リード・アクセサリー!E35)</f>
        <v/>
      </c>
      <c r="J858" s="329" t="str">
        <f>IFERROR(IF(リード・アクセサリー!N35=0,"",リード・アクセサリー!N35),"")</f>
        <v/>
      </c>
      <c r="K858" s="330"/>
      <c r="L858" s="330"/>
      <c r="M858" s="330"/>
      <c r="N858" s="330"/>
      <c r="O858" s="330"/>
      <c r="P858" s="330"/>
      <c r="Q858" s="330"/>
      <c r="R858" s="330"/>
      <c r="S858" s="314">
        <v>857</v>
      </c>
    </row>
    <row r="859" spans="1:19" s="90" customFormat="1" ht="16.5">
      <c r="A859" s="315" t="str">
        <f>IFERROR(IF(J859&lt;&gt;"",MAX($A$1:A858)+1,""),"")</f>
        <v/>
      </c>
      <c r="B859" s="316" t="str">
        <f>IFERROR(IF(J859="","",_xlfn.CONCAT("2024",_xlfn.CONCAT(IF(LEN(ドッグキャリー!$K$2)=1,0,""),ドッグキャリー!$K$2,_xlfn.CONCAT(IF(LEN(ドッグキャリー!$N$2)=1,0,""),ドッグキャリー!$N$2)))),"")</f>
        <v/>
      </c>
      <c r="C859" s="329"/>
      <c r="D859" s="329"/>
      <c r="E859" s="329"/>
      <c r="F859" s="330"/>
      <c r="G859" s="330"/>
      <c r="H859" s="330"/>
      <c r="I859" s="331" t="str">
        <f>IF(リード・アクセサリー!N36=0,"",リード・アクセサリー!E36)</f>
        <v/>
      </c>
      <c r="J859" s="329" t="str">
        <f>IFERROR(IF(リード・アクセサリー!N36=0,"",リード・アクセサリー!N36),"")</f>
        <v/>
      </c>
      <c r="K859" s="330"/>
      <c r="L859" s="330"/>
      <c r="M859" s="330"/>
      <c r="N859" s="330"/>
      <c r="O859" s="330"/>
      <c r="P859" s="330"/>
      <c r="Q859" s="330"/>
      <c r="R859" s="330"/>
      <c r="S859" s="314">
        <v>858</v>
      </c>
    </row>
    <row r="860" spans="1:19" s="90" customFormat="1" ht="16.5">
      <c r="A860" s="315" t="str">
        <f>IFERROR(IF(J860&lt;&gt;"",MAX($A$1:A859)+1,""),"")</f>
        <v/>
      </c>
      <c r="B860" s="316" t="str">
        <f>IFERROR(IF(J860="","",_xlfn.CONCAT("2024",_xlfn.CONCAT(IF(LEN(ドッグキャリー!$K$2)=1,0,""),ドッグキャリー!$K$2,_xlfn.CONCAT(IF(LEN(ドッグキャリー!$N$2)=1,0,""),ドッグキャリー!$N$2)))),"")</f>
        <v/>
      </c>
      <c r="C860" s="329"/>
      <c r="D860" s="329"/>
      <c r="E860" s="329"/>
      <c r="F860" s="330"/>
      <c r="G860" s="330"/>
      <c r="H860" s="330"/>
      <c r="I860" s="331" t="str">
        <f>IF(リード・アクセサリー!N37=0,"",リード・アクセサリー!E37)</f>
        <v/>
      </c>
      <c r="J860" s="329" t="str">
        <f>IFERROR(IF(リード・アクセサリー!N37=0,"",リード・アクセサリー!N37),"")</f>
        <v/>
      </c>
      <c r="K860" s="330"/>
      <c r="L860" s="330"/>
      <c r="M860" s="330"/>
      <c r="N860" s="330"/>
      <c r="O860" s="330"/>
      <c r="P860" s="330"/>
      <c r="Q860" s="330"/>
      <c r="R860" s="330"/>
      <c r="S860" s="314">
        <v>859</v>
      </c>
    </row>
    <row r="861" spans="1:19" s="90" customFormat="1" ht="16.5">
      <c r="A861" s="315" t="str">
        <f>IFERROR(IF(J861&lt;&gt;"",MAX($A$1:A860)+1,""),"")</f>
        <v/>
      </c>
      <c r="B861" s="316" t="str">
        <f>IFERROR(IF(J861="","",_xlfn.CONCAT("2024",_xlfn.CONCAT(IF(LEN(ドッグキャリー!$K$2)=1,0,""),ドッグキャリー!$K$2,_xlfn.CONCAT(IF(LEN(ドッグキャリー!$N$2)=1,0,""),ドッグキャリー!$N$2)))),"")</f>
        <v/>
      </c>
      <c r="C861" s="329"/>
      <c r="D861" s="329"/>
      <c r="E861" s="329"/>
      <c r="F861" s="330"/>
      <c r="G861" s="330"/>
      <c r="H861" s="330"/>
      <c r="I861" s="331" t="str">
        <f>IF(リード・アクセサリー!N38=0,"",リード・アクセサリー!E38)</f>
        <v/>
      </c>
      <c r="J861" s="329" t="str">
        <f>IFERROR(IF(リード・アクセサリー!N38=0,"",リード・アクセサリー!N38),"")</f>
        <v/>
      </c>
      <c r="K861" s="330"/>
      <c r="L861" s="330"/>
      <c r="M861" s="330"/>
      <c r="N861" s="330"/>
      <c r="O861" s="330"/>
      <c r="P861" s="330"/>
      <c r="Q861" s="330"/>
      <c r="R861" s="330"/>
      <c r="S861" s="314">
        <v>860</v>
      </c>
    </row>
    <row r="862" spans="1:19" s="90" customFormat="1" ht="16.5">
      <c r="A862" s="315" t="str">
        <f>IFERROR(IF(J862&lt;&gt;"",MAX($A$1:A861)+1,""),"")</f>
        <v/>
      </c>
      <c r="B862" s="316" t="str">
        <f>IFERROR(IF(J862="","",_xlfn.CONCAT("2024",_xlfn.CONCAT(IF(LEN(ドッグキャリー!$K$2)=1,0,""),ドッグキャリー!$K$2,_xlfn.CONCAT(IF(LEN(ドッグキャリー!$N$2)=1,0,""),ドッグキャリー!$N$2)))),"")</f>
        <v/>
      </c>
      <c r="C862" s="329"/>
      <c r="D862" s="329"/>
      <c r="E862" s="329"/>
      <c r="F862" s="330"/>
      <c r="G862" s="330"/>
      <c r="H862" s="330"/>
      <c r="I862" s="331" t="str">
        <f>IF(リード・アクセサリー!N39=0,"",リード・アクセサリー!E39)</f>
        <v/>
      </c>
      <c r="J862" s="329" t="str">
        <f>IFERROR(IF(リード・アクセサリー!N39=0,"",リード・アクセサリー!N39),"")</f>
        <v/>
      </c>
      <c r="K862" s="330"/>
      <c r="L862" s="330"/>
      <c r="M862" s="330"/>
      <c r="N862" s="330"/>
      <c r="O862" s="330"/>
      <c r="P862" s="330"/>
      <c r="Q862" s="330"/>
      <c r="R862" s="330"/>
      <c r="S862" s="314">
        <v>861</v>
      </c>
    </row>
    <row r="863" spans="1:19" s="90" customFormat="1" ht="16.5">
      <c r="A863" s="315" t="str">
        <f>IFERROR(IF(J863&lt;&gt;"",MAX($A$1:A862)+1,""),"")</f>
        <v/>
      </c>
      <c r="B863" s="316" t="str">
        <f>IFERROR(IF(J863="","",_xlfn.CONCAT("2024",_xlfn.CONCAT(IF(LEN(ドッグキャリー!$K$2)=1,0,""),ドッグキャリー!$K$2,_xlfn.CONCAT(IF(LEN(ドッグキャリー!$N$2)=1,0,""),ドッグキャリー!$N$2)))),"")</f>
        <v/>
      </c>
      <c r="C863" s="329"/>
      <c r="D863" s="329"/>
      <c r="E863" s="329"/>
      <c r="F863" s="330"/>
      <c r="G863" s="330"/>
      <c r="H863" s="330"/>
      <c r="I863" s="331" t="str">
        <f>IF(リード・アクセサリー!N40=0,"",リード・アクセサリー!E40)</f>
        <v/>
      </c>
      <c r="J863" s="329" t="str">
        <f>IFERROR(IF(リード・アクセサリー!N40=0,"",リード・アクセサリー!N40),"")</f>
        <v/>
      </c>
      <c r="K863" s="330"/>
      <c r="L863" s="330"/>
      <c r="M863" s="330"/>
      <c r="N863" s="330"/>
      <c r="O863" s="330"/>
      <c r="P863" s="330"/>
      <c r="Q863" s="330"/>
      <c r="R863" s="330"/>
      <c r="S863" s="314">
        <v>862</v>
      </c>
    </row>
    <row r="864" spans="1:19" s="90" customFormat="1" ht="16.5">
      <c r="A864" s="315" t="str">
        <f>IFERROR(IF(J864&lt;&gt;"",MAX($A$1:A863)+1,""),"")</f>
        <v/>
      </c>
      <c r="B864" s="316" t="str">
        <f>IFERROR(IF(J864="","",_xlfn.CONCAT("2024",_xlfn.CONCAT(IF(LEN(ドッグキャリー!$K$2)=1,0,""),ドッグキャリー!$K$2,_xlfn.CONCAT(IF(LEN(ドッグキャリー!$N$2)=1,0,""),ドッグキャリー!$N$2)))),"")</f>
        <v/>
      </c>
      <c r="C864" s="329"/>
      <c r="D864" s="329"/>
      <c r="E864" s="329"/>
      <c r="F864" s="330"/>
      <c r="G864" s="330"/>
      <c r="H864" s="330"/>
      <c r="I864" s="331" t="str">
        <f>IF(リード・アクセサリー!N41=0,"",リード・アクセサリー!E41)</f>
        <v/>
      </c>
      <c r="J864" s="329" t="str">
        <f>IFERROR(IF(リード・アクセサリー!N41=0,"",リード・アクセサリー!N41),"")</f>
        <v/>
      </c>
      <c r="K864" s="330"/>
      <c r="L864" s="330"/>
      <c r="M864" s="330"/>
      <c r="N864" s="330"/>
      <c r="O864" s="330"/>
      <c r="P864" s="330"/>
      <c r="Q864" s="330"/>
      <c r="R864" s="330"/>
      <c r="S864" s="314">
        <v>863</v>
      </c>
    </row>
    <row r="865" spans="1:19" s="90" customFormat="1" ht="16.5">
      <c r="A865" s="315" t="str">
        <f>IFERROR(IF(J865&lt;&gt;"",MAX($A$1:A864)+1,""),"")</f>
        <v/>
      </c>
      <c r="B865" s="316" t="str">
        <f>IFERROR(IF(J865="","",_xlfn.CONCAT("2024",_xlfn.CONCAT(IF(LEN(ドッグキャリー!$K$2)=1,0,""),ドッグキャリー!$K$2,_xlfn.CONCAT(IF(LEN(ドッグキャリー!$N$2)=1,0,""),ドッグキャリー!$N$2)))),"")</f>
        <v/>
      </c>
      <c r="C865" s="329"/>
      <c r="D865" s="329"/>
      <c r="E865" s="329"/>
      <c r="F865" s="330"/>
      <c r="G865" s="330"/>
      <c r="H865" s="330"/>
      <c r="I865" s="331" t="str">
        <f>IF(リード・アクセサリー!N42=0,"",リード・アクセサリー!E42)</f>
        <v/>
      </c>
      <c r="J865" s="329" t="str">
        <f>IFERROR(IF(リード・アクセサリー!N42=0,"",リード・アクセサリー!N42),"")</f>
        <v/>
      </c>
      <c r="K865" s="330"/>
      <c r="L865" s="330"/>
      <c r="M865" s="330"/>
      <c r="N865" s="330"/>
      <c r="O865" s="330"/>
      <c r="P865" s="330"/>
      <c r="Q865" s="330"/>
      <c r="R865" s="330"/>
      <c r="S865" s="314">
        <v>864</v>
      </c>
    </row>
    <row r="866" spans="1:19" s="90" customFormat="1" ht="16.5">
      <c r="A866" s="315" t="str">
        <f>IFERROR(IF(J866&lt;&gt;"",MAX($A$1:A865)+1,""),"")</f>
        <v/>
      </c>
      <c r="B866" s="316" t="str">
        <f>IFERROR(IF(J866="","",_xlfn.CONCAT("2024",_xlfn.CONCAT(IF(LEN(ドッグキャリー!$K$2)=1,0,""),ドッグキャリー!$K$2,_xlfn.CONCAT(IF(LEN(ドッグキャリー!$N$2)=1,0,""),ドッグキャリー!$N$2)))),"")</f>
        <v/>
      </c>
      <c r="C866" s="329"/>
      <c r="D866" s="329"/>
      <c r="E866" s="329"/>
      <c r="F866" s="330"/>
      <c r="G866" s="330"/>
      <c r="H866" s="330"/>
      <c r="I866" s="331" t="str">
        <f>IF(リード・アクセサリー!N43=0,"",リード・アクセサリー!E43)</f>
        <v/>
      </c>
      <c r="J866" s="329" t="str">
        <f>IFERROR(IF(リード・アクセサリー!N43=0,"",リード・アクセサリー!N43),"")</f>
        <v/>
      </c>
      <c r="K866" s="330"/>
      <c r="L866" s="330"/>
      <c r="M866" s="330"/>
      <c r="N866" s="330"/>
      <c r="O866" s="330"/>
      <c r="P866" s="330"/>
      <c r="Q866" s="330"/>
      <c r="R866" s="330"/>
      <c r="S866" s="314">
        <v>865</v>
      </c>
    </row>
    <row r="867" spans="1:19" s="90" customFormat="1" ht="16.5">
      <c r="A867" s="315" t="str">
        <f>IFERROR(IF(J867&lt;&gt;"",MAX($A$1:A866)+1,""),"")</f>
        <v/>
      </c>
      <c r="B867" s="316" t="str">
        <f>IFERROR(IF(J867="","",_xlfn.CONCAT("2024",_xlfn.CONCAT(IF(LEN(ドッグキャリー!$K$2)=1,0,""),ドッグキャリー!$K$2,_xlfn.CONCAT(IF(LEN(ドッグキャリー!$N$2)=1,0,""),ドッグキャリー!$N$2)))),"")</f>
        <v/>
      </c>
      <c r="C867" s="329"/>
      <c r="D867" s="329"/>
      <c r="E867" s="329"/>
      <c r="F867" s="330"/>
      <c r="G867" s="330"/>
      <c r="H867" s="330"/>
      <c r="I867" s="331" t="str">
        <f>IF(リード・アクセサリー!N44=0,"",リード・アクセサリー!E44)</f>
        <v/>
      </c>
      <c r="J867" s="329" t="str">
        <f>IFERROR(IF(リード・アクセサリー!N44=0,"",リード・アクセサリー!N44),"")</f>
        <v/>
      </c>
      <c r="K867" s="330"/>
      <c r="L867" s="330"/>
      <c r="M867" s="330"/>
      <c r="N867" s="330"/>
      <c r="O867" s="330"/>
      <c r="P867" s="330"/>
      <c r="Q867" s="330"/>
      <c r="R867" s="330"/>
      <c r="S867" s="314">
        <v>866</v>
      </c>
    </row>
    <row r="868" spans="1:19" s="90" customFormat="1" ht="16.5">
      <c r="A868" s="315" t="str">
        <f>IFERROR(IF(J868&lt;&gt;"",MAX($A$1:A867)+1,""),"")</f>
        <v/>
      </c>
      <c r="B868" s="316" t="str">
        <f>IFERROR(IF(J868="","",_xlfn.CONCAT("2024",_xlfn.CONCAT(IF(LEN(ドッグキャリー!$K$2)=1,0,""),ドッグキャリー!$K$2,_xlfn.CONCAT(IF(LEN(ドッグキャリー!$N$2)=1,0,""),ドッグキャリー!$N$2)))),"")</f>
        <v/>
      </c>
      <c r="C868" s="329"/>
      <c r="D868" s="329"/>
      <c r="E868" s="329"/>
      <c r="F868" s="330"/>
      <c r="G868" s="330"/>
      <c r="H868" s="330"/>
      <c r="I868" s="331" t="str">
        <f>IF(リード・アクセサリー!N45=0,"",リード・アクセサリー!E45)</f>
        <v/>
      </c>
      <c r="J868" s="329" t="str">
        <f>IFERROR(IF(リード・アクセサリー!N45=0,"",リード・アクセサリー!N45),"")</f>
        <v/>
      </c>
      <c r="K868" s="330"/>
      <c r="L868" s="330"/>
      <c r="M868" s="330"/>
      <c r="N868" s="330"/>
      <c r="O868" s="330"/>
      <c r="P868" s="330"/>
      <c r="Q868" s="330"/>
      <c r="R868" s="330"/>
      <c r="S868" s="314">
        <v>867</v>
      </c>
    </row>
    <row r="869" spans="1:19" s="90" customFormat="1" ht="16.5">
      <c r="A869" s="315" t="str">
        <f>IFERROR(IF(J869&lt;&gt;"",MAX($A$1:A868)+1,""),"")</f>
        <v/>
      </c>
      <c r="B869" s="316" t="str">
        <f>IFERROR(IF(J869="","",_xlfn.CONCAT("2024",_xlfn.CONCAT(IF(LEN(ドッグキャリー!$K$2)=1,0,""),ドッグキャリー!$K$2,_xlfn.CONCAT(IF(LEN(ドッグキャリー!$N$2)=1,0,""),ドッグキャリー!$N$2)))),"")</f>
        <v/>
      </c>
      <c r="C869" s="329"/>
      <c r="D869" s="329"/>
      <c r="E869" s="329"/>
      <c r="F869" s="330"/>
      <c r="G869" s="330"/>
      <c r="H869" s="330"/>
      <c r="I869" s="331" t="str">
        <f>IF(リード・アクセサリー!N46=0,"",リード・アクセサリー!E46)</f>
        <v/>
      </c>
      <c r="J869" s="329" t="str">
        <f>IFERROR(IF(リード・アクセサリー!N46=0,"",リード・アクセサリー!N46),"")</f>
        <v/>
      </c>
      <c r="K869" s="330"/>
      <c r="L869" s="330"/>
      <c r="M869" s="330"/>
      <c r="N869" s="330"/>
      <c r="O869" s="330"/>
      <c r="P869" s="330"/>
      <c r="Q869" s="330"/>
      <c r="R869" s="330"/>
      <c r="S869" s="314">
        <v>868</v>
      </c>
    </row>
    <row r="870" spans="1:19" s="87" customFormat="1" ht="16.5">
      <c r="A870" s="315" t="str">
        <f>IFERROR(IF(J870&lt;&gt;"",MAX($A$1:A869)+1,""),"")</f>
        <v/>
      </c>
      <c r="B870" s="316" t="str">
        <f>IFERROR(IF(J870="","",_xlfn.CONCAT("2024",_xlfn.CONCAT(IF(LEN(ドッグキャリー!$K$2)=1,0,""),ドッグキャリー!$K$2,_xlfn.CONCAT(IF(LEN(ドッグキャリー!$N$2)=1,0,""),ドッグキャリー!$N$2)))),"")</f>
        <v/>
      </c>
      <c r="C870" s="329"/>
      <c r="D870" s="329"/>
      <c r="E870" s="329"/>
      <c r="F870" s="330"/>
      <c r="G870" s="330"/>
      <c r="H870" s="330"/>
      <c r="I870" s="331" t="str">
        <f>IF(リード・アクセサリー!N47=0,"",リード・アクセサリー!E47)</f>
        <v/>
      </c>
      <c r="J870" s="329" t="str">
        <f>IFERROR(IF(リード・アクセサリー!N47=0,"",リード・アクセサリー!N47),"")</f>
        <v/>
      </c>
      <c r="K870" s="330"/>
      <c r="L870" s="330"/>
      <c r="M870" s="330"/>
      <c r="N870" s="330"/>
      <c r="O870" s="330"/>
      <c r="P870" s="330"/>
      <c r="Q870" s="330"/>
      <c r="R870" s="330"/>
      <c r="S870" s="314">
        <v>869</v>
      </c>
    </row>
    <row r="871" spans="1:19" s="87" customFormat="1" ht="16.5">
      <c r="A871" s="315" t="str">
        <f>IFERROR(IF(J871&lt;&gt;"",MAX($A$1:A870)+1,""),"")</f>
        <v/>
      </c>
      <c r="B871" s="316" t="str">
        <f>IFERROR(IF(J871="","",_xlfn.CONCAT("2024",_xlfn.CONCAT(IF(LEN(ドッグキャリー!$K$2)=1,0,""),ドッグキャリー!$K$2,_xlfn.CONCAT(IF(LEN(ドッグキャリー!$N$2)=1,0,""),ドッグキャリー!$N$2)))),"")</f>
        <v/>
      </c>
      <c r="C871" s="329"/>
      <c r="D871" s="329"/>
      <c r="E871" s="329"/>
      <c r="F871" s="330"/>
      <c r="G871" s="330"/>
      <c r="H871" s="330"/>
      <c r="I871" s="331" t="str">
        <f>IF(リード・アクセサリー!N48=0,"",リード・アクセサリー!E48)</f>
        <v/>
      </c>
      <c r="J871" s="329" t="str">
        <f>IFERROR(IF(リード・アクセサリー!N48=0,"",リード・アクセサリー!N48),"")</f>
        <v/>
      </c>
      <c r="K871" s="330"/>
      <c r="L871" s="330"/>
      <c r="M871" s="330"/>
      <c r="N871" s="330"/>
      <c r="O871" s="330"/>
      <c r="P871" s="330"/>
      <c r="Q871" s="330"/>
      <c r="R871" s="330"/>
      <c r="S871" s="314">
        <v>870</v>
      </c>
    </row>
    <row r="872" spans="1:19" s="87" customFormat="1" ht="16.5">
      <c r="A872" s="315" t="str">
        <f>IFERROR(IF(J872&lt;&gt;"",MAX($A$1:A871)+1,""),"")</f>
        <v/>
      </c>
      <c r="B872" s="316" t="str">
        <f>IFERROR(IF(J872="","",_xlfn.CONCAT("2024",_xlfn.CONCAT(IF(LEN(ドッグキャリー!$K$2)=1,0,""),ドッグキャリー!$K$2,_xlfn.CONCAT(IF(LEN(ドッグキャリー!$N$2)=1,0,""),ドッグキャリー!$N$2)))),"")</f>
        <v/>
      </c>
      <c r="C872" s="329"/>
      <c r="D872" s="329"/>
      <c r="E872" s="329"/>
      <c r="F872" s="330"/>
      <c r="G872" s="330"/>
      <c r="H872" s="330"/>
      <c r="I872" s="331" t="str">
        <f>IF(リード・アクセサリー!N49=0,"",リード・アクセサリー!E49)</f>
        <v/>
      </c>
      <c r="J872" s="329" t="str">
        <f>IFERROR(IF(リード・アクセサリー!N49=0,"",リード・アクセサリー!N49),"")</f>
        <v/>
      </c>
      <c r="K872" s="330"/>
      <c r="L872" s="330"/>
      <c r="M872" s="330"/>
      <c r="N872" s="330"/>
      <c r="O872" s="330"/>
      <c r="P872" s="330"/>
      <c r="Q872" s="330"/>
      <c r="R872" s="330"/>
      <c r="S872" s="314">
        <v>871</v>
      </c>
    </row>
    <row r="873" spans="1:19" s="87" customFormat="1" ht="16.5">
      <c r="A873" s="315" t="str">
        <f>IFERROR(IF(J873&lt;&gt;"",MAX($A$1:A872)+1,""),"")</f>
        <v/>
      </c>
      <c r="B873" s="316" t="str">
        <f>IFERROR(IF(J873="","",_xlfn.CONCAT("2024",_xlfn.CONCAT(IF(LEN(ドッグキャリー!$K$2)=1,0,""),ドッグキャリー!$K$2,_xlfn.CONCAT(IF(LEN(ドッグキャリー!$N$2)=1,0,""),ドッグキャリー!$N$2)))),"")</f>
        <v/>
      </c>
      <c r="C873" s="329"/>
      <c r="D873" s="329"/>
      <c r="E873" s="329"/>
      <c r="F873" s="330"/>
      <c r="G873" s="330"/>
      <c r="H873" s="330"/>
      <c r="I873" s="331" t="str">
        <f>IF(リード・アクセサリー!N50=0,"",リード・アクセサリー!E50)</f>
        <v/>
      </c>
      <c r="J873" s="329" t="str">
        <f>IFERROR(IF(リード・アクセサリー!N50=0,"",リード・アクセサリー!N50),"")</f>
        <v/>
      </c>
      <c r="K873" s="330"/>
      <c r="L873" s="330"/>
      <c r="M873" s="330"/>
      <c r="N873" s="330"/>
      <c r="O873" s="330"/>
      <c r="P873" s="330"/>
      <c r="Q873" s="330"/>
      <c r="R873" s="330"/>
      <c r="S873" s="314">
        <v>872</v>
      </c>
    </row>
    <row r="874" spans="1:19" s="87" customFormat="1" ht="16.5">
      <c r="A874" s="315" t="str">
        <f>IFERROR(IF(J874&lt;&gt;"",MAX($A$1:A873)+1,""),"")</f>
        <v/>
      </c>
      <c r="B874" s="316" t="str">
        <f>IFERROR(IF(J874="","",_xlfn.CONCAT("2024",_xlfn.CONCAT(IF(LEN(ドッグキャリー!$K$2)=1,0,""),ドッグキャリー!$K$2,_xlfn.CONCAT(IF(LEN(ドッグキャリー!$N$2)=1,0,""),ドッグキャリー!$N$2)))),"")</f>
        <v/>
      </c>
      <c r="C874" s="329"/>
      <c r="D874" s="329"/>
      <c r="E874" s="329"/>
      <c r="F874" s="330"/>
      <c r="G874" s="330"/>
      <c r="H874" s="330"/>
      <c r="I874" s="331" t="str">
        <f>IF(リード・アクセサリー!N51=0,"",リード・アクセサリー!E51)</f>
        <v/>
      </c>
      <c r="J874" s="329" t="str">
        <f>IFERROR(IF(リード・アクセサリー!N51=0,"",リード・アクセサリー!N51),"")</f>
        <v/>
      </c>
      <c r="K874" s="330"/>
      <c r="L874" s="330"/>
      <c r="M874" s="330"/>
      <c r="N874" s="330"/>
      <c r="O874" s="330"/>
      <c r="P874" s="330"/>
      <c r="Q874" s="330"/>
      <c r="R874" s="330"/>
      <c r="S874" s="314">
        <v>873</v>
      </c>
    </row>
    <row r="875" spans="1:19" s="87" customFormat="1" ht="16.5">
      <c r="A875" s="315" t="str">
        <f>IFERROR(IF(J875&lt;&gt;"",MAX($A$1:A874)+1,""),"")</f>
        <v/>
      </c>
      <c r="B875" s="316" t="str">
        <f>IFERROR(IF(J875="","",_xlfn.CONCAT("2024",_xlfn.CONCAT(IF(LEN(ドッグキャリー!$K$2)=1,0,""),ドッグキャリー!$K$2,_xlfn.CONCAT(IF(LEN(ドッグキャリー!$N$2)=1,0,""),ドッグキャリー!$N$2)))),"")</f>
        <v/>
      </c>
      <c r="C875" s="329"/>
      <c r="D875" s="329"/>
      <c r="E875" s="329"/>
      <c r="F875" s="330"/>
      <c r="G875" s="330"/>
      <c r="H875" s="330"/>
      <c r="I875" s="331" t="str">
        <f>IF(リード・アクセサリー!N52=0,"",リード・アクセサリー!E52)</f>
        <v/>
      </c>
      <c r="J875" s="329" t="str">
        <f>IFERROR(IF(リード・アクセサリー!N52=0,"",リード・アクセサリー!N52),"")</f>
        <v/>
      </c>
      <c r="K875" s="330"/>
      <c r="L875" s="330"/>
      <c r="M875" s="330"/>
      <c r="N875" s="330"/>
      <c r="O875" s="330"/>
      <c r="P875" s="330"/>
      <c r="Q875" s="330"/>
      <c r="R875" s="330"/>
      <c r="S875" s="314">
        <v>874</v>
      </c>
    </row>
    <row r="876" spans="1:19" s="87" customFormat="1" ht="16.5">
      <c r="A876" s="315" t="str">
        <f>IFERROR(IF(J876&lt;&gt;"",MAX($A$1:A875)+1,""),"")</f>
        <v/>
      </c>
      <c r="B876" s="316" t="str">
        <f>IFERROR(IF(J876="","",_xlfn.CONCAT("2024",_xlfn.CONCAT(IF(LEN(ドッグキャリー!$K$2)=1,0,""),ドッグキャリー!$K$2,_xlfn.CONCAT(IF(LEN(ドッグキャリー!$N$2)=1,0,""),ドッグキャリー!$N$2)))),"")</f>
        <v/>
      </c>
      <c r="C876" s="329"/>
      <c r="D876" s="329"/>
      <c r="E876" s="329"/>
      <c r="F876" s="330"/>
      <c r="G876" s="330"/>
      <c r="H876" s="330"/>
      <c r="I876" s="331" t="str">
        <f>IF(リード・アクセサリー!N53=0,"",リード・アクセサリー!E53)</f>
        <v/>
      </c>
      <c r="J876" s="329" t="str">
        <f>IFERROR(IF(リード・アクセサリー!N53=0,"",リード・アクセサリー!N53),"")</f>
        <v/>
      </c>
      <c r="K876" s="330"/>
      <c r="L876" s="330"/>
      <c r="M876" s="330"/>
      <c r="N876" s="330"/>
      <c r="O876" s="330"/>
      <c r="P876" s="330"/>
      <c r="Q876" s="330"/>
      <c r="R876" s="330"/>
      <c r="S876" s="314">
        <v>875</v>
      </c>
    </row>
    <row r="877" spans="1:19" s="87" customFormat="1" ht="16.5">
      <c r="A877" s="315" t="str">
        <f>IFERROR(IF(J877&lt;&gt;"",MAX($A$1:A876)+1,""),"")</f>
        <v/>
      </c>
      <c r="B877" s="316" t="str">
        <f>IFERROR(IF(J877="","",_xlfn.CONCAT("2024",_xlfn.CONCAT(IF(LEN(ドッグキャリー!$K$2)=1,0,""),ドッグキャリー!$K$2,_xlfn.CONCAT(IF(LEN(ドッグキャリー!$N$2)=1,0,""),ドッグキャリー!$N$2)))),"")</f>
        <v/>
      </c>
      <c r="C877" s="329"/>
      <c r="D877" s="329"/>
      <c r="E877" s="329"/>
      <c r="F877" s="330"/>
      <c r="G877" s="330"/>
      <c r="H877" s="330"/>
      <c r="I877" s="331" t="str">
        <f>IF(リード・アクセサリー!N54=0,"",リード・アクセサリー!E54)</f>
        <v/>
      </c>
      <c r="J877" s="329" t="str">
        <f>IFERROR(IF(リード・アクセサリー!N54=0,"",リード・アクセサリー!N54),"")</f>
        <v/>
      </c>
      <c r="K877" s="330"/>
      <c r="L877" s="330"/>
      <c r="M877" s="330"/>
      <c r="N877" s="330"/>
      <c r="O877" s="330"/>
      <c r="P877" s="330"/>
      <c r="Q877" s="330"/>
      <c r="R877" s="330"/>
      <c r="S877" s="314">
        <v>876</v>
      </c>
    </row>
    <row r="878" spans="1:19" s="87" customFormat="1" ht="16.5">
      <c r="A878" s="315" t="str">
        <f>IFERROR(IF(J878&lt;&gt;"",MAX($A$1:A877)+1,""),"")</f>
        <v/>
      </c>
      <c r="B878" s="316" t="str">
        <f>IFERROR(IF(J878="","",_xlfn.CONCAT("2024",_xlfn.CONCAT(IF(LEN(ドッグキャリー!$K$2)=1,0,""),ドッグキャリー!$K$2,_xlfn.CONCAT(IF(LEN(ドッグキャリー!$N$2)=1,0,""),ドッグキャリー!$N$2)))),"")</f>
        <v/>
      </c>
      <c r="C878" s="329"/>
      <c r="D878" s="329"/>
      <c r="E878" s="329"/>
      <c r="F878" s="330"/>
      <c r="G878" s="330"/>
      <c r="H878" s="330"/>
      <c r="I878" s="331" t="str">
        <f>IF(リード・アクセサリー!N55=0,"",リード・アクセサリー!E55)</f>
        <v/>
      </c>
      <c r="J878" s="329" t="str">
        <f>IFERROR(IF(リード・アクセサリー!N55=0,"",リード・アクセサリー!N55),"")</f>
        <v/>
      </c>
      <c r="K878" s="330"/>
      <c r="L878" s="330"/>
      <c r="M878" s="330"/>
      <c r="N878" s="330"/>
      <c r="O878" s="330"/>
      <c r="P878" s="330"/>
      <c r="Q878" s="330"/>
      <c r="R878" s="330"/>
      <c r="S878" s="314">
        <v>877</v>
      </c>
    </row>
    <row r="879" spans="1:19" s="87" customFormat="1" ht="16.5">
      <c r="A879" s="315" t="str">
        <f>IFERROR(IF(J879&lt;&gt;"",MAX($A$1:A878)+1,""),"")</f>
        <v/>
      </c>
      <c r="B879" s="316" t="str">
        <f>IFERROR(IF(J879="","",_xlfn.CONCAT("2024",_xlfn.CONCAT(IF(LEN(ドッグキャリー!$K$2)=1,0,""),ドッグキャリー!$K$2,_xlfn.CONCAT(IF(LEN(ドッグキャリー!$N$2)=1,0,""),ドッグキャリー!$N$2)))),"")</f>
        <v/>
      </c>
      <c r="C879" s="329"/>
      <c r="D879" s="329"/>
      <c r="E879" s="329"/>
      <c r="F879" s="330"/>
      <c r="G879" s="330"/>
      <c r="H879" s="330"/>
      <c r="I879" s="331" t="str">
        <f>IF(リード・アクセサリー!N56=0,"",リード・アクセサリー!E56)</f>
        <v/>
      </c>
      <c r="J879" s="329" t="str">
        <f>IFERROR(IF(リード・アクセサリー!N56=0,"",リード・アクセサリー!N56),"")</f>
        <v/>
      </c>
      <c r="K879" s="330"/>
      <c r="L879" s="330"/>
      <c r="M879" s="330"/>
      <c r="N879" s="330"/>
      <c r="O879" s="330"/>
      <c r="P879" s="330"/>
      <c r="Q879" s="330"/>
      <c r="R879" s="330"/>
      <c r="S879" s="314">
        <v>878</v>
      </c>
    </row>
    <row r="880" spans="1:19" s="87" customFormat="1" ht="16.5">
      <c r="A880" s="315" t="str">
        <f>IFERROR(IF(J880&lt;&gt;"",MAX($A$1:A879)+1,""),"")</f>
        <v/>
      </c>
      <c r="B880" s="316" t="str">
        <f>IFERROR(IF(J880="","",_xlfn.CONCAT("2024",_xlfn.CONCAT(IF(LEN(ドッグキャリー!$K$2)=1,0,""),ドッグキャリー!$K$2,_xlfn.CONCAT(IF(LEN(ドッグキャリー!$N$2)=1,0,""),ドッグキャリー!$N$2)))),"")</f>
        <v/>
      </c>
      <c r="C880" s="329"/>
      <c r="D880" s="329"/>
      <c r="E880" s="329"/>
      <c r="F880" s="330"/>
      <c r="G880" s="330"/>
      <c r="H880" s="330"/>
      <c r="I880" s="331" t="str">
        <f>IF(リード・アクセサリー!N57=0,"",リード・アクセサリー!E57)</f>
        <v/>
      </c>
      <c r="J880" s="329" t="str">
        <f>IFERROR(IF(リード・アクセサリー!N57=0,"",リード・アクセサリー!N57),"")</f>
        <v/>
      </c>
      <c r="K880" s="330"/>
      <c r="L880" s="330"/>
      <c r="M880" s="330"/>
      <c r="N880" s="330"/>
      <c r="O880" s="330"/>
      <c r="P880" s="330"/>
      <c r="Q880" s="330"/>
      <c r="R880" s="330"/>
      <c r="S880" s="314">
        <v>879</v>
      </c>
    </row>
    <row r="881" spans="1:19" s="87" customFormat="1" ht="16.5">
      <c r="A881" s="315" t="str">
        <f>IFERROR(IF(J881&lt;&gt;"",MAX($A$1:A880)+1,""),"")</f>
        <v/>
      </c>
      <c r="B881" s="316" t="str">
        <f>IFERROR(IF(J881="","",_xlfn.CONCAT("2024",_xlfn.CONCAT(IF(LEN(ドッグキャリー!$K$2)=1,0,""),ドッグキャリー!$K$2,_xlfn.CONCAT(IF(LEN(ドッグキャリー!$N$2)=1,0,""),ドッグキャリー!$N$2)))),"")</f>
        <v/>
      </c>
      <c r="C881" s="329"/>
      <c r="D881" s="329"/>
      <c r="E881" s="329"/>
      <c r="F881" s="330"/>
      <c r="G881" s="330"/>
      <c r="H881" s="330"/>
      <c r="I881" s="331" t="str">
        <f>IF(リード・アクセサリー!N58=0,"",リード・アクセサリー!E58)</f>
        <v/>
      </c>
      <c r="J881" s="329" t="str">
        <f>IFERROR(IF(リード・アクセサリー!N58=0,"",リード・アクセサリー!N58),"")</f>
        <v/>
      </c>
      <c r="K881" s="330"/>
      <c r="L881" s="330"/>
      <c r="M881" s="330"/>
      <c r="N881" s="330"/>
      <c r="O881" s="330"/>
      <c r="P881" s="330"/>
      <c r="Q881" s="330"/>
      <c r="R881" s="330"/>
      <c r="S881" s="314">
        <v>880</v>
      </c>
    </row>
    <row r="882" spans="1:19" s="87" customFormat="1" ht="16.5">
      <c r="A882" s="315" t="str">
        <f>IFERROR(IF(J882&lt;&gt;"",MAX($A$1:A881)+1,""),"")</f>
        <v/>
      </c>
      <c r="B882" s="316" t="str">
        <f>IFERROR(IF(J882="","",_xlfn.CONCAT("2024",_xlfn.CONCAT(IF(LEN(ドッグキャリー!$K$2)=1,0,""),ドッグキャリー!$K$2,_xlfn.CONCAT(IF(LEN(ドッグキャリー!$N$2)=1,0,""),ドッグキャリー!$N$2)))),"")</f>
        <v/>
      </c>
      <c r="C882" s="329"/>
      <c r="D882" s="329"/>
      <c r="E882" s="329"/>
      <c r="F882" s="330"/>
      <c r="G882" s="330"/>
      <c r="H882" s="330"/>
      <c r="I882" s="331" t="str">
        <f>IF(リード・アクセサリー!N59=0,"",リード・アクセサリー!E59)</f>
        <v/>
      </c>
      <c r="J882" s="329" t="str">
        <f>IFERROR(IF(リード・アクセサリー!N59=0,"",リード・アクセサリー!N59),"")</f>
        <v/>
      </c>
      <c r="K882" s="330"/>
      <c r="L882" s="330"/>
      <c r="M882" s="330"/>
      <c r="N882" s="330"/>
      <c r="O882" s="330"/>
      <c r="P882" s="330"/>
      <c r="Q882" s="330"/>
      <c r="R882" s="330"/>
      <c r="S882" s="314">
        <v>881</v>
      </c>
    </row>
    <row r="883" spans="1:19" s="87" customFormat="1" ht="16.5">
      <c r="A883" s="315" t="str">
        <f>IFERROR(IF(J883&lt;&gt;"",MAX($A$1:A882)+1,""),"")</f>
        <v/>
      </c>
      <c r="B883" s="316" t="str">
        <f>IFERROR(IF(J883="","",_xlfn.CONCAT("2024",_xlfn.CONCAT(IF(LEN(ドッグキャリー!$K$2)=1,0,""),ドッグキャリー!$K$2,_xlfn.CONCAT(IF(LEN(ドッグキャリー!$N$2)=1,0,""),ドッグキャリー!$N$2)))),"")</f>
        <v/>
      </c>
      <c r="C883" s="329"/>
      <c r="D883" s="329"/>
      <c r="E883" s="329"/>
      <c r="F883" s="330"/>
      <c r="G883" s="330"/>
      <c r="H883" s="330"/>
      <c r="I883" s="331" t="str">
        <f>IF(リード・アクセサリー!N60=0,"",リード・アクセサリー!E60)</f>
        <v/>
      </c>
      <c r="J883" s="329" t="str">
        <f>IFERROR(IF(リード・アクセサリー!N60=0,"",リード・アクセサリー!N60),"")</f>
        <v/>
      </c>
      <c r="K883" s="330"/>
      <c r="L883" s="330"/>
      <c r="M883" s="330"/>
      <c r="N883" s="330"/>
      <c r="O883" s="330"/>
      <c r="P883" s="330"/>
      <c r="Q883" s="330"/>
      <c r="R883" s="330"/>
      <c r="S883" s="314">
        <v>882</v>
      </c>
    </row>
    <row r="884" spans="1:19" s="87" customFormat="1" ht="16.5">
      <c r="A884" s="315" t="str">
        <f>IFERROR(IF(J884&lt;&gt;"",MAX($A$1:A883)+1,""),"")</f>
        <v/>
      </c>
      <c r="B884" s="316" t="str">
        <f>IFERROR(IF(J884="","",_xlfn.CONCAT("2024",_xlfn.CONCAT(IF(LEN(ドッグキャリー!$K$2)=1,0,""),ドッグキャリー!$K$2,_xlfn.CONCAT(IF(LEN(ドッグキャリー!$N$2)=1,0,""),ドッグキャリー!$N$2)))),"")</f>
        <v/>
      </c>
      <c r="C884" s="329"/>
      <c r="D884" s="329"/>
      <c r="E884" s="329"/>
      <c r="F884" s="330"/>
      <c r="G884" s="330"/>
      <c r="H884" s="330"/>
      <c r="I884" s="331" t="str">
        <f>IF(リード・アクセサリー!N61=0,"",リード・アクセサリー!E61)</f>
        <v/>
      </c>
      <c r="J884" s="329" t="str">
        <f>IFERROR(IF(リード・アクセサリー!N61=0,"",リード・アクセサリー!N61),"")</f>
        <v/>
      </c>
      <c r="K884" s="330"/>
      <c r="L884" s="330"/>
      <c r="M884" s="330"/>
      <c r="N884" s="330"/>
      <c r="O884" s="330"/>
      <c r="P884" s="330"/>
      <c r="Q884" s="330"/>
      <c r="R884" s="330"/>
      <c r="S884" s="314">
        <v>883</v>
      </c>
    </row>
    <row r="885" spans="1:19" s="87" customFormat="1" ht="16.5">
      <c r="A885" s="315" t="str">
        <f>IFERROR(IF(J885&lt;&gt;"",MAX($A$1:A884)+1,""),"")</f>
        <v/>
      </c>
      <c r="B885" s="316" t="str">
        <f>IFERROR(IF(J885="","",_xlfn.CONCAT("2024",_xlfn.CONCAT(IF(LEN(ドッグキャリー!$K$2)=1,0,""),ドッグキャリー!$K$2,_xlfn.CONCAT(IF(LEN(ドッグキャリー!$N$2)=1,0,""),ドッグキャリー!$N$2)))),"")</f>
        <v/>
      </c>
      <c r="C885" s="329"/>
      <c r="D885" s="329"/>
      <c r="E885" s="329"/>
      <c r="F885" s="330"/>
      <c r="G885" s="330"/>
      <c r="H885" s="330"/>
      <c r="I885" s="331" t="str">
        <f>IF(リード・アクセサリー!N62=0,"",リード・アクセサリー!E62)</f>
        <v/>
      </c>
      <c r="J885" s="329" t="str">
        <f>IFERROR(IF(リード・アクセサリー!N62=0,"",リード・アクセサリー!N62),"")</f>
        <v/>
      </c>
      <c r="K885" s="330"/>
      <c r="L885" s="330"/>
      <c r="M885" s="330"/>
      <c r="N885" s="330"/>
      <c r="O885" s="330"/>
      <c r="P885" s="330"/>
      <c r="Q885" s="330"/>
      <c r="R885" s="330"/>
      <c r="S885" s="314">
        <v>884</v>
      </c>
    </row>
    <row r="886" spans="1:19" s="87" customFormat="1" ht="16.5">
      <c r="A886" s="315" t="str">
        <f>IFERROR(IF(J886&lt;&gt;"",MAX($A$1:A885)+1,""),"")</f>
        <v/>
      </c>
      <c r="B886" s="316" t="str">
        <f>IFERROR(IF(J886="","",_xlfn.CONCAT("2024",_xlfn.CONCAT(IF(LEN(ドッグキャリー!$K$2)=1,0,""),ドッグキャリー!$K$2,_xlfn.CONCAT(IF(LEN(ドッグキャリー!$N$2)=1,0,""),ドッグキャリー!$N$2)))),"")</f>
        <v/>
      </c>
      <c r="C886" s="329"/>
      <c r="D886" s="329"/>
      <c r="E886" s="329"/>
      <c r="F886" s="330"/>
      <c r="G886" s="330"/>
      <c r="H886" s="330"/>
      <c r="I886" s="331" t="str">
        <f>IF(リード・アクセサリー!N63=0,"",リード・アクセサリー!E63)</f>
        <v/>
      </c>
      <c r="J886" s="329" t="str">
        <f>IFERROR(IF(リード・アクセサリー!N63=0,"",リード・アクセサリー!N63),"")</f>
        <v/>
      </c>
      <c r="K886" s="330"/>
      <c r="L886" s="330"/>
      <c r="M886" s="330"/>
      <c r="N886" s="330"/>
      <c r="O886" s="330"/>
      <c r="P886" s="330"/>
      <c r="Q886" s="330"/>
      <c r="R886" s="330"/>
      <c r="S886" s="314">
        <v>885</v>
      </c>
    </row>
    <row r="887" spans="1:19" s="87" customFormat="1" ht="16.5">
      <c r="A887" s="315" t="str">
        <f>IFERROR(IF(J887&lt;&gt;"",MAX($A$1:A886)+1,""),"")</f>
        <v/>
      </c>
      <c r="B887" s="316" t="str">
        <f>IFERROR(IF(J887="","",_xlfn.CONCAT("2024",_xlfn.CONCAT(IF(LEN(ドッグキャリー!$K$2)=1,0,""),ドッグキャリー!$K$2,_xlfn.CONCAT(IF(LEN(ドッグキャリー!$N$2)=1,0,""),ドッグキャリー!$N$2)))),"")</f>
        <v/>
      </c>
      <c r="C887" s="329"/>
      <c r="D887" s="329"/>
      <c r="E887" s="329"/>
      <c r="F887" s="330"/>
      <c r="G887" s="330"/>
      <c r="H887" s="330"/>
      <c r="I887" s="331" t="str">
        <f>IF(リード・アクセサリー!N64=0,"",リード・アクセサリー!E64)</f>
        <v/>
      </c>
      <c r="J887" s="329" t="str">
        <f>IFERROR(IF(リード・アクセサリー!N64=0,"",リード・アクセサリー!N64),"")</f>
        <v/>
      </c>
      <c r="K887" s="330"/>
      <c r="L887" s="330"/>
      <c r="M887" s="330"/>
      <c r="N887" s="330"/>
      <c r="O887" s="330"/>
      <c r="P887" s="330"/>
      <c r="Q887" s="330"/>
      <c r="R887" s="330"/>
      <c r="S887" s="314">
        <v>886</v>
      </c>
    </row>
    <row r="888" spans="1:19" s="87" customFormat="1" ht="16.5">
      <c r="A888" s="315" t="str">
        <f>IFERROR(IF(J888&lt;&gt;"",MAX($A$1:A887)+1,""),"")</f>
        <v/>
      </c>
      <c r="B888" s="316" t="str">
        <f>IFERROR(IF(J888="","",_xlfn.CONCAT("2024",_xlfn.CONCAT(IF(LEN(ドッグキャリー!$K$2)=1,0,""),ドッグキャリー!$K$2,_xlfn.CONCAT(IF(LEN(ドッグキャリー!$N$2)=1,0,""),ドッグキャリー!$N$2)))),"")</f>
        <v/>
      </c>
      <c r="C888" s="329"/>
      <c r="D888" s="329"/>
      <c r="E888" s="329"/>
      <c r="F888" s="330"/>
      <c r="G888" s="330"/>
      <c r="H888" s="330"/>
      <c r="I888" s="331" t="str">
        <f>IF(リード・アクセサリー!N65=0,"",リード・アクセサリー!E65)</f>
        <v/>
      </c>
      <c r="J888" s="329" t="str">
        <f>IFERROR(IF(リード・アクセサリー!N65=0,"",リード・アクセサリー!N65),"")</f>
        <v/>
      </c>
      <c r="K888" s="330"/>
      <c r="L888" s="330"/>
      <c r="M888" s="330"/>
      <c r="N888" s="330"/>
      <c r="O888" s="330"/>
      <c r="P888" s="330"/>
      <c r="Q888" s="330"/>
      <c r="R888" s="330"/>
      <c r="S888" s="314">
        <v>887</v>
      </c>
    </row>
    <row r="889" spans="1:19" s="87" customFormat="1" ht="16.5">
      <c r="A889" s="315" t="str">
        <f>IFERROR(IF(J889&lt;&gt;"",MAX($A$1:A888)+1,""),"")</f>
        <v/>
      </c>
      <c r="B889" s="316" t="str">
        <f>IFERROR(IF(J889="","",_xlfn.CONCAT("2024",_xlfn.CONCAT(IF(LEN(ドッグキャリー!$K$2)=1,0,""),ドッグキャリー!$K$2,_xlfn.CONCAT(IF(LEN(ドッグキャリー!$N$2)=1,0,""),ドッグキャリー!$N$2)))),"")</f>
        <v/>
      </c>
      <c r="C889" s="329"/>
      <c r="D889" s="329"/>
      <c r="E889" s="329"/>
      <c r="F889" s="330"/>
      <c r="G889" s="330"/>
      <c r="H889" s="330"/>
      <c r="I889" s="331" t="str">
        <f>IF(リード・アクセサリー!N66=0,"",リード・アクセサリー!E66)</f>
        <v/>
      </c>
      <c r="J889" s="329" t="str">
        <f>IFERROR(IF(リード・アクセサリー!N66=0,"",リード・アクセサリー!N66),"")</f>
        <v/>
      </c>
      <c r="K889" s="330"/>
      <c r="L889" s="330"/>
      <c r="M889" s="330"/>
      <c r="N889" s="330"/>
      <c r="O889" s="330"/>
      <c r="P889" s="330"/>
      <c r="Q889" s="330"/>
      <c r="R889" s="330"/>
      <c r="S889" s="314">
        <v>888</v>
      </c>
    </row>
    <row r="890" spans="1:19" s="87" customFormat="1" ht="16.5">
      <c r="A890" s="315" t="str">
        <f>IFERROR(IF(J890&lt;&gt;"",MAX($A$1:A889)+1,""),"")</f>
        <v/>
      </c>
      <c r="B890" s="316" t="str">
        <f>IFERROR(IF(J890="","",_xlfn.CONCAT("2024",_xlfn.CONCAT(IF(LEN(ドッグキャリー!$K$2)=1,0,""),ドッグキャリー!$K$2,_xlfn.CONCAT(IF(LEN(ドッグキャリー!$N$2)=1,0,""),ドッグキャリー!$N$2)))),"")</f>
        <v/>
      </c>
      <c r="C890" s="329"/>
      <c r="D890" s="329"/>
      <c r="E890" s="329"/>
      <c r="F890" s="330"/>
      <c r="G890" s="330"/>
      <c r="H890" s="330"/>
      <c r="I890" s="331" t="str">
        <f>IF(リード・アクセサリー!N67=0,"",リード・アクセサリー!E67)</f>
        <v/>
      </c>
      <c r="J890" s="329" t="str">
        <f>IFERROR(IF(リード・アクセサリー!N67=0,"",リード・アクセサリー!N67),"")</f>
        <v/>
      </c>
      <c r="K890" s="330"/>
      <c r="L890" s="330"/>
      <c r="M890" s="330"/>
      <c r="N890" s="330"/>
      <c r="O890" s="330"/>
      <c r="P890" s="330"/>
      <c r="Q890" s="330"/>
      <c r="R890" s="330"/>
      <c r="S890" s="314">
        <v>889</v>
      </c>
    </row>
    <row r="891" spans="1:19" s="87" customFormat="1" ht="16.5">
      <c r="A891" s="315" t="str">
        <f>IFERROR(IF(J891&lt;&gt;"",MAX($A$1:A890)+1,""),"")</f>
        <v/>
      </c>
      <c r="B891" s="316" t="str">
        <f>IFERROR(IF(J891="","",_xlfn.CONCAT("2024",_xlfn.CONCAT(IF(LEN(ドッグキャリー!$K$2)=1,0,""),ドッグキャリー!$K$2,_xlfn.CONCAT(IF(LEN(ドッグキャリー!$N$2)=1,0,""),ドッグキャリー!$N$2)))),"")</f>
        <v/>
      </c>
      <c r="C891" s="329"/>
      <c r="D891" s="329"/>
      <c r="E891" s="329"/>
      <c r="F891" s="330"/>
      <c r="G891" s="330"/>
      <c r="H891" s="330"/>
      <c r="I891" s="331" t="str">
        <f>IF(リード・アクセサリー!N68=0,"",リード・アクセサリー!E68)</f>
        <v/>
      </c>
      <c r="J891" s="329" t="str">
        <f>IFERROR(IF(リード・アクセサリー!N68=0,"",リード・アクセサリー!N68),"")</f>
        <v/>
      </c>
      <c r="K891" s="330"/>
      <c r="L891" s="330"/>
      <c r="M891" s="330"/>
      <c r="N891" s="330"/>
      <c r="O891" s="330"/>
      <c r="P891" s="330"/>
      <c r="Q891" s="330"/>
      <c r="R891" s="330"/>
      <c r="S891" s="314">
        <v>890</v>
      </c>
    </row>
    <row r="892" spans="1:19" s="87" customFormat="1" ht="16.5">
      <c r="A892" s="315" t="str">
        <f>IFERROR(IF(J892&lt;&gt;"",MAX($A$1:A891)+1,""),"")</f>
        <v/>
      </c>
      <c r="B892" s="316" t="str">
        <f>IFERROR(IF(J892="","",_xlfn.CONCAT("2024",_xlfn.CONCAT(IF(LEN(ドッグキャリー!$K$2)=1,0,""),ドッグキャリー!$K$2,_xlfn.CONCAT(IF(LEN(ドッグキャリー!$N$2)=1,0,""),ドッグキャリー!$N$2)))),"")</f>
        <v/>
      </c>
      <c r="C892" s="329"/>
      <c r="D892" s="329"/>
      <c r="E892" s="329"/>
      <c r="F892" s="330"/>
      <c r="G892" s="330"/>
      <c r="H892" s="330"/>
      <c r="I892" s="331" t="str">
        <f>IF(リード・アクセサリー!N69=0,"",リード・アクセサリー!E69)</f>
        <v/>
      </c>
      <c r="J892" s="329" t="str">
        <f>IFERROR(IF(リード・アクセサリー!N69=0,"",リード・アクセサリー!N69),"")</f>
        <v/>
      </c>
      <c r="K892" s="330"/>
      <c r="L892" s="330"/>
      <c r="M892" s="330"/>
      <c r="N892" s="330"/>
      <c r="O892" s="330"/>
      <c r="P892" s="330"/>
      <c r="Q892" s="330"/>
      <c r="R892" s="330"/>
      <c r="S892" s="314">
        <v>891</v>
      </c>
    </row>
    <row r="893" spans="1:19" s="87" customFormat="1" ht="16.5">
      <c r="A893" s="315" t="str">
        <f>IFERROR(IF(J893&lt;&gt;"",MAX($A$1:A892)+1,""),"")</f>
        <v/>
      </c>
      <c r="B893" s="316" t="str">
        <f>IFERROR(IF(J893="","",_xlfn.CONCAT("2024",_xlfn.CONCAT(IF(LEN(ドッグキャリー!$K$2)=1,0,""),ドッグキャリー!$K$2,_xlfn.CONCAT(IF(LEN(ドッグキャリー!$N$2)=1,0,""),ドッグキャリー!$N$2)))),"")</f>
        <v/>
      </c>
      <c r="C893" s="329"/>
      <c r="D893" s="329"/>
      <c r="E893" s="329"/>
      <c r="F893" s="330"/>
      <c r="G893" s="330"/>
      <c r="H893" s="330"/>
      <c r="I893" s="331" t="str">
        <f>IF(リード・アクセサリー!N70=0,"",リード・アクセサリー!E70)</f>
        <v/>
      </c>
      <c r="J893" s="329" t="str">
        <f>IFERROR(IF(リード・アクセサリー!N70=0,"",リード・アクセサリー!N70),"")</f>
        <v/>
      </c>
      <c r="K893" s="330"/>
      <c r="L893" s="330"/>
      <c r="M893" s="330"/>
      <c r="N893" s="330"/>
      <c r="O893" s="330"/>
      <c r="P893" s="330"/>
      <c r="Q893" s="330"/>
      <c r="R893" s="330"/>
      <c r="S893" s="314">
        <v>892</v>
      </c>
    </row>
    <row r="894" spans="1:19" s="87" customFormat="1" ht="16.5">
      <c r="A894" s="315" t="str">
        <f>IFERROR(IF(J894&lt;&gt;"",MAX($A$1:A893)+1,""),"")</f>
        <v/>
      </c>
      <c r="B894" s="316" t="str">
        <f>IFERROR(IF(J894="","",_xlfn.CONCAT("2024",_xlfn.CONCAT(IF(LEN(ドッグキャリー!$K$2)=1,0,""),ドッグキャリー!$K$2,_xlfn.CONCAT(IF(LEN(ドッグキャリー!$N$2)=1,0,""),ドッグキャリー!$N$2)))),"")</f>
        <v/>
      </c>
      <c r="C894" s="329"/>
      <c r="D894" s="329"/>
      <c r="E894" s="329"/>
      <c r="F894" s="330"/>
      <c r="G894" s="330"/>
      <c r="H894" s="330"/>
      <c r="I894" s="331" t="str">
        <f>IF(リード・アクセサリー!N71=0,"",リード・アクセサリー!E71)</f>
        <v/>
      </c>
      <c r="J894" s="329" t="str">
        <f>IFERROR(IF(リード・アクセサリー!N71=0,"",リード・アクセサリー!N71),"")</f>
        <v/>
      </c>
      <c r="K894" s="330"/>
      <c r="L894" s="330"/>
      <c r="M894" s="330"/>
      <c r="N894" s="330"/>
      <c r="O894" s="330"/>
      <c r="P894" s="330"/>
      <c r="Q894" s="330"/>
      <c r="R894" s="330"/>
      <c r="S894" s="314">
        <v>893</v>
      </c>
    </row>
    <row r="895" spans="1:19" s="87" customFormat="1" ht="16.5">
      <c r="A895" s="315" t="str">
        <f>IFERROR(IF(J895&lt;&gt;"",MAX($A$1:A894)+1,""),"")</f>
        <v/>
      </c>
      <c r="B895" s="316" t="str">
        <f>IFERROR(IF(J895="","",_xlfn.CONCAT("2024",_xlfn.CONCAT(IF(LEN(ドッグキャリー!$K$2)=1,0,""),ドッグキャリー!$K$2,_xlfn.CONCAT(IF(LEN(ドッグキャリー!$N$2)=1,0,""),ドッグキャリー!$N$2)))),"")</f>
        <v/>
      </c>
      <c r="C895" s="329"/>
      <c r="D895" s="329"/>
      <c r="E895" s="329"/>
      <c r="F895" s="330"/>
      <c r="G895" s="330"/>
      <c r="H895" s="330"/>
      <c r="I895" s="331" t="str">
        <f>IF(リード・アクセサリー!N72=0,"",リード・アクセサリー!E72)</f>
        <v/>
      </c>
      <c r="J895" s="329" t="str">
        <f>IFERROR(IF(リード・アクセサリー!N72=0,"",リード・アクセサリー!N72),"")</f>
        <v/>
      </c>
      <c r="K895" s="330"/>
      <c r="L895" s="330"/>
      <c r="M895" s="330"/>
      <c r="N895" s="330"/>
      <c r="O895" s="330"/>
      <c r="P895" s="330"/>
      <c r="Q895" s="330"/>
      <c r="R895" s="330"/>
      <c r="S895" s="314">
        <v>894</v>
      </c>
    </row>
    <row r="896" spans="1:19" s="87" customFormat="1" ht="16.5">
      <c r="A896" s="315" t="str">
        <f>IFERROR(IF(J896&lt;&gt;"",MAX($A$1:A895)+1,""),"")</f>
        <v/>
      </c>
      <c r="B896" s="316" t="str">
        <f>IFERROR(IF(J896="","",_xlfn.CONCAT("2024",_xlfn.CONCAT(IF(LEN(ドッグキャリー!$K$2)=1,0,""),ドッグキャリー!$K$2,_xlfn.CONCAT(IF(LEN(ドッグキャリー!$N$2)=1,0,""),ドッグキャリー!$N$2)))),"")</f>
        <v/>
      </c>
      <c r="C896" s="329"/>
      <c r="D896" s="329"/>
      <c r="E896" s="329"/>
      <c r="F896" s="330"/>
      <c r="G896" s="330"/>
      <c r="H896" s="330"/>
      <c r="I896" s="331" t="str">
        <f>IF(リード・アクセサリー!N73=0,"",リード・アクセサリー!E73)</f>
        <v/>
      </c>
      <c r="J896" s="329" t="str">
        <f>IFERROR(IF(リード・アクセサリー!N73=0,"",リード・アクセサリー!N73),"")</f>
        <v/>
      </c>
      <c r="K896" s="330"/>
      <c r="L896" s="330"/>
      <c r="M896" s="330"/>
      <c r="N896" s="330"/>
      <c r="O896" s="330"/>
      <c r="P896" s="330"/>
      <c r="Q896" s="330"/>
      <c r="R896" s="330"/>
      <c r="S896" s="314">
        <v>895</v>
      </c>
    </row>
    <row r="897" spans="1:19" s="87" customFormat="1" ht="16.5">
      <c r="A897" s="315" t="str">
        <f>IFERROR(IF(J897&lt;&gt;"",MAX($A$1:A896)+1,""),"")</f>
        <v/>
      </c>
      <c r="B897" s="316" t="str">
        <f>IFERROR(IF(J897="","",_xlfn.CONCAT("2024",_xlfn.CONCAT(IF(LEN(ドッグキャリー!$K$2)=1,0,""),ドッグキャリー!$K$2,_xlfn.CONCAT(IF(LEN(ドッグキャリー!$N$2)=1,0,""),ドッグキャリー!$N$2)))),"")</f>
        <v/>
      </c>
      <c r="C897" s="329"/>
      <c r="D897" s="329"/>
      <c r="E897" s="329"/>
      <c r="F897" s="330"/>
      <c r="G897" s="330"/>
      <c r="H897" s="330"/>
      <c r="I897" s="331" t="str">
        <f>IF(リード・アクセサリー!N74=0,"",リード・アクセサリー!E74)</f>
        <v/>
      </c>
      <c r="J897" s="329" t="str">
        <f>IFERROR(IF(リード・アクセサリー!N74=0,"",リード・アクセサリー!N74),"")</f>
        <v/>
      </c>
      <c r="K897" s="330"/>
      <c r="L897" s="330"/>
      <c r="M897" s="330"/>
      <c r="N897" s="330"/>
      <c r="O897" s="330"/>
      <c r="P897" s="330"/>
      <c r="Q897" s="330"/>
      <c r="R897" s="330"/>
      <c r="S897" s="314">
        <v>896</v>
      </c>
    </row>
    <row r="898" spans="1:19" s="87" customFormat="1" ht="16.5">
      <c r="A898" s="315" t="str">
        <f>IFERROR(IF(J898&lt;&gt;"",MAX($A$1:A897)+1,""),"")</f>
        <v/>
      </c>
      <c r="B898" s="316" t="str">
        <f>IFERROR(IF(J898="","",_xlfn.CONCAT("2024",_xlfn.CONCAT(IF(LEN(ドッグキャリー!$K$2)=1,0,""),ドッグキャリー!$K$2,_xlfn.CONCAT(IF(LEN(ドッグキャリー!$N$2)=1,0,""),ドッグキャリー!$N$2)))),"")</f>
        <v/>
      </c>
      <c r="C898" s="329"/>
      <c r="D898" s="329"/>
      <c r="E898" s="329"/>
      <c r="F898" s="330"/>
      <c r="G898" s="330"/>
      <c r="H898" s="330"/>
      <c r="I898" s="331" t="str">
        <f>IF(リード・アクセサリー!N75=0,"",リード・アクセサリー!E75)</f>
        <v/>
      </c>
      <c r="J898" s="329" t="str">
        <f>IFERROR(IF(リード・アクセサリー!N75=0,"",リード・アクセサリー!N75),"")</f>
        <v/>
      </c>
      <c r="K898" s="330"/>
      <c r="L898" s="330"/>
      <c r="M898" s="330"/>
      <c r="N898" s="330"/>
      <c r="O898" s="330"/>
      <c r="P898" s="330"/>
      <c r="Q898" s="330"/>
      <c r="R898" s="330"/>
      <c r="S898" s="314">
        <v>897</v>
      </c>
    </row>
    <row r="899" spans="1:19" s="87" customFormat="1" ht="16.5">
      <c r="A899" s="315" t="str">
        <f>IFERROR(IF(J899&lt;&gt;"",MAX($A$1:A898)+1,""),"")</f>
        <v/>
      </c>
      <c r="B899" s="316" t="str">
        <f>IFERROR(IF(J899="","",_xlfn.CONCAT("2024",_xlfn.CONCAT(IF(LEN(ドッグキャリー!$K$2)=1,0,""),ドッグキャリー!$K$2,_xlfn.CONCAT(IF(LEN(ドッグキャリー!$N$2)=1,0,""),ドッグキャリー!$N$2)))),"")</f>
        <v/>
      </c>
      <c r="C899" s="329"/>
      <c r="D899" s="329"/>
      <c r="E899" s="329"/>
      <c r="F899" s="330"/>
      <c r="G899" s="330"/>
      <c r="H899" s="330"/>
      <c r="I899" s="331" t="str">
        <f>IF(リード・アクセサリー!N76=0,"",リード・アクセサリー!E76)</f>
        <v/>
      </c>
      <c r="J899" s="329" t="str">
        <f>IFERROR(IF(リード・アクセサリー!N76=0,"",リード・アクセサリー!N76),"")</f>
        <v/>
      </c>
      <c r="K899" s="330"/>
      <c r="L899" s="330"/>
      <c r="M899" s="330"/>
      <c r="N899" s="330"/>
      <c r="O899" s="330"/>
      <c r="P899" s="330"/>
      <c r="Q899" s="330"/>
      <c r="R899" s="330"/>
      <c r="S899" s="314">
        <v>898</v>
      </c>
    </row>
    <row r="900" spans="1:19" s="87" customFormat="1" ht="16.5">
      <c r="A900" s="315" t="str">
        <f>IFERROR(IF(J900&lt;&gt;"",MAX($A$1:A899)+1,""),"")</f>
        <v/>
      </c>
      <c r="B900" s="316" t="str">
        <f>IFERROR(IF(J900="","",_xlfn.CONCAT("2024",_xlfn.CONCAT(IF(LEN(ドッグキャリー!$K$2)=1,0,""),ドッグキャリー!$K$2,_xlfn.CONCAT(IF(LEN(ドッグキャリー!$N$2)=1,0,""),ドッグキャリー!$N$2)))),"")</f>
        <v/>
      </c>
      <c r="C900" s="329"/>
      <c r="D900" s="329"/>
      <c r="E900" s="329"/>
      <c r="F900" s="330"/>
      <c r="G900" s="330"/>
      <c r="H900" s="330"/>
      <c r="I900" s="331" t="str">
        <f>IF(リード・アクセサリー!N77=0,"",リード・アクセサリー!E77)</f>
        <v/>
      </c>
      <c r="J900" s="329" t="str">
        <f>IFERROR(IF(リード・アクセサリー!N77=0,"",リード・アクセサリー!N77),"")</f>
        <v/>
      </c>
      <c r="K900" s="330"/>
      <c r="L900" s="330"/>
      <c r="M900" s="330"/>
      <c r="N900" s="330"/>
      <c r="O900" s="330"/>
      <c r="P900" s="330"/>
      <c r="Q900" s="330"/>
      <c r="R900" s="330"/>
      <c r="S900" s="314">
        <v>899</v>
      </c>
    </row>
    <row r="901" spans="1:19" s="87" customFormat="1" ht="16.5">
      <c r="A901" s="315" t="str">
        <f>IFERROR(IF(J901&lt;&gt;"",MAX($A$1:A900)+1,""),"")</f>
        <v/>
      </c>
      <c r="B901" s="316" t="str">
        <f>IFERROR(IF(J901="","",_xlfn.CONCAT("2024",_xlfn.CONCAT(IF(LEN(ドッグキャリー!$K$2)=1,0,""),ドッグキャリー!$K$2,_xlfn.CONCAT(IF(LEN(ドッグキャリー!$N$2)=1,0,""),ドッグキャリー!$N$2)))),"")</f>
        <v/>
      </c>
      <c r="C901" s="329"/>
      <c r="D901" s="329"/>
      <c r="E901" s="329"/>
      <c r="F901" s="330"/>
      <c r="G901" s="330"/>
      <c r="H901" s="330"/>
      <c r="I901" s="331" t="str">
        <f>IF(リード・アクセサリー!N78=0,"",リード・アクセサリー!E78)</f>
        <v/>
      </c>
      <c r="J901" s="329" t="str">
        <f>IFERROR(IF(リード・アクセサリー!N78=0,"",リード・アクセサリー!N78),"")</f>
        <v/>
      </c>
      <c r="K901" s="330"/>
      <c r="L901" s="330"/>
      <c r="M901" s="330"/>
      <c r="N901" s="330"/>
      <c r="O901" s="330"/>
      <c r="P901" s="330"/>
      <c r="Q901" s="330"/>
      <c r="R901" s="330"/>
      <c r="S901" s="314">
        <v>900</v>
      </c>
    </row>
    <row r="902" spans="1:19" s="87" customFormat="1" ht="16.5">
      <c r="A902" s="315" t="str">
        <f>IFERROR(IF(J902&lt;&gt;"",MAX($A$1:A901)+1,""),"")</f>
        <v/>
      </c>
      <c r="B902" s="316" t="str">
        <f>IFERROR(IF(J902="","",_xlfn.CONCAT("2024",_xlfn.CONCAT(IF(LEN(ドッグキャリー!$K$2)=1,0,""),ドッグキャリー!$K$2,_xlfn.CONCAT(IF(LEN(ドッグキャリー!$N$2)=1,0,""),ドッグキャリー!$N$2)))),"")</f>
        <v/>
      </c>
      <c r="C902" s="329"/>
      <c r="D902" s="329"/>
      <c r="E902" s="329"/>
      <c r="F902" s="330"/>
      <c r="G902" s="330"/>
      <c r="H902" s="330"/>
      <c r="I902" s="331" t="str">
        <f>IF(リード・アクセサリー!N79=0,"",リード・アクセサリー!E79)</f>
        <v/>
      </c>
      <c r="J902" s="329" t="str">
        <f>IFERROR(IF(リード・アクセサリー!N79=0,"",リード・アクセサリー!N79),"")</f>
        <v/>
      </c>
      <c r="K902" s="330"/>
      <c r="L902" s="330"/>
      <c r="M902" s="330"/>
      <c r="N902" s="330"/>
      <c r="O902" s="330"/>
      <c r="P902" s="330"/>
      <c r="Q902" s="330"/>
      <c r="R902" s="330"/>
      <c r="S902" s="314">
        <v>901</v>
      </c>
    </row>
    <row r="903" spans="1:19" s="87" customFormat="1" ht="16.5">
      <c r="A903" s="315" t="str">
        <f>IFERROR(IF(J903&lt;&gt;"",MAX($A$1:A902)+1,""),"")</f>
        <v/>
      </c>
      <c r="B903" s="316" t="str">
        <f>IFERROR(IF(J903="","",_xlfn.CONCAT("2024",_xlfn.CONCAT(IF(LEN(ドッグキャリー!$K$2)=1,0,""),ドッグキャリー!$K$2,_xlfn.CONCAT(IF(LEN(ドッグキャリー!$N$2)=1,0,""),ドッグキャリー!$N$2)))),"")</f>
        <v/>
      </c>
      <c r="C903" s="329"/>
      <c r="D903" s="329"/>
      <c r="E903" s="329"/>
      <c r="F903" s="330"/>
      <c r="G903" s="330"/>
      <c r="H903" s="330"/>
      <c r="I903" s="331" t="str">
        <f>IF(リード・アクセサリー!N80=0,"",リード・アクセサリー!E80)</f>
        <v/>
      </c>
      <c r="J903" s="329" t="str">
        <f>IFERROR(IF(リード・アクセサリー!N80=0,"",リード・アクセサリー!N80),"")</f>
        <v/>
      </c>
      <c r="K903" s="330"/>
      <c r="L903" s="330"/>
      <c r="M903" s="330"/>
      <c r="N903" s="330"/>
      <c r="O903" s="330"/>
      <c r="P903" s="330"/>
      <c r="Q903" s="330"/>
      <c r="R903" s="330"/>
      <c r="S903" s="314">
        <v>902</v>
      </c>
    </row>
    <row r="904" spans="1:19" s="87" customFormat="1" ht="16.5">
      <c r="A904" s="315" t="str">
        <f>IFERROR(IF(J904&lt;&gt;"",MAX($A$1:A903)+1,""),"")</f>
        <v/>
      </c>
      <c r="B904" s="316" t="str">
        <f>IFERROR(IF(J904="","",_xlfn.CONCAT("2024",_xlfn.CONCAT(IF(LEN(ドッグキャリー!$K$2)=1,0,""),ドッグキャリー!$K$2,_xlfn.CONCAT(IF(LEN(ドッグキャリー!$N$2)=1,0,""),ドッグキャリー!$N$2)))),"")</f>
        <v/>
      </c>
      <c r="C904" s="329"/>
      <c r="D904" s="329"/>
      <c r="E904" s="329"/>
      <c r="F904" s="330"/>
      <c r="G904" s="330"/>
      <c r="H904" s="330"/>
      <c r="I904" s="331" t="str">
        <f>IF(リード・アクセサリー!N81=0,"",リード・アクセサリー!E81)</f>
        <v/>
      </c>
      <c r="J904" s="329" t="str">
        <f>IFERROR(IF(リード・アクセサリー!N81=0,"",リード・アクセサリー!N81),"")</f>
        <v/>
      </c>
      <c r="K904" s="330"/>
      <c r="L904" s="330"/>
      <c r="M904" s="330"/>
      <c r="N904" s="330"/>
      <c r="O904" s="330"/>
      <c r="P904" s="330"/>
      <c r="Q904" s="330"/>
      <c r="R904" s="330"/>
      <c r="S904" s="314">
        <v>903</v>
      </c>
    </row>
    <row r="905" spans="1:19" s="87" customFormat="1" ht="16.5">
      <c r="A905" s="315" t="str">
        <f>IFERROR(IF(J905&lt;&gt;"",MAX($A$1:A904)+1,""),"")</f>
        <v/>
      </c>
      <c r="B905" s="316" t="str">
        <f>IFERROR(IF(J905="","",_xlfn.CONCAT("2024",_xlfn.CONCAT(IF(LEN(ドッグキャリー!$K$2)=1,0,""),ドッグキャリー!$K$2,_xlfn.CONCAT(IF(LEN(ドッグキャリー!$N$2)=1,0,""),ドッグキャリー!$N$2)))),"")</f>
        <v/>
      </c>
      <c r="C905" s="329"/>
      <c r="D905" s="329"/>
      <c r="E905" s="329"/>
      <c r="F905" s="330"/>
      <c r="G905" s="330"/>
      <c r="H905" s="330"/>
      <c r="I905" s="331" t="str">
        <f>IF(リード・アクセサリー!N82=0,"",リード・アクセサリー!E82)</f>
        <v/>
      </c>
      <c r="J905" s="329" t="str">
        <f>IFERROR(IF(リード・アクセサリー!N82=0,"",リード・アクセサリー!N82),"")</f>
        <v/>
      </c>
      <c r="K905" s="330"/>
      <c r="L905" s="330"/>
      <c r="M905" s="330"/>
      <c r="N905" s="330"/>
      <c r="O905" s="330"/>
      <c r="P905" s="330"/>
      <c r="Q905" s="330"/>
      <c r="R905" s="330"/>
      <c r="S905" s="314">
        <v>904</v>
      </c>
    </row>
    <row r="906" spans="1:19" s="87" customFormat="1" ht="16.5">
      <c r="A906" s="315" t="str">
        <f>IFERROR(IF(J906&lt;&gt;"",MAX($A$1:A905)+1,""),"")</f>
        <v/>
      </c>
      <c r="B906" s="316" t="str">
        <f>IFERROR(IF(J906="","",_xlfn.CONCAT("2024",_xlfn.CONCAT(IF(LEN(ドッグキャリー!$K$2)=1,0,""),ドッグキャリー!$K$2,_xlfn.CONCAT(IF(LEN(ドッグキャリー!$N$2)=1,0,""),ドッグキャリー!$N$2)))),"")</f>
        <v/>
      </c>
      <c r="C906" s="329"/>
      <c r="D906" s="329"/>
      <c r="E906" s="329"/>
      <c r="F906" s="330"/>
      <c r="G906" s="330"/>
      <c r="H906" s="330"/>
      <c r="I906" s="331" t="str">
        <f>IF(リード・アクセサリー!N83=0,"",リード・アクセサリー!E83)</f>
        <v/>
      </c>
      <c r="J906" s="329" t="str">
        <f>IFERROR(IF(リード・アクセサリー!N83=0,"",リード・アクセサリー!N83),"")</f>
        <v/>
      </c>
      <c r="K906" s="330"/>
      <c r="L906" s="330"/>
      <c r="M906" s="330"/>
      <c r="N906" s="330"/>
      <c r="O906" s="330"/>
      <c r="P906" s="330"/>
      <c r="Q906" s="330"/>
      <c r="R906" s="330"/>
      <c r="S906" s="314">
        <v>905</v>
      </c>
    </row>
    <row r="907" spans="1:19" s="87" customFormat="1" ht="16.5">
      <c r="A907" s="315" t="str">
        <f>IFERROR(IF(J907&lt;&gt;"",MAX($A$1:A906)+1,""),"")</f>
        <v/>
      </c>
      <c r="B907" s="316" t="str">
        <f>IFERROR(IF(J907="","",_xlfn.CONCAT("2024",_xlfn.CONCAT(IF(LEN(ドッグキャリー!$K$2)=1,0,""),ドッグキャリー!$K$2,_xlfn.CONCAT(IF(LEN(ドッグキャリー!$N$2)=1,0,""),ドッグキャリー!$N$2)))),"")</f>
        <v/>
      </c>
      <c r="C907" s="329"/>
      <c r="D907" s="329"/>
      <c r="E907" s="329"/>
      <c r="F907" s="330"/>
      <c r="G907" s="330"/>
      <c r="H907" s="330"/>
      <c r="I907" s="331" t="str">
        <f>IF(リード・アクセサリー!N84=0,"",リード・アクセサリー!E84)</f>
        <v/>
      </c>
      <c r="J907" s="329" t="str">
        <f>IFERROR(IF(リード・アクセサリー!N84=0,"",リード・アクセサリー!N84),"")</f>
        <v/>
      </c>
      <c r="K907" s="330"/>
      <c r="L907" s="330"/>
      <c r="M907" s="330"/>
      <c r="N907" s="330"/>
      <c r="O907" s="330"/>
      <c r="P907" s="330"/>
      <c r="Q907" s="330"/>
      <c r="R907" s="330"/>
      <c r="S907" s="314">
        <v>906</v>
      </c>
    </row>
    <row r="908" spans="1:19" s="87" customFormat="1" ht="16.5">
      <c r="A908" s="315" t="str">
        <f>IFERROR(IF(J908&lt;&gt;"",MAX($A$1:A907)+1,""),"")</f>
        <v/>
      </c>
      <c r="B908" s="316" t="str">
        <f>IFERROR(IF(J908="","",_xlfn.CONCAT("2024",_xlfn.CONCAT(IF(LEN(ドッグキャリー!$K$2)=1,0,""),ドッグキャリー!$K$2,_xlfn.CONCAT(IF(LEN(ドッグキャリー!$N$2)=1,0,""),ドッグキャリー!$N$2)))),"")</f>
        <v/>
      </c>
      <c r="C908" s="329"/>
      <c r="D908" s="329"/>
      <c r="E908" s="329"/>
      <c r="F908" s="330"/>
      <c r="G908" s="330"/>
      <c r="H908" s="330"/>
      <c r="I908" s="331"/>
      <c r="J908" s="329"/>
      <c r="K908" s="330"/>
      <c r="L908" s="330"/>
      <c r="M908" s="330"/>
      <c r="N908" s="330"/>
      <c r="O908" s="330"/>
      <c r="P908" s="330"/>
      <c r="Q908" s="330"/>
      <c r="R908" s="330"/>
      <c r="S908" s="314">
        <v>907</v>
      </c>
    </row>
    <row r="909" spans="1:19" s="87" customFormat="1" ht="16.5">
      <c r="A909" s="315" t="str">
        <f>IFERROR(IF(J909&lt;&gt;"",MAX($A$1:A908)+1,""),"")</f>
        <v/>
      </c>
      <c r="B909" s="316" t="str">
        <f>IFERROR(IF(J909="","",_xlfn.CONCAT("2024",_xlfn.CONCAT(IF(LEN(ドッグキャリー!$K$2)=1,0,""),ドッグキャリー!$K$2,_xlfn.CONCAT(IF(LEN(ドッグキャリー!$N$2)=1,0,""),ドッグキャリー!$N$2)))),"")</f>
        <v/>
      </c>
      <c r="C909" s="329"/>
      <c r="D909" s="329"/>
      <c r="E909" s="329"/>
      <c r="F909" s="330"/>
      <c r="G909" s="330"/>
      <c r="H909" s="330"/>
      <c r="I909" s="331"/>
      <c r="J909" s="329"/>
      <c r="K909" s="330"/>
      <c r="L909" s="330"/>
      <c r="M909" s="330"/>
      <c r="N909" s="330"/>
      <c r="O909" s="330"/>
      <c r="P909" s="330"/>
      <c r="Q909" s="330"/>
      <c r="R909" s="330"/>
      <c r="S909" s="314">
        <v>908</v>
      </c>
    </row>
    <row r="910" spans="1:19" s="87" customFormat="1" ht="16.5">
      <c r="A910" s="315" t="str">
        <f>IFERROR(IF(J910&lt;&gt;"",MAX($A$1:A909)+1,""),"")</f>
        <v/>
      </c>
      <c r="B910" s="316" t="str">
        <f>IFERROR(IF(J910="","",_xlfn.CONCAT("2024",_xlfn.CONCAT(IF(LEN(ドッグキャリー!$K$2)=1,0,""),ドッグキャリー!$K$2,_xlfn.CONCAT(IF(LEN(ドッグキャリー!$N$2)=1,0,""),ドッグキャリー!$N$2)))),"")</f>
        <v/>
      </c>
      <c r="C910" s="329"/>
      <c r="D910" s="329"/>
      <c r="E910" s="329"/>
      <c r="F910" s="330"/>
      <c r="G910" s="330"/>
      <c r="H910" s="330"/>
      <c r="I910" s="331"/>
      <c r="J910" s="329"/>
      <c r="K910" s="330"/>
      <c r="L910" s="330"/>
      <c r="M910" s="330"/>
      <c r="N910" s="330"/>
      <c r="O910" s="330"/>
      <c r="P910" s="330"/>
      <c r="Q910" s="330"/>
      <c r="R910" s="330"/>
      <c r="S910" s="314">
        <v>909</v>
      </c>
    </row>
    <row r="911" spans="1:19" s="87" customFormat="1" ht="16.5">
      <c r="A911" s="315" t="str">
        <f>IFERROR(IF(J911&lt;&gt;"",MAX($A$1:A910)+1,""),"")</f>
        <v/>
      </c>
      <c r="B911" s="316" t="str">
        <f>IFERROR(IF(J911="","",_xlfn.CONCAT("2024",_xlfn.CONCAT(IF(LEN(ドッグキャリー!$K$2)=1,0,""),ドッグキャリー!$K$2,_xlfn.CONCAT(IF(LEN(ドッグキャリー!$N$2)=1,0,""),ドッグキャリー!$N$2)))),"")</f>
        <v/>
      </c>
      <c r="C911" s="329"/>
      <c r="D911" s="329"/>
      <c r="E911" s="329"/>
      <c r="F911" s="330"/>
      <c r="G911" s="330"/>
      <c r="H911" s="330"/>
      <c r="I911" s="331"/>
      <c r="J911" s="329"/>
      <c r="K911" s="330"/>
      <c r="L911" s="330"/>
      <c r="M911" s="330"/>
      <c r="N911" s="330"/>
      <c r="O911" s="330"/>
      <c r="P911" s="330"/>
      <c r="Q911" s="330"/>
      <c r="R911" s="330"/>
      <c r="S911" s="314">
        <v>910</v>
      </c>
    </row>
    <row r="912" spans="1:19" s="87" customFormat="1" ht="16.5">
      <c r="A912" s="315" t="str">
        <f>IFERROR(IF(J912&lt;&gt;"",MAX($A$1:A911)+1,""),"")</f>
        <v/>
      </c>
      <c r="B912" s="316" t="str">
        <f>IFERROR(IF(J912="","",_xlfn.CONCAT("2024",_xlfn.CONCAT(IF(LEN(ドッグキャリー!$K$2)=1,0,""),ドッグキャリー!$K$2,_xlfn.CONCAT(IF(LEN(ドッグキャリー!$N$2)=1,0,""),ドッグキャリー!$N$2)))),"")</f>
        <v/>
      </c>
      <c r="C912" s="329"/>
      <c r="D912" s="329"/>
      <c r="E912" s="329"/>
      <c r="F912" s="330"/>
      <c r="G912" s="330"/>
      <c r="H912" s="330"/>
      <c r="I912" s="331"/>
      <c r="J912" s="329"/>
      <c r="K912" s="330"/>
      <c r="L912" s="330"/>
      <c r="M912" s="330"/>
      <c r="N912" s="330"/>
      <c r="O912" s="330"/>
      <c r="P912" s="330"/>
      <c r="Q912" s="330"/>
      <c r="R912" s="330"/>
      <c r="S912" s="314">
        <v>911</v>
      </c>
    </row>
    <row r="913" spans="1:19" s="87" customFormat="1" ht="16.5">
      <c r="A913" s="315" t="str">
        <f>IFERROR(IF(J913&lt;&gt;"",MAX($A$1:A912)+1,""),"")</f>
        <v/>
      </c>
      <c r="B913" s="316" t="str">
        <f>IFERROR(IF(J913="","",_xlfn.CONCAT("2024",_xlfn.CONCAT(IF(LEN(ドッグキャリー!$K$2)=1,0,""),ドッグキャリー!$K$2,_xlfn.CONCAT(IF(LEN(ドッグキャリー!$N$2)=1,0,""),ドッグキャリー!$N$2)))),"")</f>
        <v/>
      </c>
      <c r="C913" s="329"/>
      <c r="D913" s="329"/>
      <c r="E913" s="329"/>
      <c r="F913" s="330"/>
      <c r="G913" s="330"/>
      <c r="H913" s="330"/>
      <c r="I913" s="331"/>
      <c r="J913" s="329"/>
      <c r="K913" s="330"/>
      <c r="L913" s="330"/>
      <c r="M913" s="330"/>
      <c r="N913" s="330"/>
      <c r="O913" s="330"/>
      <c r="P913" s="330"/>
      <c r="Q913" s="330"/>
      <c r="R913" s="330"/>
      <c r="S913" s="314">
        <v>912</v>
      </c>
    </row>
    <row r="914" spans="1:19" s="87" customFormat="1" ht="16.5">
      <c r="A914" s="315" t="str">
        <f>IFERROR(IF(J914&lt;&gt;"",MAX($A$1:A913)+1,""),"")</f>
        <v/>
      </c>
      <c r="B914" s="316" t="str">
        <f>IFERROR(IF(J914="","",_xlfn.CONCAT("2024",_xlfn.CONCAT(IF(LEN(ドッグキャリー!$K$2)=1,0,""),ドッグキャリー!$K$2,_xlfn.CONCAT(IF(LEN(ドッグキャリー!$N$2)=1,0,""),ドッグキャリー!$N$2)))),"")</f>
        <v/>
      </c>
      <c r="C914" s="329"/>
      <c r="D914" s="329"/>
      <c r="E914" s="329"/>
      <c r="F914" s="330"/>
      <c r="G914" s="330"/>
      <c r="H914" s="330"/>
      <c r="I914" s="331"/>
      <c r="J914" s="329"/>
      <c r="K914" s="330"/>
      <c r="L914" s="330"/>
      <c r="M914" s="330"/>
      <c r="N914" s="330"/>
      <c r="O914" s="330"/>
      <c r="P914" s="330"/>
      <c r="Q914" s="330"/>
      <c r="R914" s="330"/>
      <c r="S914" s="314">
        <v>913</v>
      </c>
    </row>
    <row r="915" spans="1:19" s="87" customFormat="1" ht="16.5">
      <c r="A915" s="315" t="str">
        <f>IFERROR(IF(J915&lt;&gt;"",MAX($A$1:A914)+1,""),"")</f>
        <v/>
      </c>
      <c r="B915" s="316" t="str">
        <f>IFERROR(IF(J915="","",_xlfn.CONCAT("2024",_xlfn.CONCAT(IF(LEN(ドッグキャリー!$K$2)=1,0,""),ドッグキャリー!$K$2,_xlfn.CONCAT(IF(LEN(ドッグキャリー!$N$2)=1,0,""),ドッグキャリー!$N$2)))),"")</f>
        <v/>
      </c>
      <c r="C915" s="329"/>
      <c r="D915" s="329"/>
      <c r="E915" s="329"/>
      <c r="F915" s="330"/>
      <c r="G915" s="330"/>
      <c r="H915" s="330"/>
      <c r="I915" s="331"/>
      <c r="J915" s="329"/>
      <c r="K915" s="330"/>
      <c r="L915" s="330"/>
      <c r="M915" s="330"/>
      <c r="N915" s="330"/>
      <c r="O915" s="330"/>
      <c r="P915" s="330"/>
      <c r="Q915" s="330"/>
      <c r="R915" s="330"/>
      <c r="S915" s="314">
        <v>914</v>
      </c>
    </row>
    <row r="916" spans="1:19" s="87" customFormat="1" ht="16.5">
      <c r="A916" s="315" t="str">
        <f>IFERROR(IF(J916&lt;&gt;"",MAX($A$1:A915)+1,""),"")</f>
        <v/>
      </c>
      <c r="B916" s="316" t="str">
        <f>IFERROR(IF(J916="","",_xlfn.CONCAT("2024",_xlfn.CONCAT(IF(LEN(ドッグキャリー!$K$2)=1,0,""),ドッグキャリー!$K$2,_xlfn.CONCAT(IF(LEN(ドッグキャリー!$N$2)=1,0,""),ドッグキャリー!$N$2)))),"")</f>
        <v/>
      </c>
      <c r="C916" s="329"/>
      <c r="D916" s="329"/>
      <c r="E916" s="329"/>
      <c r="F916" s="330"/>
      <c r="G916" s="330"/>
      <c r="H916" s="330"/>
      <c r="I916" s="331"/>
      <c r="J916" s="329"/>
      <c r="K916" s="330"/>
      <c r="L916" s="330"/>
      <c r="M916" s="330"/>
      <c r="N916" s="330"/>
      <c r="O916" s="330"/>
      <c r="P916" s="330"/>
      <c r="Q916" s="330"/>
      <c r="R916" s="330"/>
      <c r="S916" s="314">
        <v>915</v>
      </c>
    </row>
    <row r="917" spans="1:19" s="87" customFormat="1" ht="15.75">
      <c r="A917" s="315" t="str">
        <f>IFERROR(IF(J917&lt;&gt;"",MAX($A$1:A916)+1,""),"")</f>
        <v/>
      </c>
      <c r="B917" s="316" t="str">
        <f>IFERROR(IF(J917="","",_xlfn.CONCAT("2024",_xlfn.CONCAT(IF(LEN(ドッグキャリー!$K$2)=1,0,""),ドッグキャリー!$K$2,_xlfn.CONCAT(IF(LEN(ドッグキャリー!$N$2)=1,0,""),ドッグキャリー!$N$2)))),"")</f>
        <v/>
      </c>
      <c r="C917" s="332"/>
      <c r="D917" s="332"/>
      <c r="E917" s="332"/>
      <c r="F917" s="333"/>
      <c r="G917" s="333"/>
      <c r="H917" s="333"/>
      <c r="I917" s="334" t="str">
        <f>IF(アイテム!N7=0,"",アイテム!E7)</f>
        <v/>
      </c>
      <c r="J917" s="335" t="str">
        <f>IFERROR(IF(アイテム!N7=0,"",アイテム!N7),"")</f>
        <v/>
      </c>
      <c r="K917" s="333"/>
      <c r="L917" s="333"/>
      <c r="M917" s="333"/>
      <c r="N917" s="333"/>
      <c r="O917" s="333"/>
      <c r="P917" s="333"/>
      <c r="Q917" s="333"/>
      <c r="R917" s="333"/>
      <c r="S917" s="314">
        <v>916</v>
      </c>
    </row>
    <row r="918" spans="1:19" s="87" customFormat="1" ht="15.75">
      <c r="A918" s="315" t="str">
        <f>IFERROR(IF(J918&lt;&gt;"",MAX($A$1:A917)+1,""),"")</f>
        <v/>
      </c>
      <c r="B918" s="316" t="str">
        <f>IFERROR(IF(J918="","",_xlfn.CONCAT("2024",_xlfn.CONCAT(IF(LEN(ドッグキャリー!$K$2)=1,0,""),ドッグキャリー!$K$2,_xlfn.CONCAT(IF(LEN(ドッグキャリー!$N$2)=1,0,""),ドッグキャリー!$N$2)))),"")</f>
        <v/>
      </c>
      <c r="C918" s="332"/>
      <c r="D918" s="332"/>
      <c r="E918" s="332"/>
      <c r="F918" s="333"/>
      <c r="G918" s="333"/>
      <c r="H918" s="333"/>
      <c r="I918" s="334" t="str">
        <f>IF(アイテム!N8=0,"",アイテム!E8)</f>
        <v/>
      </c>
      <c r="J918" s="335" t="str">
        <f>IFERROR(IF(アイテム!N8=0,"",アイテム!N8),"")</f>
        <v/>
      </c>
      <c r="K918" s="333"/>
      <c r="L918" s="333"/>
      <c r="M918" s="333"/>
      <c r="N918" s="333"/>
      <c r="O918" s="333"/>
      <c r="P918" s="333"/>
      <c r="Q918" s="333"/>
      <c r="R918" s="333"/>
      <c r="S918" s="314">
        <v>917</v>
      </c>
    </row>
    <row r="919" spans="1:19" s="87" customFormat="1" ht="15.75">
      <c r="A919" s="315" t="str">
        <f>IFERROR(IF(J919&lt;&gt;"",MAX($A$1:A918)+1,""),"")</f>
        <v/>
      </c>
      <c r="B919" s="316" t="str">
        <f>IFERROR(IF(J919="","",_xlfn.CONCAT("2024",_xlfn.CONCAT(IF(LEN(ドッグキャリー!$K$2)=1,0,""),ドッグキャリー!$K$2,_xlfn.CONCAT(IF(LEN(ドッグキャリー!$N$2)=1,0,""),ドッグキャリー!$N$2)))),"")</f>
        <v/>
      </c>
      <c r="C919" s="332"/>
      <c r="D919" s="332"/>
      <c r="E919" s="332"/>
      <c r="F919" s="333"/>
      <c r="G919" s="333"/>
      <c r="H919" s="333"/>
      <c r="I919" s="334" t="str">
        <f>IF(アイテム!N9=0,"",アイテム!E9)</f>
        <v/>
      </c>
      <c r="J919" s="335" t="str">
        <f>IFERROR(IF(アイテム!N9=0,"",アイテム!N9),"")</f>
        <v/>
      </c>
      <c r="K919" s="333"/>
      <c r="L919" s="333"/>
      <c r="M919" s="333"/>
      <c r="N919" s="333"/>
      <c r="O919" s="333"/>
      <c r="P919" s="333"/>
      <c r="Q919" s="333"/>
      <c r="R919" s="333"/>
      <c r="S919" s="314">
        <v>918</v>
      </c>
    </row>
    <row r="920" spans="1:19" s="87" customFormat="1" ht="15.75">
      <c r="A920" s="315" t="str">
        <f>IFERROR(IF(J920&lt;&gt;"",MAX($A$1:A919)+1,""),"")</f>
        <v/>
      </c>
      <c r="B920" s="316" t="str">
        <f>IFERROR(IF(J920="","",_xlfn.CONCAT("2024",_xlfn.CONCAT(IF(LEN(ドッグキャリー!$K$2)=1,0,""),ドッグキャリー!$K$2,_xlfn.CONCAT(IF(LEN(ドッグキャリー!$N$2)=1,0,""),ドッグキャリー!$N$2)))),"")</f>
        <v/>
      </c>
      <c r="C920" s="332"/>
      <c r="D920" s="332"/>
      <c r="E920" s="332"/>
      <c r="F920" s="333"/>
      <c r="G920" s="333"/>
      <c r="H920" s="333"/>
      <c r="I920" s="334" t="str">
        <f>IF(アイテム!N10=0,"",アイテム!E10)</f>
        <v/>
      </c>
      <c r="J920" s="335" t="str">
        <f>IFERROR(IF(アイテム!N10=0,"",アイテム!N10),"")</f>
        <v/>
      </c>
      <c r="K920" s="333"/>
      <c r="L920" s="333"/>
      <c r="M920" s="333"/>
      <c r="N920" s="333"/>
      <c r="O920" s="333"/>
      <c r="P920" s="333"/>
      <c r="Q920" s="333"/>
      <c r="R920" s="333"/>
      <c r="S920" s="314">
        <v>919</v>
      </c>
    </row>
    <row r="921" spans="1:19" s="87" customFormat="1" ht="15.75">
      <c r="A921" s="315" t="str">
        <f>IFERROR(IF(J921&lt;&gt;"",MAX($A$1:A920)+1,""),"")</f>
        <v/>
      </c>
      <c r="B921" s="316" t="str">
        <f>IFERROR(IF(J921="","",_xlfn.CONCAT("2024",_xlfn.CONCAT(IF(LEN(ドッグキャリー!$K$2)=1,0,""),ドッグキャリー!$K$2,_xlfn.CONCAT(IF(LEN(ドッグキャリー!$N$2)=1,0,""),ドッグキャリー!$N$2)))),"")</f>
        <v/>
      </c>
      <c r="C921" s="332"/>
      <c r="D921" s="332"/>
      <c r="E921" s="332"/>
      <c r="F921" s="333"/>
      <c r="G921" s="333"/>
      <c r="H921" s="333"/>
      <c r="I921" s="334" t="str">
        <f>IF(アイテム!N11=0,"",アイテム!E11)</f>
        <v/>
      </c>
      <c r="J921" s="335" t="str">
        <f>IFERROR(IF(アイテム!N11=0,"",アイテム!N11),"")</f>
        <v/>
      </c>
      <c r="K921" s="333"/>
      <c r="L921" s="333"/>
      <c r="M921" s="333"/>
      <c r="N921" s="333"/>
      <c r="O921" s="333"/>
      <c r="P921" s="333"/>
      <c r="Q921" s="333"/>
      <c r="R921" s="333"/>
      <c r="S921" s="314">
        <v>920</v>
      </c>
    </row>
    <row r="922" spans="1:19" s="87" customFormat="1" ht="15.75">
      <c r="A922" s="315" t="str">
        <f>IFERROR(IF(J922&lt;&gt;"",MAX($A$1:A921)+1,""),"")</f>
        <v/>
      </c>
      <c r="B922" s="316" t="str">
        <f>IFERROR(IF(J922="","",_xlfn.CONCAT("2024",_xlfn.CONCAT(IF(LEN(ドッグキャリー!$K$2)=1,0,""),ドッグキャリー!$K$2,_xlfn.CONCAT(IF(LEN(ドッグキャリー!$N$2)=1,0,""),ドッグキャリー!$N$2)))),"")</f>
        <v/>
      </c>
      <c r="C922" s="332"/>
      <c r="D922" s="332"/>
      <c r="E922" s="332"/>
      <c r="F922" s="333"/>
      <c r="G922" s="333"/>
      <c r="H922" s="333"/>
      <c r="I922" s="334" t="str">
        <f>IF(アイテム!N12=0,"",アイテム!E12)</f>
        <v/>
      </c>
      <c r="J922" s="335" t="str">
        <f>IFERROR(IF(アイテム!N12=0,"",アイテム!N12),"")</f>
        <v/>
      </c>
      <c r="K922" s="333"/>
      <c r="L922" s="333"/>
      <c r="M922" s="333"/>
      <c r="N922" s="333"/>
      <c r="O922" s="333"/>
      <c r="P922" s="333"/>
      <c r="Q922" s="333"/>
      <c r="R922" s="333"/>
      <c r="S922" s="314">
        <v>921</v>
      </c>
    </row>
    <row r="923" spans="1:19" s="87" customFormat="1" ht="15.75">
      <c r="A923" s="315" t="str">
        <f>IFERROR(IF(J923&lt;&gt;"",MAX($A$1:A922)+1,""),"")</f>
        <v/>
      </c>
      <c r="B923" s="316" t="str">
        <f>IFERROR(IF(J923="","",_xlfn.CONCAT("2024",_xlfn.CONCAT(IF(LEN(ドッグキャリー!$K$2)=1,0,""),ドッグキャリー!$K$2,_xlfn.CONCAT(IF(LEN(ドッグキャリー!$N$2)=1,0,""),ドッグキャリー!$N$2)))),"")</f>
        <v/>
      </c>
      <c r="C923" s="332"/>
      <c r="D923" s="332"/>
      <c r="E923" s="332"/>
      <c r="F923" s="333"/>
      <c r="G923" s="333"/>
      <c r="H923" s="333"/>
      <c r="I923" s="334" t="str">
        <f>IF(アイテム!N13=0,"",アイテム!E13)</f>
        <v/>
      </c>
      <c r="J923" s="335" t="str">
        <f>IFERROR(IF(アイテム!N13=0,"",アイテム!N13),"")</f>
        <v/>
      </c>
      <c r="K923" s="333"/>
      <c r="L923" s="333"/>
      <c r="M923" s="333"/>
      <c r="N923" s="333"/>
      <c r="O923" s="333"/>
      <c r="P923" s="333"/>
      <c r="Q923" s="333"/>
      <c r="R923" s="333"/>
      <c r="S923" s="314">
        <v>922</v>
      </c>
    </row>
    <row r="924" spans="1:19" s="87" customFormat="1" ht="15.75">
      <c r="A924" s="315" t="str">
        <f>IFERROR(IF(J924&lt;&gt;"",MAX($A$1:A923)+1,""),"")</f>
        <v/>
      </c>
      <c r="B924" s="316" t="str">
        <f>IFERROR(IF(J924="","",_xlfn.CONCAT("2024",_xlfn.CONCAT(IF(LEN(ドッグキャリー!$K$2)=1,0,""),ドッグキャリー!$K$2,_xlfn.CONCAT(IF(LEN(ドッグキャリー!$N$2)=1,0,""),ドッグキャリー!$N$2)))),"")</f>
        <v/>
      </c>
      <c r="C924" s="332"/>
      <c r="D924" s="332"/>
      <c r="E924" s="332"/>
      <c r="F924" s="333"/>
      <c r="G924" s="333"/>
      <c r="H924" s="333"/>
      <c r="I924" s="334" t="str">
        <f>IF(アイテム!N14=0,"",アイテム!E14)</f>
        <v/>
      </c>
      <c r="J924" s="335" t="str">
        <f>IFERROR(IF(アイテム!N14=0,"",アイテム!N14),"")</f>
        <v/>
      </c>
      <c r="K924" s="333"/>
      <c r="L924" s="333"/>
      <c r="M924" s="333"/>
      <c r="N924" s="333"/>
      <c r="O924" s="333"/>
      <c r="P924" s="333"/>
      <c r="Q924" s="333"/>
      <c r="R924" s="333"/>
      <c r="S924" s="314">
        <v>923</v>
      </c>
    </row>
    <row r="925" spans="1:19" s="87" customFormat="1" ht="15.75">
      <c r="A925" s="315" t="str">
        <f>IFERROR(IF(J925&lt;&gt;"",MAX($A$1:A924)+1,""),"")</f>
        <v/>
      </c>
      <c r="B925" s="316" t="str">
        <f>IFERROR(IF(J925="","",_xlfn.CONCAT("2024",_xlfn.CONCAT(IF(LEN(ドッグキャリー!$K$2)=1,0,""),ドッグキャリー!$K$2,_xlfn.CONCAT(IF(LEN(ドッグキャリー!$N$2)=1,0,""),ドッグキャリー!$N$2)))),"")</f>
        <v/>
      </c>
      <c r="C925" s="332"/>
      <c r="D925" s="332"/>
      <c r="E925" s="332"/>
      <c r="F925" s="333"/>
      <c r="G925" s="333"/>
      <c r="H925" s="333"/>
      <c r="I925" s="334" t="str">
        <f>IF(アイテム!N15=0,"",アイテム!E15)</f>
        <v/>
      </c>
      <c r="J925" s="335" t="str">
        <f>IFERROR(IF(アイテム!N15=0,"",アイテム!N15),"")</f>
        <v/>
      </c>
      <c r="K925" s="333"/>
      <c r="L925" s="333"/>
      <c r="M925" s="333"/>
      <c r="N925" s="333"/>
      <c r="O925" s="333"/>
      <c r="P925" s="333"/>
      <c r="Q925" s="333"/>
      <c r="R925" s="333"/>
      <c r="S925" s="314">
        <v>924</v>
      </c>
    </row>
    <row r="926" spans="1:19" s="87" customFormat="1" ht="15.75">
      <c r="A926" s="315" t="str">
        <f>IFERROR(IF(J926&lt;&gt;"",MAX($A$1:A925)+1,""),"")</f>
        <v/>
      </c>
      <c r="B926" s="316" t="str">
        <f>IFERROR(IF(J926="","",_xlfn.CONCAT("2024",_xlfn.CONCAT(IF(LEN(ドッグキャリー!$K$2)=1,0,""),ドッグキャリー!$K$2,_xlfn.CONCAT(IF(LEN(ドッグキャリー!$N$2)=1,0,""),ドッグキャリー!$N$2)))),"")</f>
        <v/>
      </c>
      <c r="C926" s="332"/>
      <c r="D926" s="332"/>
      <c r="E926" s="332"/>
      <c r="F926" s="333"/>
      <c r="G926" s="333"/>
      <c r="H926" s="333"/>
      <c r="I926" s="334" t="str">
        <f>IF(アイテム!N16=0,"",アイテム!E16)</f>
        <v/>
      </c>
      <c r="J926" s="335" t="str">
        <f>IFERROR(IF(アイテム!N16=0,"",アイテム!N16),"")</f>
        <v/>
      </c>
      <c r="K926" s="333"/>
      <c r="L926" s="333"/>
      <c r="M926" s="333"/>
      <c r="N926" s="333"/>
      <c r="O926" s="333"/>
      <c r="P926" s="333"/>
      <c r="Q926" s="333"/>
      <c r="R926" s="333"/>
      <c r="S926" s="314">
        <v>925</v>
      </c>
    </row>
    <row r="927" spans="1:19" s="87" customFormat="1" ht="15.75">
      <c r="A927" s="315" t="str">
        <f>IFERROR(IF(J927&lt;&gt;"",MAX($A$1:A926)+1,""),"")</f>
        <v/>
      </c>
      <c r="B927" s="316" t="str">
        <f>IFERROR(IF(J927="","",_xlfn.CONCAT("2024",_xlfn.CONCAT(IF(LEN(ドッグキャリー!$K$2)=1,0,""),ドッグキャリー!$K$2,_xlfn.CONCAT(IF(LEN(ドッグキャリー!$N$2)=1,0,""),ドッグキャリー!$N$2)))),"")</f>
        <v/>
      </c>
      <c r="C927" s="332"/>
      <c r="D927" s="332"/>
      <c r="E927" s="332"/>
      <c r="F927" s="333"/>
      <c r="G927" s="333"/>
      <c r="H927" s="333"/>
      <c r="I927" s="334" t="str">
        <f>IF(アイテム!N17=0,"",アイテム!E17)</f>
        <v/>
      </c>
      <c r="J927" s="335" t="str">
        <f>IFERROR(IF(アイテム!N17=0,"",アイテム!N17),"")</f>
        <v/>
      </c>
      <c r="K927" s="333"/>
      <c r="L927" s="333"/>
      <c r="M927" s="333"/>
      <c r="N927" s="333"/>
      <c r="O927" s="333"/>
      <c r="P927" s="333"/>
      <c r="Q927" s="333"/>
      <c r="R927" s="333"/>
      <c r="S927" s="314">
        <v>926</v>
      </c>
    </row>
    <row r="928" spans="1:19" s="87" customFormat="1" ht="15.75">
      <c r="A928" s="315" t="str">
        <f>IFERROR(IF(J928&lt;&gt;"",MAX($A$1:A927)+1,""),"")</f>
        <v/>
      </c>
      <c r="B928" s="316" t="str">
        <f>IFERROR(IF(J928="","",_xlfn.CONCAT("2024",_xlfn.CONCAT(IF(LEN(ドッグキャリー!$K$2)=1,0,""),ドッグキャリー!$K$2,_xlfn.CONCAT(IF(LEN(ドッグキャリー!$N$2)=1,0,""),ドッグキャリー!$N$2)))),"")</f>
        <v/>
      </c>
      <c r="C928" s="332"/>
      <c r="D928" s="332"/>
      <c r="E928" s="332"/>
      <c r="F928" s="333"/>
      <c r="G928" s="333"/>
      <c r="H928" s="333"/>
      <c r="I928" s="334" t="str">
        <f>IF(アイテム!N18=0,"",アイテム!E18)</f>
        <v/>
      </c>
      <c r="J928" s="335" t="str">
        <f>IFERROR(IF(アイテム!N18=0,"",アイテム!N18),"")</f>
        <v/>
      </c>
      <c r="K928" s="333"/>
      <c r="L928" s="333"/>
      <c r="M928" s="333"/>
      <c r="N928" s="333"/>
      <c r="O928" s="333"/>
      <c r="P928" s="333"/>
      <c r="Q928" s="333"/>
      <c r="R928" s="333"/>
      <c r="S928" s="314">
        <v>927</v>
      </c>
    </row>
    <row r="929" spans="1:19" s="87" customFormat="1" ht="15.75">
      <c r="A929" s="315" t="str">
        <f>IFERROR(IF(J929&lt;&gt;"",MAX($A$1:A928)+1,""),"")</f>
        <v/>
      </c>
      <c r="B929" s="316" t="str">
        <f>IFERROR(IF(J929="","",_xlfn.CONCAT("2024",_xlfn.CONCAT(IF(LEN(ドッグキャリー!$K$2)=1,0,""),ドッグキャリー!$K$2,_xlfn.CONCAT(IF(LEN(ドッグキャリー!$N$2)=1,0,""),ドッグキャリー!$N$2)))),"")</f>
        <v/>
      </c>
      <c r="C929" s="332"/>
      <c r="D929" s="332"/>
      <c r="E929" s="332"/>
      <c r="F929" s="333"/>
      <c r="G929" s="333"/>
      <c r="H929" s="333"/>
      <c r="I929" s="334" t="str">
        <f>IF(アイテム!N19=0,"",アイテム!E19)</f>
        <v/>
      </c>
      <c r="J929" s="335" t="str">
        <f>IFERROR(IF(アイテム!N19=0,"",アイテム!N19),"")</f>
        <v/>
      </c>
      <c r="K929" s="333"/>
      <c r="L929" s="333"/>
      <c r="M929" s="333"/>
      <c r="N929" s="333"/>
      <c r="O929" s="333"/>
      <c r="P929" s="333"/>
      <c r="Q929" s="333"/>
      <c r="R929" s="333"/>
      <c r="S929" s="314">
        <v>928</v>
      </c>
    </row>
    <row r="930" spans="1:19" s="87" customFormat="1" ht="15.75">
      <c r="A930" s="315" t="str">
        <f>IFERROR(IF(J930&lt;&gt;"",MAX($A$1:A929)+1,""),"")</f>
        <v/>
      </c>
      <c r="B930" s="316" t="str">
        <f>IFERROR(IF(J930="","",_xlfn.CONCAT("2024",_xlfn.CONCAT(IF(LEN(ドッグキャリー!$K$2)=1,0,""),ドッグキャリー!$K$2,_xlfn.CONCAT(IF(LEN(ドッグキャリー!$N$2)=1,0,""),ドッグキャリー!$N$2)))),"")</f>
        <v/>
      </c>
      <c r="C930" s="332"/>
      <c r="D930" s="332"/>
      <c r="E930" s="332"/>
      <c r="F930" s="333"/>
      <c r="G930" s="333"/>
      <c r="H930" s="333"/>
      <c r="I930" s="334" t="str">
        <f>IF(アイテム!N20=0,"",アイテム!E20)</f>
        <v/>
      </c>
      <c r="J930" s="335" t="str">
        <f>IFERROR(IF(アイテム!N20=0,"",アイテム!N20),"")</f>
        <v/>
      </c>
      <c r="K930" s="333"/>
      <c r="L930" s="333"/>
      <c r="M930" s="333"/>
      <c r="N930" s="333"/>
      <c r="O930" s="333"/>
      <c r="P930" s="333"/>
      <c r="Q930" s="333"/>
      <c r="R930" s="333"/>
      <c r="S930" s="314">
        <v>929</v>
      </c>
    </row>
    <row r="931" spans="1:19" s="87" customFormat="1" ht="15.75">
      <c r="A931" s="315" t="str">
        <f>IFERROR(IF(J931&lt;&gt;"",MAX($A$1:A930)+1,""),"")</f>
        <v/>
      </c>
      <c r="B931" s="316" t="str">
        <f>IFERROR(IF(J931="","",_xlfn.CONCAT("2024",_xlfn.CONCAT(IF(LEN(ドッグキャリー!$K$2)=1,0,""),ドッグキャリー!$K$2,_xlfn.CONCAT(IF(LEN(ドッグキャリー!$N$2)=1,0,""),ドッグキャリー!$N$2)))),"")</f>
        <v/>
      </c>
      <c r="C931" s="332"/>
      <c r="D931" s="332"/>
      <c r="E931" s="332"/>
      <c r="F931" s="333"/>
      <c r="G931" s="333"/>
      <c r="H931" s="333"/>
      <c r="I931" s="334" t="str">
        <f>IF(アイテム!N21=0,"",アイテム!E21)</f>
        <v/>
      </c>
      <c r="J931" s="335" t="str">
        <f>IFERROR(IF(アイテム!N21=0,"",アイテム!N21),"")</f>
        <v/>
      </c>
      <c r="K931" s="333"/>
      <c r="L931" s="333"/>
      <c r="M931" s="333"/>
      <c r="N931" s="333"/>
      <c r="O931" s="333"/>
      <c r="P931" s="333"/>
      <c r="Q931" s="333"/>
      <c r="R931" s="333"/>
      <c r="S931" s="314">
        <v>930</v>
      </c>
    </row>
    <row r="932" spans="1:19" s="87" customFormat="1" ht="15.75">
      <c r="A932" s="315" t="str">
        <f>IFERROR(IF(J932&lt;&gt;"",MAX($A$1:A931)+1,""),"")</f>
        <v/>
      </c>
      <c r="B932" s="316" t="str">
        <f>IFERROR(IF(J932="","",_xlfn.CONCAT("2024",_xlfn.CONCAT(IF(LEN(ドッグキャリー!$K$2)=1,0,""),ドッグキャリー!$K$2,_xlfn.CONCAT(IF(LEN(ドッグキャリー!$N$2)=1,0,""),ドッグキャリー!$N$2)))),"")</f>
        <v/>
      </c>
      <c r="C932" s="332"/>
      <c r="D932" s="332"/>
      <c r="E932" s="332"/>
      <c r="F932" s="333"/>
      <c r="G932" s="333"/>
      <c r="H932" s="333"/>
      <c r="I932" s="334" t="str">
        <f>IF(アイテム!N22=0,"",アイテム!E22)</f>
        <v/>
      </c>
      <c r="J932" s="335" t="str">
        <f>IFERROR(IF(アイテム!N22=0,"",アイテム!N22),"")</f>
        <v/>
      </c>
      <c r="K932" s="333"/>
      <c r="L932" s="333"/>
      <c r="M932" s="333"/>
      <c r="N932" s="333"/>
      <c r="O932" s="333"/>
      <c r="P932" s="333"/>
      <c r="Q932" s="333"/>
      <c r="R932" s="333"/>
      <c r="S932" s="314">
        <v>931</v>
      </c>
    </row>
    <row r="933" spans="1:19" s="87" customFormat="1" ht="15.75">
      <c r="A933" s="315" t="str">
        <f>IFERROR(IF(J933&lt;&gt;"",MAX($A$1:A932)+1,""),"")</f>
        <v/>
      </c>
      <c r="B933" s="316" t="str">
        <f>IFERROR(IF(J933="","",_xlfn.CONCAT("2024",_xlfn.CONCAT(IF(LEN(ドッグキャリー!$K$2)=1,0,""),ドッグキャリー!$K$2,_xlfn.CONCAT(IF(LEN(ドッグキャリー!$N$2)=1,0,""),ドッグキャリー!$N$2)))),"")</f>
        <v/>
      </c>
      <c r="C933" s="332"/>
      <c r="D933" s="332"/>
      <c r="E933" s="332"/>
      <c r="F933" s="333"/>
      <c r="G933" s="333"/>
      <c r="H933" s="333"/>
      <c r="I933" s="334" t="str">
        <f>IF(アイテム!N23=0,"",アイテム!E23)</f>
        <v/>
      </c>
      <c r="J933" s="335" t="str">
        <f>IFERROR(IF(アイテム!N23=0,"",アイテム!N23),"")</f>
        <v/>
      </c>
      <c r="K933" s="333"/>
      <c r="L933" s="333"/>
      <c r="M933" s="333"/>
      <c r="N933" s="333"/>
      <c r="O933" s="333"/>
      <c r="P933" s="333"/>
      <c r="Q933" s="333"/>
      <c r="R933" s="333"/>
      <c r="S933" s="314">
        <v>932</v>
      </c>
    </row>
    <row r="934" spans="1:19" s="87" customFormat="1" ht="15.75">
      <c r="A934" s="315" t="str">
        <f>IFERROR(IF(J934&lt;&gt;"",MAX($A$1:A933)+1,""),"")</f>
        <v/>
      </c>
      <c r="B934" s="316" t="str">
        <f>IFERROR(IF(J934="","",_xlfn.CONCAT("2024",_xlfn.CONCAT(IF(LEN(ドッグキャリー!$K$2)=1,0,""),ドッグキャリー!$K$2,_xlfn.CONCAT(IF(LEN(ドッグキャリー!$N$2)=1,0,""),ドッグキャリー!$N$2)))),"")</f>
        <v/>
      </c>
      <c r="C934" s="332"/>
      <c r="D934" s="332"/>
      <c r="E934" s="332"/>
      <c r="F934" s="333"/>
      <c r="G934" s="333"/>
      <c r="H934" s="333"/>
      <c r="I934" s="334" t="str">
        <f>IF(アイテム!N24=0,"",アイテム!E24)</f>
        <v/>
      </c>
      <c r="J934" s="335" t="str">
        <f>IFERROR(IF(アイテム!N24=0,"",アイテム!N24),"")</f>
        <v/>
      </c>
      <c r="K934" s="333"/>
      <c r="L934" s="333"/>
      <c r="M934" s="333"/>
      <c r="N934" s="333"/>
      <c r="O934" s="333"/>
      <c r="P934" s="333"/>
      <c r="Q934" s="333"/>
      <c r="R934" s="333"/>
      <c r="S934" s="314">
        <v>933</v>
      </c>
    </row>
    <row r="935" spans="1:19" s="87" customFormat="1" ht="15.75">
      <c r="A935" s="315" t="str">
        <f>IFERROR(IF(J935&lt;&gt;"",MAX($A$1:A934)+1,""),"")</f>
        <v/>
      </c>
      <c r="B935" s="316" t="str">
        <f>IFERROR(IF(J935="","",_xlfn.CONCAT("2024",_xlfn.CONCAT(IF(LEN(ドッグキャリー!$K$2)=1,0,""),ドッグキャリー!$K$2,_xlfn.CONCAT(IF(LEN(ドッグキャリー!$N$2)=1,0,""),ドッグキャリー!$N$2)))),"")</f>
        <v/>
      </c>
      <c r="C935" s="332"/>
      <c r="D935" s="332"/>
      <c r="E935" s="332"/>
      <c r="F935" s="333"/>
      <c r="G935" s="333"/>
      <c r="H935" s="333"/>
      <c r="I935" s="334" t="str">
        <f>IF(アイテム!N25=0,"",アイテム!E25)</f>
        <v/>
      </c>
      <c r="J935" s="335" t="str">
        <f>IFERROR(IF(アイテム!N25=0,"",アイテム!N25),"")</f>
        <v/>
      </c>
      <c r="K935" s="333"/>
      <c r="L935" s="333"/>
      <c r="M935" s="333"/>
      <c r="N935" s="333"/>
      <c r="O935" s="333"/>
      <c r="P935" s="333"/>
      <c r="Q935" s="333"/>
      <c r="R935" s="333"/>
      <c r="S935" s="314">
        <v>934</v>
      </c>
    </row>
    <row r="936" spans="1:19" s="87" customFormat="1" ht="15.75">
      <c r="A936" s="315" t="str">
        <f>IFERROR(IF(J936&lt;&gt;"",MAX($A$1:A935)+1,""),"")</f>
        <v/>
      </c>
      <c r="B936" s="316" t="str">
        <f>IFERROR(IF(J936="","",_xlfn.CONCAT("2024",_xlfn.CONCAT(IF(LEN(ドッグキャリー!$K$2)=1,0,""),ドッグキャリー!$K$2,_xlfn.CONCAT(IF(LEN(ドッグキャリー!$N$2)=1,0,""),ドッグキャリー!$N$2)))),"")</f>
        <v/>
      </c>
      <c r="C936" s="332"/>
      <c r="D936" s="332"/>
      <c r="E936" s="332"/>
      <c r="F936" s="333"/>
      <c r="G936" s="333"/>
      <c r="H936" s="333"/>
      <c r="I936" s="334" t="str">
        <f>IF(アイテム!N26=0,"",アイテム!E26)</f>
        <v/>
      </c>
      <c r="J936" s="335" t="str">
        <f>IFERROR(IF(アイテム!N26=0,"",アイテム!N26),"")</f>
        <v/>
      </c>
      <c r="K936" s="333"/>
      <c r="L936" s="333"/>
      <c r="M936" s="333"/>
      <c r="N936" s="333"/>
      <c r="O936" s="333"/>
      <c r="P936" s="333"/>
      <c r="Q936" s="333"/>
      <c r="R936" s="333"/>
      <c r="S936" s="314">
        <v>935</v>
      </c>
    </row>
    <row r="937" spans="1:19" s="87" customFormat="1" ht="15.75">
      <c r="A937" s="315" t="str">
        <f>IFERROR(IF(J937&lt;&gt;"",MAX($A$1:A936)+1,""),"")</f>
        <v/>
      </c>
      <c r="B937" s="316" t="str">
        <f>IFERROR(IF(J937="","",_xlfn.CONCAT("2024",_xlfn.CONCAT(IF(LEN(ドッグキャリー!$K$2)=1,0,""),ドッグキャリー!$K$2,_xlfn.CONCAT(IF(LEN(ドッグキャリー!$N$2)=1,0,""),ドッグキャリー!$N$2)))),"")</f>
        <v/>
      </c>
      <c r="C937" s="332"/>
      <c r="D937" s="332"/>
      <c r="E937" s="332"/>
      <c r="F937" s="333"/>
      <c r="G937" s="333"/>
      <c r="H937" s="333"/>
      <c r="I937" s="334" t="str">
        <f>IF(アイテム!N27=0,"",アイテム!E27)</f>
        <v/>
      </c>
      <c r="J937" s="335" t="str">
        <f>IFERROR(IF(アイテム!N27=0,"",アイテム!N27),"")</f>
        <v/>
      </c>
      <c r="K937" s="333"/>
      <c r="L937" s="333"/>
      <c r="M937" s="333"/>
      <c r="N937" s="333"/>
      <c r="O937" s="333"/>
      <c r="P937" s="333"/>
      <c r="Q937" s="333"/>
      <c r="R937" s="333"/>
      <c r="S937" s="314">
        <v>936</v>
      </c>
    </row>
    <row r="938" spans="1:19" s="87" customFormat="1" ht="15.75">
      <c r="A938" s="315" t="str">
        <f>IFERROR(IF(J938&lt;&gt;"",MAX($A$1:A937)+1,""),"")</f>
        <v/>
      </c>
      <c r="B938" s="316" t="str">
        <f>IFERROR(IF(J938="","",_xlfn.CONCAT("2024",_xlfn.CONCAT(IF(LEN(ドッグキャリー!$K$2)=1,0,""),ドッグキャリー!$K$2,_xlfn.CONCAT(IF(LEN(ドッグキャリー!$N$2)=1,0,""),ドッグキャリー!$N$2)))),"")</f>
        <v/>
      </c>
      <c r="C938" s="332"/>
      <c r="D938" s="332"/>
      <c r="E938" s="332"/>
      <c r="F938" s="333"/>
      <c r="G938" s="333"/>
      <c r="H938" s="333"/>
      <c r="I938" s="334" t="str">
        <f>IF(アイテム!N28=0,"",アイテム!E28)</f>
        <v/>
      </c>
      <c r="J938" s="335" t="str">
        <f>IFERROR(IF(アイテム!N28=0,"",アイテム!N28),"")</f>
        <v/>
      </c>
      <c r="K938" s="333"/>
      <c r="L938" s="333"/>
      <c r="M938" s="333"/>
      <c r="N938" s="333"/>
      <c r="O938" s="333"/>
      <c r="P938" s="333"/>
      <c r="Q938" s="333"/>
      <c r="R938" s="333"/>
      <c r="S938" s="314">
        <v>937</v>
      </c>
    </row>
    <row r="939" spans="1:19" s="87" customFormat="1" ht="15.75">
      <c r="A939" s="315" t="str">
        <f>IFERROR(IF(J939&lt;&gt;"",MAX($A$1:A938)+1,""),"")</f>
        <v/>
      </c>
      <c r="B939" s="316" t="str">
        <f>IFERROR(IF(J939="","",_xlfn.CONCAT("2024",_xlfn.CONCAT(IF(LEN(ドッグキャリー!$K$2)=1,0,""),ドッグキャリー!$K$2,_xlfn.CONCAT(IF(LEN(ドッグキャリー!$N$2)=1,0,""),ドッグキャリー!$N$2)))),"")</f>
        <v/>
      </c>
      <c r="C939" s="332"/>
      <c r="D939" s="332"/>
      <c r="E939" s="332"/>
      <c r="F939" s="333"/>
      <c r="G939" s="333"/>
      <c r="H939" s="333"/>
      <c r="I939" s="334" t="str">
        <f>IF(アイテム!N29=0,"",アイテム!E29)</f>
        <v/>
      </c>
      <c r="J939" s="335" t="str">
        <f>IFERROR(IF(アイテム!N29=0,"",アイテム!N29),"")</f>
        <v/>
      </c>
      <c r="K939" s="333"/>
      <c r="L939" s="333"/>
      <c r="M939" s="333"/>
      <c r="N939" s="333"/>
      <c r="O939" s="333"/>
      <c r="P939" s="333"/>
      <c r="Q939" s="333"/>
      <c r="R939" s="333"/>
      <c r="S939" s="314">
        <v>938</v>
      </c>
    </row>
    <row r="940" spans="1:19" s="87" customFormat="1" ht="15.75">
      <c r="A940" s="315" t="str">
        <f>IFERROR(IF(J940&lt;&gt;"",MAX($A$1:A939)+1,""),"")</f>
        <v/>
      </c>
      <c r="B940" s="316" t="str">
        <f>IFERROR(IF(J940="","",_xlfn.CONCAT("2024",_xlfn.CONCAT(IF(LEN(ドッグキャリー!$K$2)=1,0,""),ドッグキャリー!$K$2,_xlfn.CONCAT(IF(LEN(ドッグキャリー!$N$2)=1,0,""),ドッグキャリー!$N$2)))),"")</f>
        <v/>
      </c>
      <c r="C940" s="332"/>
      <c r="D940" s="332"/>
      <c r="E940" s="332"/>
      <c r="F940" s="333"/>
      <c r="G940" s="333"/>
      <c r="H940" s="333"/>
      <c r="I940" s="334" t="str">
        <f>IF(アイテム!N30=0,"",アイテム!E30)</f>
        <v/>
      </c>
      <c r="J940" s="335" t="str">
        <f>IFERROR(IF(アイテム!N30=0,"",アイテム!N30),"")</f>
        <v/>
      </c>
      <c r="K940" s="333"/>
      <c r="L940" s="333"/>
      <c r="M940" s="333"/>
      <c r="N940" s="333"/>
      <c r="O940" s="333"/>
      <c r="P940" s="333"/>
      <c r="Q940" s="333"/>
      <c r="R940" s="333"/>
      <c r="S940" s="314">
        <v>939</v>
      </c>
    </row>
    <row r="941" spans="1:19" s="87" customFormat="1" ht="15.75">
      <c r="A941" s="315" t="str">
        <f>IFERROR(IF(J941&lt;&gt;"",MAX($A$1:A940)+1,""),"")</f>
        <v/>
      </c>
      <c r="B941" s="316" t="str">
        <f>IFERROR(IF(J941="","",_xlfn.CONCAT("2024",_xlfn.CONCAT(IF(LEN(ドッグキャリー!$K$2)=1,0,""),ドッグキャリー!$K$2,_xlfn.CONCAT(IF(LEN(ドッグキャリー!$N$2)=1,0,""),ドッグキャリー!$N$2)))),"")</f>
        <v/>
      </c>
      <c r="C941" s="332"/>
      <c r="D941" s="332"/>
      <c r="E941" s="332"/>
      <c r="F941" s="333"/>
      <c r="G941" s="333"/>
      <c r="H941" s="333"/>
      <c r="I941" s="334" t="str">
        <f>IF(アイテム!N31=0,"",アイテム!E31)</f>
        <v/>
      </c>
      <c r="J941" s="335" t="str">
        <f>IFERROR(IF(アイテム!N31=0,"",アイテム!N31),"")</f>
        <v/>
      </c>
      <c r="K941" s="333"/>
      <c r="L941" s="333"/>
      <c r="M941" s="333"/>
      <c r="N941" s="333"/>
      <c r="O941" s="333"/>
      <c r="P941" s="333"/>
      <c r="Q941" s="333"/>
      <c r="R941" s="333"/>
      <c r="S941" s="314">
        <v>940</v>
      </c>
    </row>
    <row r="942" spans="1:19" s="87" customFormat="1" ht="15.75">
      <c r="A942" s="315" t="str">
        <f>IFERROR(IF(J942&lt;&gt;"",MAX($A$1:A941)+1,""),"")</f>
        <v/>
      </c>
      <c r="B942" s="316" t="str">
        <f>IFERROR(IF(J942="","",_xlfn.CONCAT("2024",_xlfn.CONCAT(IF(LEN(ドッグキャリー!$K$2)=1,0,""),ドッグキャリー!$K$2,_xlfn.CONCAT(IF(LEN(ドッグキャリー!$N$2)=1,0,""),ドッグキャリー!$N$2)))),"")</f>
        <v/>
      </c>
      <c r="C942" s="332"/>
      <c r="D942" s="332"/>
      <c r="E942" s="332"/>
      <c r="F942" s="333"/>
      <c r="G942" s="333"/>
      <c r="H942" s="333"/>
      <c r="I942" s="334" t="str">
        <f>IF(アイテム!N32=0,"",アイテム!E32)</f>
        <v/>
      </c>
      <c r="J942" s="335" t="str">
        <f>IFERROR(IF(アイテム!N32=0,"",アイテム!N32),"")</f>
        <v/>
      </c>
      <c r="K942" s="333"/>
      <c r="L942" s="333"/>
      <c r="M942" s="333"/>
      <c r="N942" s="333"/>
      <c r="O942" s="333"/>
      <c r="P942" s="333"/>
      <c r="Q942" s="333"/>
      <c r="R942" s="333"/>
      <c r="S942" s="314">
        <v>941</v>
      </c>
    </row>
    <row r="943" spans="1:19" s="87" customFormat="1" ht="15.75">
      <c r="A943" s="315" t="str">
        <f>IFERROR(IF(J943&lt;&gt;"",MAX($A$1:A942)+1,""),"")</f>
        <v/>
      </c>
      <c r="B943" s="316" t="str">
        <f>IFERROR(IF(J943="","",_xlfn.CONCAT("2024",_xlfn.CONCAT(IF(LEN(ドッグキャリー!$K$2)=1,0,""),ドッグキャリー!$K$2,_xlfn.CONCAT(IF(LEN(ドッグキャリー!$N$2)=1,0,""),ドッグキャリー!$N$2)))),"")</f>
        <v/>
      </c>
      <c r="C943" s="332"/>
      <c r="D943" s="332"/>
      <c r="E943" s="332"/>
      <c r="F943" s="333"/>
      <c r="G943" s="333"/>
      <c r="H943" s="333"/>
      <c r="I943" s="334" t="str">
        <f>IF(アイテム!N33=0,"",アイテム!E33)</f>
        <v/>
      </c>
      <c r="J943" s="335" t="str">
        <f>IFERROR(IF(アイテム!N33=0,"",アイテム!N33),"")</f>
        <v/>
      </c>
      <c r="K943" s="333"/>
      <c r="L943" s="333"/>
      <c r="M943" s="333"/>
      <c r="N943" s="333"/>
      <c r="O943" s="333"/>
      <c r="P943" s="333"/>
      <c r="Q943" s="333"/>
      <c r="R943" s="333"/>
      <c r="S943" s="314">
        <v>942</v>
      </c>
    </row>
    <row r="944" spans="1:19" s="87" customFormat="1" ht="15.75">
      <c r="A944" s="315" t="str">
        <f>IFERROR(IF(J944&lt;&gt;"",MAX($A$1:A943)+1,""),"")</f>
        <v/>
      </c>
      <c r="B944" s="316" t="str">
        <f>IFERROR(IF(J944="","",_xlfn.CONCAT("2024",_xlfn.CONCAT(IF(LEN(ドッグキャリー!$K$2)=1,0,""),ドッグキャリー!$K$2,_xlfn.CONCAT(IF(LEN(ドッグキャリー!$N$2)=1,0,""),ドッグキャリー!$N$2)))),"")</f>
        <v/>
      </c>
      <c r="C944" s="332"/>
      <c r="D944" s="332"/>
      <c r="E944" s="332"/>
      <c r="F944" s="333"/>
      <c r="G944" s="333"/>
      <c r="H944" s="333"/>
      <c r="I944" s="334" t="str">
        <f>IF(アイテム!N34=0,"",アイテム!E34)</f>
        <v/>
      </c>
      <c r="J944" s="335" t="str">
        <f>IFERROR(IF(アイテム!N34=0,"",アイテム!N34),"")</f>
        <v/>
      </c>
      <c r="K944" s="333"/>
      <c r="L944" s="333"/>
      <c r="M944" s="333"/>
      <c r="N944" s="333"/>
      <c r="O944" s="333"/>
      <c r="P944" s="333"/>
      <c r="Q944" s="333"/>
      <c r="R944" s="333"/>
      <c r="S944" s="314">
        <v>943</v>
      </c>
    </row>
    <row r="945" spans="1:19" s="87" customFormat="1" ht="15.75">
      <c r="A945" s="315" t="str">
        <f>IFERROR(IF(J945&lt;&gt;"",MAX($A$1:A944)+1,""),"")</f>
        <v/>
      </c>
      <c r="B945" s="316" t="str">
        <f>IFERROR(IF(J945="","",_xlfn.CONCAT("2024",_xlfn.CONCAT(IF(LEN(ドッグキャリー!$K$2)=1,0,""),ドッグキャリー!$K$2,_xlfn.CONCAT(IF(LEN(ドッグキャリー!$N$2)=1,0,""),ドッグキャリー!$N$2)))),"")</f>
        <v/>
      </c>
      <c r="C945" s="332"/>
      <c r="D945" s="332"/>
      <c r="E945" s="332"/>
      <c r="F945" s="333"/>
      <c r="G945" s="333"/>
      <c r="H945" s="333"/>
      <c r="I945" s="334" t="str">
        <f>IF(アイテム!N35=0,"",アイテム!E35)</f>
        <v/>
      </c>
      <c r="J945" s="335" t="str">
        <f>IFERROR(IF(アイテム!N35=0,"",アイテム!N35),"")</f>
        <v/>
      </c>
      <c r="K945" s="333"/>
      <c r="L945" s="333"/>
      <c r="M945" s="333"/>
      <c r="N945" s="333"/>
      <c r="O945" s="333"/>
      <c r="P945" s="333"/>
      <c r="Q945" s="333"/>
      <c r="R945" s="333"/>
      <c r="S945" s="314">
        <v>944</v>
      </c>
    </row>
    <row r="946" spans="1:19" s="87" customFormat="1" ht="15.75">
      <c r="A946" s="315" t="str">
        <f>IFERROR(IF(J946&lt;&gt;"",MAX($A$1:A945)+1,""),"")</f>
        <v/>
      </c>
      <c r="B946" s="316" t="str">
        <f>IFERROR(IF(J946="","",_xlfn.CONCAT("2024",_xlfn.CONCAT(IF(LEN(ドッグキャリー!$K$2)=1,0,""),ドッグキャリー!$K$2,_xlfn.CONCAT(IF(LEN(ドッグキャリー!$N$2)=1,0,""),ドッグキャリー!$N$2)))),"")</f>
        <v/>
      </c>
      <c r="C946" s="332"/>
      <c r="D946" s="332"/>
      <c r="E946" s="332"/>
      <c r="F946" s="333"/>
      <c r="G946" s="333"/>
      <c r="H946" s="333"/>
      <c r="I946" s="334" t="str">
        <f>IF(アイテム!N36=0,"",アイテム!E36)</f>
        <v/>
      </c>
      <c r="J946" s="335" t="str">
        <f>IFERROR(IF(アイテム!N36=0,"",アイテム!N36),"")</f>
        <v/>
      </c>
      <c r="K946" s="333"/>
      <c r="L946" s="333"/>
      <c r="M946" s="333"/>
      <c r="N946" s="333"/>
      <c r="O946" s="333"/>
      <c r="P946" s="333"/>
      <c r="Q946" s="333"/>
      <c r="R946" s="333"/>
      <c r="S946" s="314">
        <v>945</v>
      </c>
    </row>
    <row r="947" spans="1:19" s="87" customFormat="1" ht="15.75">
      <c r="A947" s="315" t="str">
        <f>IFERROR(IF(J947&lt;&gt;"",MAX($A$1:A946)+1,""),"")</f>
        <v/>
      </c>
      <c r="B947" s="316" t="str">
        <f>IFERROR(IF(J947="","",_xlfn.CONCAT("2024",_xlfn.CONCAT(IF(LEN(ドッグキャリー!$K$2)=1,0,""),ドッグキャリー!$K$2,_xlfn.CONCAT(IF(LEN(ドッグキャリー!$N$2)=1,0,""),ドッグキャリー!$N$2)))),"")</f>
        <v/>
      </c>
      <c r="C947" s="332"/>
      <c r="D947" s="332"/>
      <c r="E947" s="332"/>
      <c r="F947" s="333"/>
      <c r="G947" s="333"/>
      <c r="H947" s="333"/>
      <c r="I947" s="334" t="str">
        <f>IF(アイテム!N37=0,"",アイテム!E37)</f>
        <v/>
      </c>
      <c r="J947" s="335" t="str">
        <f>IFERROR(IF(アイテム!N37=0,"",アイテム!N37),"")</f>
        <v/>
      </c>
      <c r="K947" s="333"/>
      <c r="L947" s="333"/>
      <c r="M947" s="333"/>
      <c r="N947" s="333"/>
      <c r="O947" s="333"/>
      <c r="P947" s="333"/>
      <c r="Q947" s="333"/>
      <c r="R947" s="333"/>
      <c r="S947" s="314">
        <v>946</v>
      </c>
    </row>
    <row r="948" spans="1:19" s="87" customFormat="1" ht="15.75">
      <c r="A948" s="315" t="str">
        <f>IFERROR(IF(J948&lt;&gt;"",MAX($A$1:A947)+1,""),"")</f>
        <v/>
      </c>
      <c r="B948" s="316" t="str">
        <f>IFERROR(IF(J948="","",_xlfn.CONCAT("2024",_xlfn.CONCAT(IF(LEN(ドッグキャリー!$K$2)=1,0,""),ドッグキャリー!$K$2,_xlfn.CONCAT(IF(LEN(ドッグキャリー!$N$2)=1,0,""),ドッグキャリー!$N$2)))),"")</f>
        <v/>
      </c>
      <c r="C948" s="332"/>
      <c r="D948" s="332"/>
      <c r="E948" s="332"/>
      <c r="F948" s="333"/>
      <c r="G948" s="333"/>
      <c r="H948" s="333"/>
      <c r="I948" s="334" t="str">
        <f>IF(アイテム!N38=0,"",アイテム!E38)</f>
        <v/>
      </c>
      <c r="J948" s="335" t="str">
        <f>IFERROR(IF(アイテム!N38=0,"",アイテム!N38),"")</f>
        <v/>
      </c>
      <c r="K948" s="333"/>
      <c r="L948" s="333"/>
      <c r="M948" s="333"/>
      <c r="N948" s="333"/>
      <c r="O948" s="333"/>
      <c r="P948" s="333"/>
      <c r="Q948" s="333"/>
      <c r="R948" s="333"/>
      <c r="S948" s="314">
        <v>947</v>
      </c>
    </row>
    <row r="949" spans="1:19" s="87" customFormat="1" ht="15.75">
      <c r="A949" s="315" t="str">
        <f>IFERROR(IF(J949&lt;&gt;"",MAX($A$1:A948)+1,""),"")</f>
        <v/>
      </c>
      <c r="B949" s="316" t="str">
        <f>IFERROR(IF(J949="","",_xlfn.CONCAT("2024",_xlfn.CONCAT(IF(LEN(ドッグキャリー!$K$2)=1,0,""),ドッグキャリー!$K$2,_xlfn.CONCAT(IF(LEN(ドッグキャリー!$N$2)=1,0,""),ドッグキャリー!$N$2)))),"")</f>
        <v/>
      </c>
      <c r="C949" s="332"/>
      <c r="D949" s="332"/>
      <c r="E949" s="332"/>
      <c r="F949" s="333"/>
      <c r="G949" s="333"/>
      <c r="H949" s="333"/>
      <c r="I949" s="334" t="str">
        <f>IF(アイテム!N39=0,"",アイテム!E39)</f>
        <v/>
      </c>
      <c r="J949" s="335" t="str">
        <f>IFERROR(IF(アイテム!N39=0,"",アイテム!N39),"")</f>
        <v/>
      </c>
      <c r="K949" s="333"/>
      <c r="L949" s="333"/>
      <c r="M949" s="333"/>
      <c r="N949" s="333"/>
      <c r="O949" s="333"/>
      <c r="P949" s="333"/>
      <c r="Q949" s="333"/>
      <c r="R949" s="333"/>
      <c r="S949" s="314">
        <v>948</v>
      </c>
    </row>
    <row r="950" spans="1:19" s="87" customFormat="1" ht="15.75">
      <c r="A950" s="315" t="str">
        <f>IFERROR(IF(J950&lt;&gt;"",MAX($A$1:A949)+1,""),"")</f>
        <v/>
      </c>
      <c r="B950" s="316" t="str">
        <f>IFERROR(IF(J950="","",_xlfn.CONCAT("2024",_xlfn.CONCAT(IF(LEN(ドッグキャリー!$K$2)=1,0,""),ドッグキャリー!$K$2,_xlfn.CONCAT(IF(LEN(ドッグキャリー!$N$2)=1,0,""),ドッグキャリー!$N$2)))),"")</f>
        <v/>
      </c>
      <c r="C950" s="332"/>
      <c r="D950" s="332"/>
      <c r="E950" s="332"/>
      <c r="F950" s="333"/>
      <c r="G950" s="333"/>
      <c r="H950" s="333"/>
      <c r="I950" s="334" t="str">
        <f>IF(アイテム!N40=0,"",アイテム!E40)</f>
        <v/>
      </c>
      <c r="J950" s="335" t="str">
        <f>IFERROR(IF(アイテム!N40=0,"",アイテム!N40),"")</f>
        <v/>
      </c>
      <c r="K950" s="333"/>
      <c r="L950" s="333"/>
      <c r="M950" s="333"/>
      <c r="N950" s="333"/>
      <c r="O950" s="333"/>
      <c r="P950" s="333"/>
      <c r="Q950" s="333"/>
      <c r="R950" s="333"/>
      <c r="S950" s="314">
        <v>949</v>
      </c>
    </row>
    <row r="951" spans="1:19" s="87" customFormat="1" ht="15.75">
      <c r="A951" s="315" t="str">
        <f>IFERROR(IF(J951&lt;&gt;"",MAX($A$1:A950)+1,""),"")</f>
        <v/>
      </c>
      <c r="B951" s="316" t="str">
        <f>IFERROR(IF(J951="","",_xlfn.CONCAT("2024",_xlfn.CONCAT(IF(LEN(ドッグキャリー!$K$2)=1,0,""),ドッグキャリー!$K$2,_xlfn.CONCAT(IF(LEN(ドッグキャリー!$N$2)=1,0,""),ドッグキャリー!$N$2)))),"")</f>
        <v/>
      </c>
      <c r="C951" s="332"/>
      <c r="D951" s="332"/>
      <c r="E951" s="332"/>
      <c r="F951" s="333"/>
      <c r="G951" s="333"/>
      <c r="H951" s="333"/>
      <c r="I951" s="334" t="str">
        <f>IF(アイテム!N41=0,"",アイテム!E41)</f>
        <v/>
      </c>
      <c r="J951" s="335" t="str">
        <f>IFERROR(IF(アイテム!N41=0,"",アイテム!N41),"")</f>
        <v/>
      </c>
      <c r="K951" s="333"/>
      <c r="L951" s="333"/>
      <c r="M951" s="333"/>
      <c r="N951" s="333"/>
      <c r="O951" s="333"/>
      <c r="P951" s="333"/>
      <c r="Q951" s="333"/>
      <c r="R951" s="333"/>
      <c r="S951" s="314">
        <v>950</v>
      </c>
    </row>
    <row r="952" spans="1:19" s="87" customFormat="1" ht="15.75">
      <c r="A952" s="315" t="str">
        <f>IFERROR(IF(J952&lt;&gt;"",MAX($A$1:A951)+1,""),"")</f>
        <v/>
      </c>
      <c r="B952" s="316" t="str">
        <f>IFERROR(IF(J952="","",_xlfn.CONCAT("2024",_xlfn.CONCAT(IF(LEN(ドッグキャリー!$K$2)=1,0,""),ドッグキャリー!$K$2,_xlfn.CONCAT(IF(LEN(ドッグキャリー!$N$2)=1,0,""),ドッグキャリー!$N$2)))),"")</f>
        <v/>
      </c>
      <c r="C952" s="332"/>
      <c r="D952" s="332"/>
      <c r="E952" s="332"/>
      <c r="F952" s="333"/>
      <c r="G952" s="333"/>
      <c r="H952" s="333"/>
      <c r="I952" s="334" t="str">
        <f>IF(アイテム!N42=0,"",アイテム!E42)</f>
        <v/>
      </c>
      <c r="J952" s="335" t="str">
        <f>IFERROR(IF(アイテム!N42=0,"",アイテム!N42),"")</f>
        <v/>
      </c>
      <c r="K952" s="333"/>
      <c r="L952" s="333"/>
      <c r="M952" s="333"/>
      <c r="N952" s="333"/>
      <c r="O952" s="333"/>
      <c r="P952" s="333"/>
      <c r="Q952" s="333"/>
      <c r="R952" s="333"/>
      <c r="S952" s="314">
        <v>951</v>
      </c>
    </row>
    <row r="953" spans="1:19" ht="15.75">
      <c r="A953" s="315" t="str">
        <f>IFERROR(IF(J953&lt;&gt;"",MAX($A$1:A952)+1,""),"")</f>
        <v/>
      </c>
      <c r="B953" s="316" t="str">
        <f>IFERROR(IF(J953="","",_xlfn.CONCAT("2024",_xlfn.CONCAT(IF(LEN(ドッグキャリー!$K$2)=1,0,""),ドッグキャリー!$K$2,_xlfn.CONCAT(IF(LEN(ドッグキャリー!$N$2)=1,0,""),ドッグキャリー!$N$2)))),"")</f>
        <v/>
      </c>
      <c r="C953" s="332"/>
      <c r="D953" s="332"/>
      <c r="E953" s="332"/>
      <c r="F953" s="333"/>
      <c r="G953" s="333"/>
      <c r="H953" s="333"/>
      <c r="I953" s="334" t="str">
        <f>IF(アイテム!N43=0,"",アイテム!E43)</f>
        <v/>
      </c>
      <c r="J953" s="335" t="str">
        <f>IFERROR(IF(アイテム!N43=0,"",アイテム!N43),"")</f>
        <v/>
      </c>
      <c r="K953" s="333"/>
      <c r="L953" s="333"/>
      <c r="M953" s="333"/>
      <c r="N953" s="333"/>
      <c r="O953" s="333"/>
      <c r="P953" s="333"/>
      <c r="Q953" s="333"/>
      <c r="R953" s="333"/>
      <c r="S953" s="314">
        <v>952</v>
      </c>
    </row>
    <row r="954" spans="1:19" ht="15.75">
      <c r="A954" s="315" t="str">
        <f>IFERROR(IF(J954&lt;&gt;"",MAX($A$1:A953)+1,""),"")</f>
        <v/>
      </c>
      <c r="B954" s="316" t="str">
        <f>IFERROR(IF(J954="","",_xlfn.CONCAT("2024",_xlfn.CONCAT(IF(LEN(ドッグキャリー!$K$2)=1,0,""),ドッグキャリー!$K$2,_xlfn.CONCAT(IF(LEN(ドッグキャリー!$N$2)=1,0,""),ドッグキャリー!$N$2)))),"")</f>
        <v/>
      </c>
      <c r="C954" s="332"/>
      <c r="D954" s="332"/>
      <c r="E954" s="332"/>
      <c r="F954" s="333"/>
      <c r="G954" s="333"/>
      <c r="H954" s="333"/>
      <c r="I954" s="334" t="str">
        <f>IF(アイテム!N44=0,"",アイテム!E44)</f>
        <v/>
      </c>
      <c r="J954" s="335" t="str">
        <f>IFERROR(IF(アイテム!N44=0,"",アイテム!N44),"")</f>
        <v/>
      </c>
      <c r="K954" s="333"/>
      <c r="L954" s="333"/>
      <c r="M954" s="333"/>
      <c r="N954" s="333"/>
      <c r="O954" s="333"/>
      <c r="P954" s="333"/>
      <c r="Q954" s="333"/>
      <c r="R954" s="333"/>
      <c r="S954" s="314">
        <v>953</v>
      </c>
    </row>
    <row r="955" spans="1:19" ht="15.75">
      <c r="A955" s="315" t="str">
        <f>IFERROR(IF(J955&lt;&gt;"",MAX($A$1:A954)+1,""),"")</f>
        <v/>
      </c>
      <c r="B955" s="316" t="str">
        <f>IFERROR(IF(J955="","",_xlfn.CONCAT("2024",_xlfn.CONCAT(IF(LEN(ドッグキャリー!$K$2)=1,0,""),ドッグキャリー!$K$2,_xlfn.CONCAT(IF(LEN(ドッグキャリー!$N$2)=1,0,""),ドッグキャリー!$N$2)))),"")</f>
        <v/>
      </c>
      <c r="C955" s="332"/>
      <c r="D955" s="332"/>
      <c r="E955" s="332"/>
      <c r="F955" s="333"/>
      <c r="G955" s="333"/>
      <c r="H955" s="333"/>
      <c r="I955" s="334" t="str">
        <f>IF(アイテム!N45=0,"",アイテム!E45)</f>
        <v/>
      </c>
      <c r="J955" s="335" t="str">
        <f>IFERROR(IF(アイテム!N45=0,"",アイテム!N45),"")</f>
        <v/>
      </c>
      <c r="K955" s="333"/>
      <c r="L955" s="333"/>
      <c r="M955" s="333"/>
      <c r="N955" s="333"/>
      <c r="O955" s="333"/>
      <c r="P955" s="333"/>
      <c r="Q955" s="333"/>
      <c r="R955" s="333"/>
      <c r="S955" s="314">
        <v>954</v>
      </c>
    </row>
    <row r="956" spans="1:19" ht="15.75">
      <c r="A956" s="315" t="str">
        <f>IFERROR(IF(J956&lt;&gt;"",MAX($A$1:A955)+1,""),"")</f>
        <v/>
      </c>
      <c r="B956" s="316" t="str">
        <f>IFERROR(IF(J956="","",_xlfn.CONCAT("2024",_xlfn.CONCAT(IF(LEN(ドッグキャリー!$K$2)=1,0,""),ドッグキャリー!$K$2,_xlfn.CONCAT(IF(LEN(ドッグキャリー!$N$2)=1,0,""),ドッグキャリー!$N$2)))),"")</f>
        <v/>
      </c>
      <c r="C956" s="332"/>
      <c r="D956" s="332"/>
      <c r="E956" s="332"/>
      <c r="F956" s="333"/>
      <c r="G956" s="333"/>
      <c r="H956" s="333"/>
      <c r="I956" s="334" t="str">
        <f>IF(アイテム!N46=0,"",アイテム!E46)</f>
        <v/>
      </c>
      <c r="J956" s="335" t="str">
        <f>IFERROR(IF(アイテム!N46=0,"",アイテム!N46),"")</f>
        <v/>
      </c>
      <c r="K956" s="333"/>
      <c r="L956" s="333"/>
      <c r="M956" s="333"/>
      <c r="N956" s="333"/>
      <c r="O956" s="333"/>
      <c r="P956" s="333"/>
      <c r="Q956" s="333"/>
      <c r="R956" s="333"/>
      <c r="S956" s="314">
        <v>955</v>
      </c>
    </row>
    <row r="957" spans="1:19" ht="15.75">
      <c r="A957" s="315" t="str">
        <f>IFERROR(IF(J957&lt;&gt;"",MAX($A$1:A956)+1,""),"")</f>
        <v/>
      </c>
      <c r="B957" s="316" t="str">
        <f>IFERROR(IF(J957="","",_xlfn.CONCAT("2024",_xlfn.CONCAT(IF(LEN(ドッグキャリー!$K$2)=1,0,""),ドッグキャリー!$K$2,_xlfn.CONCAT(IF(LEN(ドッグキャリー!$N$2)=1,0,""),ドッグキャリー!$N$2)))),"")</f>
        <v/>
      </c>
      <c r="C957" s="332"/>
      <c r="D957" s="332"/>
      <c r="E957" s="332"/>
      <c r="F957" s="333"/>
      <c r="G957" s="333"/>
      <c r="H957" s="333"/>
      <c r="I957" s="334" t="str">
        <f>IF(アイテム!N47=0,"",アイテム!E47)</f>
        <v/>
      </c>
      <c r="J957" s="335" t="str">
        <f>IFERROR(IF(アイテム!N47=0,"",アイテム!N47),"")</f>
        <v/>
      </c>
      <c r="K957" s="333"/>
      <c r="L957" s="333"/>
      <c r="M957" s="333"/>
      <c r="N957" s="333"/>
      <c r="O957" s="333"/>
      <c r="P957" s="333"/>
      <c r="Q957" s="333"/>
      <c r="R957" s="333"/>
      <c r="S957" s="314">
        <v>956</v>
      </c>
    </row>
    <row r="958" spans="1:19" ht="15.75">
      <c r="A958" s="315" t="str">
        <f>IFERROR(IF(J958&lt;&gt;"",MAX($A$1:A957)+1,""),"")</f>
        <v/>
      </c>
      <c r="B958" s="316" t="str">
        <f>IFERROR(IF(J958="","",_xlfn.CONCAT("2024",_xlfn.CONCAT(IF(LEN(ドッグキャリー!$K$2)=1,0,""),ドッグキャリー!$K$2,_xlfn.CONCAT(IF(LEN(ドッグキャリー!$N$2)=1,0,""),ドッグキャリー!$N$2)))),"")</f>
        <v/>
      </c>
      <c r="C958" s="332"/>
      <c r="D958" s="332"/>
      <c r="E958" s="332"/>
      <c r="F958" s="333"/>
      <c r="G958" s="333"/>
      <c r="H958" s="333"/>
      <c r="I958" s="334" t="str">
        <f>IF(アイテム!N48=0,"",アイテム!E48)</f>
        <v/>
      </c>
      <c r="J958" s="335" t="str">
        <f>IFERROR(IF(アイテム!N48=0,"",アイテム!N48),"")</f>
        <v/>
      </c>
      <c r="K958" s="333"/>
      <c r="L958" s="333"/>
      <c r="M958" s="333"/>
      <c r="N958" s="333"/>
      <c r="O958" s="333"/>
      <c r="P958" s="333"/>
      <c r="Q958" s="333"/>
      <c r="R958" s="333"/>
      <c r="S958" s="314">
        <v>957</v>
      </c>
    </row>
    <row r="959" spans="1:19" ht="15.75">
      <c r="A959" s="315" t="str">
        <f>IFERROR(IF(J959&lt;&gt;"",MAX($A$1:A958)+1,""),"")</f>
        <v/>
      </c>
      <c r="B959" s="316" t="str">
        <f>IFERROR(IF(J959="","",_xlfn.CONCAT("2024",_xlfn.CONCAT(IF(LEN(ドッグキャリー!$K$2)=1,0,""),ドッグキャリー!$K$2,_xlfn.CONCAT(IF(LEN(ドッグキャリー!$N$2)=1,0,""),ドッグキャリー!$N$2)))),"")</f>
        <v/>
      </c>
      <c r="C959" s="332"/>
      <c r="D959" s="332"/>
      <c r="E959" s="332"/>
      <c r="F959" s="333"/>
      <c r="G959" s="333"/>
      <c r="H959" s="333"/>
      <c r="I959" s="334" t="str">
        <f>IF(アイテム!N49=0,"",アイテム!E49)</f>
        <v/>
      </c>
      <c r="J959" s="335" t="str">
        <f>IFERROR(IF(アイテム!N49=0,"",アイテム!N49),"")</f>
        <v/>
      </c>
      <c r="K959" s="333"/>
      <c r="L959" s="333"/>
      <c r="M959" s="333"/>
      <c r="N959" s="333"/>
      <c r="O959" s="333"/>
      <c r="P959" s="333"/>
      <c r="Q959" s="333"/>
      <c r="R959" s="333"/>
      <c r="S959" s="314">
        <v>958</v>
      </c>
    </row>
    <row r="960" spans="1:19" ht="15.75">
      <c r="A960" s="315" t="str">
        <f>IFERROR(IF(J960&lt;&gt;"",MAX($A$1:A959)+1,""),"")</f>
        <v/>
      </c>
      <c r="B960" s="316" t="str">
        <f>IFERROR(IF(J960="","",_xlfn.CONCAT("2024",_xlfn.CONCAT(IF(LEN(ドッグキャリー!$K$2)=1,0,""),ドッグキャリー!$K$2,_xlfn.CONCAT(IF(LEN(ドッグキャリー!$N$2)=1,0,""),ドッグキャリー!$N$2)))),"")</f>
        <v/>
      </c>
      <c r="C960" s="332"/>
      <c r="D960" s="332"/>
      <c r="E960" s="332"/>
      <c r="F960" s="333"/>
      <c r="G960" s="333"/>
      <c r="H960" s="333"/>
      <c r="I960" s="334" t="str">
        <f>IF(アイテム!N50=0,"",アイテム!E50)</f>
        <v/>
      </c>
      <c r="J960" s="335" t="str">
        <f>IFERROR(IF(アイテム!N50=0,"",アイテム!N50),"")</f>
        <v/>
      </c>
      <c r="K960" s="333"/>
      <c r="L960" s="333"/>
      <c r="M960" s="333"/>
      <c r="N960" s="333"/>
      <c r="O960" s="333"/>
      <c r="P960" s="333"/>
      <c r="Q960" s="333"/>
      <c r="R960" s="333"/>
      <c r="S960" s="314">
        <v>959</v>
      </c>
    </row>
    <row r="961" spans="1:19" ht="15.75">
      <c r="A961" s="315" t="str">
        <f>IFERROR(IF(J961&lt;&gt;"",MAX($A$1:A960)+1,""),"")</f>
        <v/>
      </c>
      <c r="B961" s="316" t="str">
        <f>IFERROR(IF(J961="","",_xlfn.CONCAT("2024",_xlfn.CONCAT(IF(LEN(ドッグキャリー!$K$2)=1,0,""),ドッグキャリー!$K$2,_xlfn.CONCAT(IF(LEN(ドッグキャリー!$N$2)=1,0,""),ドッグキャリー!$N$2)))),"")</f>
        <v/>
      </c>
      <c r="C961" s="332"/>
      <c r="D961" s="332"/>
      <c r="E961" s="332"/>
      <c r="F961" s="333"/>
      <c r="G961" s="333"/>
      <c r="H961" s="333"/>
      <c r="I961" s="334" t="str">
        <f>IF(アイテム!N51=0,"",アイテム!E51)</f>
        <v/>
      </c>
      <c r="J961" s="335" t="str">
        <f>IFERROR(IF(アイテム!N51=0,"",アイテム!N51),"")</f>
        <v/>
      </c>
      <c r="K961" s="333"/>
      <c r="L961" s="333"/>
      <c r="M961" s="333"/>
      <c r="N961" s="333"/>
      <c r="O961" s="333"/>
      <c r="P961" s="333"/>
      <c r="Q961" s="333"/>
      <c r="R961" s="333"/>
      <c r="S961" s="314">
        <v>960</v>
      </c>
    </row>
    <row r="962" spans="1:19" ht="15.75">
      <c r="A962" s="315" t="str">
        <f>IFERROR(IF(J962&lt;&gt;"",MAX($A$1:A961)+1,""),"")</f>
        <v/>
      </c>
      <c r="B962" s="316" t="str">
        <f>IFERROR(IF(J962="","",_xlfn.CONCAT("2024",_xlfn.CONCAT(IF(LEN(ドッグキャリー!$K$2)=1,0,""),ドッグキャリー!$K$2,_xlfn.CONCAT(IF(LEN(ドッグキャリー!$N$2)=1,0,""),ドッグキャリー!$N$2)))),"")</f>
        <v/>
      </c>
      <c r="C962" s="332"/>
      <c r="D962" s="332"/>
      <c r="E962" s="332"/>
      <c r="F962" s="333"/>
      <c r="G962" s="333"/>
      <c r="H962" s="333"/>
      <c r="I962" s="334" t="str">
        <f>IF(アイテム!N52=0,"",アイテム!E52)</f>
        <v/>
      </c>
      <c r="J962" s="335" t="str">
        <f>IFERROR(IF(アイテム!N52=0,"",アイテム!N52),"")</f>
        <v/>
      </c>
      <c r="K962" s="333"/>
      <c r="L962" s="333"/>
      <c r="M962" s="333"/>
      <c r="N962" s="333"/>
      <c r="O962" s="333"/>
      <c r="P962" s="333"/>
      <c r="Q962" s="333"/>
      <c r="R962" s="333"/>
      <c r="S962" s="314">
        <v>961</v>
      </c>
    </row>
    <row r="963" spans="1:19" ht="15.75">
      <c r="A963" s="315" t="str">
        <f>IFERROR(IF(J963&lt;&gt;"",MAX($A$1:A962)+1,""),"")</f>
        <v/>
      </c>
      <c r="B963" s="316" t="str">
        <f>IFERROR(IF(J963="","",_xlfn.CONCAT("2024",_xlfn.CONCAT(IF(LEN(ドッグキャリー!$K$2)=1,0,""),ドッグキャリー!$K$2,_xlfn.CONCAT(IF(LEN(ドッグキャリー!$N$2)=1,0,""),ドッグキャリー!$N$2)))),"")</f>
        <v/>
      </c>
      <c r="C963" s="332"/>
      <c r="D963" s="332"/>
      <c r="E963" s="332"/>
      <c r="F963" s="333"/>
      <c r="G963" s="333"/>
      <c r="H963" s="333"/>
      <c r="I963" s="334" t="str">
        <f>IF(アイテム!N53=0,"",アイテム!E53)</f>
        <v/>
      </c>
      <c r="J963" s="335" t="str">
        <f>IFERROR(IF(アイテム!N53=0,"",アイテム!N53),"")</f>
        <v/>
      </c>
      <c r="K963" s="333"/>
      <c r="L963" s="333"/>
      <c r="M963" s="333"/>
      <c r="N963" s="333"/>
      <c r="O963" s="333"/>
      <c r="P963" s="333"/>
      <c r="Q963" s="333"/>
      <c r="R963" s="333"/>
      <c r="S963" s="314">
        <v>962</v>
      </c>
    </row>
    <row r="964" spans="1:19" ht="15.75">
      <c r="A964" s="315" t="str">
        <f>IFERROR(IF(J964&lt;&gt;"",MAX($A$1:A963)+1,""),"")</f>
        <v/>
      </c>
      <c r="B964" s="316" t="str">
        <f>IFERROR(IF(J964="","",_xlfn.CONCAT("2024",_xlfn.CONCAT(IF(LEN(ドッグキャリー!$K$2)=1,0,""),ドッグキャリー!$K$2,_xlfn.CONCAT(IF(LEN(ドッグキャリー!$N$2)=1,0,""),ドッグキャリー!$N$2)))),"")</f>
        <v/>
      </c>
      <c r="C964" s="332"/>
      <c r="D964" s="332"/>
      <c r="E964" s="332"/>
      <c r="F964" s="333"/>
      <c r="G964" s="333"/>
      <c r="H964" s="333"/>
      <c r="I964" s="334" t="str">
        <f>IF(アイテム!N54=0,"",アイテム!E54)</f>
        <v/>
      </c>
      <c r="J964" s="335" t="str">
        <f>IFERROR(IF(アイテム!N54=0,"",アイテム!N54),"")</f>
        <v/>
      </c>
      <c r="K964" s="333"/>
      <c r="L964" s="333"/>
      <c r="M964" s="333"/>
      <c r="N964" s="333"/>
      <c r="O964" s="333"/>
      <c r="P964" s="333"/>
      <c r="Q964" s="333"/>
      <c r="R964" s="333"/>
      <c r="S964" s="314">
        <v>963</v>
      </c>
    </row>
    <row r="965" spans="1:19" ht="15.75">
      <c r="A965" s="315" t="str">
        <f>IFERROR(IF(J965&lt;&gt;"",MAX($A$1:A964)+1,""),"")</f>
        <v/>
      </c>
      <c r="B965" s="316" t="str">
        <f>IFERROR(IF(J965="","",_xlfn.CONCAT("2024",_xlfn.CONCAT(IF(LEN(ドッグキャリー!$K$2)=1,0,""),ドッグキャリー!$K$2,_xlfn.CONCAT(IF(LEN(ドッグキャリー!$N$2)=1,0,""),ドッグキャリー!$N$2)))),"")</f>
        <v/>
      </c>
      <c r="C965" s="332"/>
      <c r="D965" s="332"/>
      <c r="E965" s="332"/>
      <c r="F965" s="333"/>
      <c r="G965" s="333"/>
      <c r="H965" s="333"/>
      <c r="I965" s="334" t="str">
        <f>IF(アイテム!N55=0,"",アイテム!E55)</f>
        <v/>
      </c>
      <c r="J965" s="335" t="str">
        <f>IFERROR(IF(アイテム!N55=0,"",アイテム!N55),"")</f>
        <v/>
      </c>
      <c r="K965" s="333"/>
      <c r="L965" s="333"/>
      <c r="M965" s="333"/>
      <c r="N965" s="333"/>
      <c r="O965" s="333"/>
      <c r="P965" s="333"/>
      <c r="Q965" s="333"/>
      <c r="R965" s="333"/>
      <c r="S965" s="314">
        <v>964</v>
      </c>
    </row>
    <row r="966" spans="1:19" ht="15.75">
      <c r="A966" s="315" t="str">
        <f>IFERROR(IF(J966&lt;&gt;"",MAX($A$1:A965)+1,""),"")</f>
        <v/>
      </c>
      <c r="B966" s="316" t="str">
        <f>IFERROR(IF(J966="","",_xlfn.CONCAT("2024",_xlfn.CONCAT(IF(LEN(ドッグキャリー!$K$2)=1,0,""),ドッグキャリー!$K$2,_xlfn.CONCAT(IF(LEN(ドッグキャリー!$N$2)=1,0,""),ドッグキャリー!$N$2)))),"")</f>
        <v/>
      </c>
      <c r="C966" s="332"/>
      <c r="D966" s="332"/>
      <c r="E966" s="332"/>
      <c r="F966" s="333"/>
      <c r="G966" s="333"/>
      <c r="H966" s="333"/>
      <c r="I966" s="334" t="str">
        <f>IF(アイテム!N56=0,"",アイテム!E56)</f>
        <v/>
      </c>
      <c r="J966" s="335" t="str">
        <f>IFERROR(IF(アイテム!N56=0,"",アイテム!N56),"")</f>
        <v/>
      </c>
      <c r="K966" s="333"/>
      <c r="L966" s="333"/>
      <c r="M966" s="333"/>
      <c r="N966" s="333"/>
      <c r="O966" s="333"/>
      <c r="P966" s="333"/>
      <c r="Q966" s="333"/>
      <c r="R966" s="333"/>
      <c r="S966" s="314">
        <v>965</v>
      </c>
    </row>
    <row r="967" spans="1:19" ht="15.75">
      <c r="A967" s="315" t="str">
        <f>IFERROR(IF(J967&lt;&gt;"",MAX($A$1:A966)+1,""),"")</f>
        <v/>
      </c>
      <c r="B967" s="316" t="str">
        <f>IFERROR(IF(J967="","",_xlfn.CONCAT("2024",_xlfn.CONCAT(IF(LEN(ドッグキャリー!$K$2)=1,0,""),ドッグキャリー!$K$2,_xlfn.CONCAT(IF(LEN(ドッグキャリー!$N$2)=1,0,""),ドッグキャリー!$N$2)))),"")</f>
        <v/>
      </c>
      <c r="C967" s="332"/>
      <c r="D967" s="332"/>
      <c r="E967" s="332"/>
      <c r="F967" s="333"/>
      <c r="G967" s="333"/>
      <c r="H967" s="333"/>
      <c r="I967" s="334" t="str">
        <f>IF(アイテム!N57=0,"",アイテム!E57)</f>
        <v/>
      </c>
      <c r="J967" s="335" t="str">
        <f>IFERROR(IF(アイテム!N57=0,"",アイテム!N57),"")</f>
        <v/>
      </c>
      <c r="K967" s="333"/>
      <c r="L967" s="333"/>
      <c r="M967" s="333"/>
      <c r="N967" s="333"/>
      <c r="O967" s="333"/>
      <c r="P967" s="333"/>
      <c r="Q967" s="333"/>
      <c r="R967" s="333"/>
      <c r="S967" s="314">
        <v>966</v>
      </c>
    </row>
    <row r="968" spans="1:19" ht="15.75">
      <c r="A968" s="315" t="str">
        <f>IFERROR(IF(J968&lt;&gt;"",MAX($A$1:A967)+1,""),"")</f>
        <v/>
      </c>
      <c r="B968" s="316" t="str">
        <f>IFERROR(IF(J968="","",_xlfn.CONCAT("2024",_xlfn.CONCAT(IF(LEN(ドッグキャリー!$K$2)=1,0,""),ドッグキャリー!$K$2,_xlfn.CONCAT(IF(LEN(ドッグキャリー!$N$2)=1,0,""),ドッグキャリー!$N$2)))),"")</f>
        <v/>
      </c>
      <c r="C968" s="332"/>
      <c r="D968" s="332"/>
      <c r="E968" s="332"/>
      <c r="F968" s="333"/>
      <c r="G968" s="333"/>
      <c r="H968" s="333"/>
      <c r="I968" s="334" t="str">
        <f>IF(アイテム!N58=0,"",アイテム!E58)</f>
        <v/>
      </c>
      <c r="J968" s="335" t="str">
        <f>IFERROR(IF(アイテム!N58=0,"",アイテム!N58),"")</f>
        <v/>
      </c>
      <c r="K968" s="333"/>
      <c r="L968" s="333"/>
      <c r="M968" s="333"/>
      <c r="N968" s="333"/>
      <c r="O968" s="333"/>
      <c r="P968" s="333"/>
      <c r="Q968" s="333"/>
      <c r="R968" s="333"/>
      <c r="S968" s="314">
        <v>967</v>
      </c>
    </row>
    <row r="969" spans="1:19" ht="15.75">
      <c r="A969" s="315" t="str">
        <f>IFERROR(IF(J969&lt;&gt;"",MAX($A$1:A968)+1,""),"")</f>
        <v/>
      </c>
      <c r="B969" s="316" t="str">
        <f>IFERROR(IF(J969="","",_xlfn.CONCAT("2024",_xlfn.CONCAT(IF(LEN(ドッグキャリー!$K$2)=1,0,""),ドッグキャリー!$K$2,_xlfn.CONCAT(IF(LEN(ドッグキャリー!$N$2)=1,0,""),ドッグキャリー!$N$2)))),"")</f>
        <v/>
      </c>
      <c r="C969" s="332"/>
      <c r="D969" s="332"/>
      <c r="E969" s="332"/>
      <c r="F969" s="333"/>
      <c r="G969" s="333"/>
      <c r="H969" s="333"/>
      <c r="I969" s="334" t="str">
        <f>IF(アイテム!N59=0,"",アイテム!E59)</f>
        <v/>
      </c>
      <c r="J969" s="335" t="str">
        <f>IFERROR(IF(アイテム!N59=0,"",アイテム!N59),"")</f>
        <v/>
      </c>
      <c r="K969" s="333"/>
      <c r="L969" s="333"/>
      <c r="M969" s="333"/>
      <c r="N969" s="333"/>
      <c r="O969" s="333"/>
      <c r="P969" s="333"/>
      <c r="Q969" s="333"/>
      <c r="R969" s="333"/>
      <c r="S969" s="314">
        <v>968</v>
      </c>
    </row>
    <row r="970" spans="1:19" ht="15.75">
      <c r="A970" s="315" t="str">
        <f>IFERROR(IF(J970&lt;&gt;"",MAX($A$1:A969)+1,""),"")</f>
        <v/>
      </c>
      <c r="B970" s="316" t="str">
        <f>IFERROR(IF(J970="","",_xlfn.CONCAT("2024",_xlfn.CONCAT(IF(LEN(ドッグキャリー!$K$2)=1,0,""),ドッグキャリー!$K$2,_xlfn.CONCAT(IF(LEN(ドッグキャリー!$N$2)=1,0,""),ドッグキャリー!$N$2)))),"")</f>
        <v/>
      </c>
      <c r="C970" s="332"/>
      <c r="D970" s="332"/>
      <c r="E970" s="332"/>
      <c r="F970" s="333"/>
      <c r="G970" s="333"/>
      <c r="H970" s="333"/>
      <c r="I970" s="334" t="str">
        <f>IF(アイテム!N60=0,"",アイテム!E60)</f>
        <v/>
      </c>
      <c r="J970" s="335" t="str">
        <f>IFERROR(IF(アイテム!N60=0,"",アイテム!N60),"")</f>
        <v/>
      </c>
      <c r="K970" s="333"/>
      <c r="L970" s="333"/>
      <c r="M970" s="333"/>
      <c r="N970" s="333"/>
      <c r="O970" s="333"/>
      <c r="P970" s="333"/>
      <c r="Q970" s="333"/>
      <c r="R970" s="333"/>
      <c r="S970" s="314">
        <v>969</v>
      </c>
    </row>
    <row r="971" spans="1:19" ht="15.75">
      <c r="A971" s="315" t="str">
        <f>IFERROR(IF(J971&lt;&gt;"",MAX($A$1:A970)+1,""),"")</f>
        <v/>
      </c>
      <c r="B971" s="316" t="str">
        <f>IFERROR(IF(J971="","",_xlfn.CONCAT("2024",_xlfn.CONCAT(IF(LEN(ドッグキャリー!$K$2)=1,0,""),ドッグキャリー!$K$2,_xlfn.CONCAT(IF(LEN(ドッグキャリー!$N$2)=1,0,""),ドッグキャリー!$N$2)))),"")</f>
        <v/>
      </c>
      <c r="C971" s="332"/>
      <c r="D971" s="332"/>
      <c r="E971" s="332"/>
      <c r="F971" s="333"/>
      <c r="G971" s="333"/>
      <c r="H971" s="333"/>
      <c r="I971" s="334" t="str">
        <f>IF(アイテム!N61=0,"",アイテム!E61)</f>
        <v/>
      </c>
      <c r="J971" s="335" t="str">
        <f>IFERROR(IF(アイテム!N61=0,"",アイテム!N61),"")</f>
        <v/>
      </c>
      <c r="K971" s="333"/>
      <c r="L971" s="333"/>
      <c r="M971" s="333"/>
      <c r="N971" s="333"/>
      <c r="O971" s="333"/>
      <c r="P971" s="333"/>
      <c r="Q971" s="333"/>
      <c r="R971" s="333"/>
      <c r="S971" s="314">
        <v>970</v>
      </c>
    </row>
    <row r="972" spans="1:19" ht="15.75">
      <c r="A972" s="315" t="str">
        <f>IFERROR(IF(J972&lt;&gt;"",MAX($A$1:A971)+1,""),"")</f>
        <v/>
      </c>
      <c r="B972" s="316" t="str">
        <f>IFERROR(IF(J972="","",_xlfn.CONCAT("2024",_xlfn.CONCAT(IF(LEN(ドッグキャリー!$K$2)=1,0,""),ドッグキャリー!$K$2,_xlfn.CONCAT(IF(LEN(ドッグキャリー!$N$2)=1,0,""),ドッグキャリー!$N$2)))),"")</f>
        <v/>
      </c>
      <c r="C972" s="332"/>
      <c r="D972" s="332"/>
      <c r="E972" s="332"/>
      <c r="F972" s="333"/>
      <c r="G972" s="333"/>
      <c r="H972" s="333"/>
      <c r="I972" s="334" t="str">
        <f>IF(アイテム!N62=0,"",アイテム!E62)</f>
        <v/>
      </c>
      <c r="J972" s="335" t="str">
        <f>IFERROR(IF(アイテム!N62=0,"",アイテム!N62),"")</f>
        <v/>
      </c>
      <c r="K972" s="333"/>
      <c r="L972" s="333"/>
      <c r="M972" s="333"/>
      <c r="N972" s="333"/>
      <c r="O972" s="333"/>
      <c r="P972" s="333"/>
      <c r="Q972" s="333"/>
      <c r="R972" s="333"/>
      <c r="S972" s="314">
        <v>971</v>
      </c>
    </row>
    <row r="973" spans="1:19" ht="15.75">
      <c r="A973" s="315" t="str">
        <f>IFERROR(IF(J973&lt;&gt;"",MAX($A$1:A972)+1,""),"")</f>
        <v/>
      </c>
      <c r="B973" s="316" t="str">
        <f>IFERROR(IF(J973="","",_xlfn.CONCAT("2024",_xlfn.CONCAT(IF(LEN(ドッグキャリー!$K$2)=1,0,""),ドッグキャリー!$K$2,_xlfn.CONCAT(IF(LEN(ドッグキャリー!$N$2)=1,0,""),ドッグキャリー!$N$2)))),"")</f>
        <v/>
      </c>
      <c r="C973" s="332"/>
      <c r="D973" s="332"/>
      <c r="E973" s="332"/>
      <c r="F973" s="333"/>
      <c r="G973" s="333"/>
      <c r="H973" s="333"/>
      <c r="I973" s="334" t="str">
        <f>IF(アイテム!N63=0,"",アイテム!E63)</f>
        <v/>
      </c>
      <c r="J973" s="335" t="str">
        <f>IFERROR(IF(アイテム!N63=0,"",アイテム!N63),"")</f>
        <v/>
      </c>
      <c r="K973" s="333"/>
      <c r="L973" s="333"/>
      <c r="M973" s="333"/>
      <c r="N973" s="333"/>
      <c r="O973" s="333"/>
      <c r="P973" s="333"/>
      <c r="Q973" s="333"/>
      <c r="R973" s="333"/>
      <c r="S973" s="314">
        <v>972</v>
      </c>
    </row>
    <row r="974" spans="1:19" ht="15.75">
      <c r="A974" s="315" t="str">
        <f>IFERROR(IF(J974&lt;&gt;"",MAX($A$1:A973)+1,""),"")</f>
        <v/>
      </c>
      <c r="B974" s="316" t="str">
        <f>IFERROR(IF(J974="","",_xlfn.CONCAT("2024",_xlfn.CONCAT(IF(LEN(ドッグキャリー!$K$2)=1,0,""),ドッグキャリー!$K$2,_xlfn.CONCAT(IF(LEN(ドッグキャリー!$N$2)=1,0,""),ドッグキャリー!$N$2)))),"")</f>
        <v/>
      </c>
      <c r="C974" s="332"/>
      <c r="D974" s="332"/>
      <c r="E974" s="332"/>
      <c r="F974" s="333"/>
      <c r="G974" s="333"/>
      <c r="H974" s="333"/>
      <c r="I974" s="334"/>
      <c r="J974" s="335"/>
      <c r="K974" s="333"/>
      <c r="L974" s="333"/>
      <c r="M974" s="333"/>
      <c r="N974" s="333"/>
      <c r="O974" s="333"/>
      <c r="P974" s="333"/>
      <c r="Q974" s="333"/>
      <c r="R974" s="333"/>
      <c r="S974" s="314">
        <v>973</v>
      </c>
    </row>
    <row r="975" spans="1:19" ht="15.75">
      <c r="A975" s="315" t="str">
        <f>IFERROR(IF(J975&lt;&gt;"",MAX($A$1:A974)+1,""),"")</f>
        <v/>
      </c>
      <c r="B975" s="316" t="str">
        <f>IFERROR(IF(J975="","",_xlfn.CONCAT("2024",_xlfn.CONCAT(IF(LEN(ドッグキャリー!$K$2)=1,0,""),ドッグキャリー!$K$2,_xlfn.CONCAT(IF(LEN(ドッグキャリー!$N$2)=1,0,""),ドッグキャリー!$N$2)))),"")</f>
        <v/>
      </c>
      <c r="C975" s="332"/>
      <c r="D975" s="332"/>
      <c r="E975" s="332"/>
      <c r="F975" s="333"/>
      <c r="G975" s="333"/>
      <c r="H975" s="333"/>
      <c r="I975" s="334"/>
      <c r="J975" s="335"/>
      <c r="K975" s="333"/>
      <c r="L975" s="333"/>
      <c r="M975" s="333"/>
      <c r="N975" s="333"/>
      <c r="O975" s="333"/>
      <c r="P975" s="333"/>
      <c r="Q975" s="333"/>
      <c r="R975" s="333"/>
      <c r="S975" s="314">
        <v>974</v>
      </c>
    </row>
    <row r="976" spans="1:19" ht="15.75">
      <c r="A976" s="315" t="str">
        <f>IFERROR(IF(J976&lt;&gt;"",MAX($A$1:A975)+1,""),"")</f>
        <v/>
      </c>
      <c r="B976" s="316" t="str">
        <f>IFERROR(IF(J976="","",_xlfn.CONCAT("2024",_xlfn.CONCAT(IF(LEN(ドッグキャリー!$K$2)=1,0,""),ドッグキャリー!$K$2,_xlfn.CONCAT(IF(LEN(ドッグキャリー!$N$2)=1,0,""),ドッグキャリー!$N$2)))),"")</f>
        <v/>
      </c>
      <c r="C976" s="332"/>
      <c r="D976" s="332"/>
      <c r="E976" s="332"/>
      <c r="F976" s="333"/>
      <c r="G976" s="333"/>
      <c r="H976" s="333"/>
      <c r="I976" s="334"/>
      <c r="J976" s="335"/>
      <c r="K976" s="333"/>
      <c r="L976" s="333"/>
      <c r="M976" s="333"/>
      <c r="N976" s="333"/>
      <c r="O976" s="333"/>
      <c r="P976" s="333"/>
      <c r="Q976" s="333"/>
      <c r="R976" s="333"/>
      <c r="S976" s="314">
        <v>975</v>
      </c>
    </row>
    <row r="977" spans="1:19" ht="15.75">
      <c r="A977" s="315" t="str">
        <f>IFERROR(IF(J977&lt;&gt;"",MAX($A$1:A976)+1,""),"")</f>
        <v/>
      </c>
      <c r="B977" s="316" t="str">
        <f>IFERROR(IF(J977="","",_xlfn.CONCAT("2024",_xlfn.CONCAT(IF(LEN(ドッグキャリー!$K$2)=1,0,""),ドッグキャリー!$K$2,_xlfn.CONCAT(IF(LEN(ドッグキャリー!$N$2)=1,0,""),ドッグキャリー!$N$2)))),"")</f>
        <v/>
      </c>
      <c r="C977" s="332"/>
      <c r="D977" s="332"/>
      <c r="E977" s="332"/>
      <c r="F977" s="333"/>
      <c r="G977" s="333"/>
      <c r="H977" s="333"/>
      <c r="I977" s="334"/>
      <c r="J977" s="335"/>
      <c r="K977" s="333"/>
      <c r="L977" s="333"/>
      <c r="M977" s="333"/>
      <c r="N977" s="333"/>
      <c r="O977" s="333"/>
      <c r="P977" s="333"/>
      <c r="Q977" s="333"/>
      <c r="R977" s="333"/>
      <c r="S977" s="314">
        <v>976</v>
      </c>
    </row>
    <row r="978" spans="1:19" ht="15.75">
      <c r="A978" s="315" t="str">
        <f>IFERROR(IF(J978&lt;&gt;"",MAX($A$1:A977)+1,""),"")</f>
        <v/>
      </c>
      <c r="B978" s="316" t="str">
        <f>IFERROR(IF(J978="","",_xlfn.CONCAT("2024",_xlfn.CONCAT(IF(LEN(ドッグキャリー!$K$2)=1,0,""),ドッグキャリー!$K$2,_xlfn.CONCAT(IF(LEN(ドッグキャリー!$N$2)=1,0,""),ドッグキャリー!$N$2)))),"")</f>
        <v/>
      </c>
      <c r="C978" s="332"/>
      <c r="D978" s="332"/>
      <c r="E978" s="332"/>
      <c r="F978" s="333"/>
      <c r="G978" s="333"/>
      <c r="H978" s="333"/>
      <c r="I978" s="334"/>
      <c r="J978" s="335"/>
      <c r="K978" s="333"/>
      <c r="L978" s="333"/>
      <c r="M978" s="333"/>
      <c r="N978" s="333"/>
      <c r="O978" s="333"/>
      <c r="P978" s="333"/>
      <c r="Q978" s="333"/>
      <c r="R978" s="333"/>
      <c r="S978" s="314">
        <v>977</v>
      </c>
    </row>
    <row r="979" spans="1:19" ht="15.75">
      <c r="A979" s="315" t="str">
        <f>IFERROR(IF(J979&lt;&gt;"",MAX($A$1:A978)+1,""),"")</f>
        <v/>
      </c>
      <c r="B979" s="316" t="str">
        <f>IFERROR(IF(J979="","",_xlfn.CONCAT("2024",_xlfn.CONCAT(IF(LEN(ドッグキャリー!$K$2)=1,0,""),ドッグキャリー!$K$2,_xlfn.CONCAT(IF(LEN(ドッグキャリー!$N$2)=1,0,""),ドッグキャリー!$N$2)))),"")</f>
        <v/>
      </c>
      <c r="C979" s="332"/>
      <c r="D979" s="332"/>
      <c r="E979" s="332"/>
      <c r="F979" s="333"/>
      <c r="G979" s="333"/>
      <c r="H979" s="333"/>
      <c r="I979" s="334"/>
      <c r="J979" s="335"/>
      <c r="K979" s="333"/>
      <c r="L979" s="333"/>
      <c r="M979" s="333"/>
      <c r="N979" s="333"/>
      <c r="O979" s="333"/>
      <c r="P979" s="333"/>
      <c r="Q979" s="333"/>
      <c r="R979" s="333"/>
      <c r="S979" s="314">
        <v>978</v>
      </c>
    </row>
    <row r="980" spans="1:19" ht="15.75">
      <c r="A980" s="315" t="str">
        <f>IFERROR(IF(J980&lt;&gt;"",MAX($A$1:A979)+1,""),"")</f>
        <v/>
      </c>
      <c r="B980" s="316" t="str">
        <f>IFERROR(IF(J980="","",_xlfn.CONCAT("2024",_xlfn.CONCAT(IF(LEN(ドッグキャリー!$K$2)=1,0,""),ドッグキャリー!$K$2,_xlfn.CONCAT(IF(LEN(ドッグキャリー!$N$2)=1,0,""),ドッグキャリー!$N$2)))),"")</f>
        <v/>
      </c>
      <c r="C980" s="332"/>
      <c r="D980" s="332"/>
      <c r="E980" s="332"/>
      <c r="F980" s="333"/>
      <c r="G980" s="333"/>
      <c r="H980" s="333"/>
      <c r="I980" s="334"/>
      <c r="J980" s="335"/>
      <c r="K980" s="333"/>
      <c r="L980" s="333"/>
      <c r="M980" s="333"/>
      <c r="N980" s="333"/>
      <c r="O980" s="333"/>
      <c r="P980" s="333"/>
      <c r="Q980" s="333"/>
      <c r="R980" s="333"/>
      <c r="S980" s="314">
        <v>979</v>
      </c>
    </row>
    <row r="981" spans="1:19" ht="15.75">
      <c r="A981" s="315" t="str">
        <f>IFERROR(IF(J981&lt;&gt;"",MAX($A$1:A980)+1,""),"")</f>
        <v/>
      </c>
      <c r="B981" s="316" t="str">
        <f>IFERROR(IF(J981="","",_xlfn.CONCAT("2024",_xlfn.CONCAT(IF(LEN(ドッグキャリー!$K$2)=1,0,""),ドッグキャリー!$K$2,_xlfn.CONCAT(IF(LEN(ドッグキャリー!$N$2)=1,0,""),ドッグキャリー!$N$2)))),"")</f>
        <v/>
      </c>
      <c r="C981" s="332"/>
      <c r="D981" s="332"/>
      <c r="E981" s="332"/>
      <c r="F981" s="333"/>
      <c r="G981" s="333"/>
      <c r="H981" s="333"/>
      <c r="I981" s="334"/>
      <c r="J981" s="335"/>
      <c r="K981" s="333"/>
      <c r="L981" s="333"/>
      <c r="M981" s="333"/>
      <c r="N981" s="333"/>
      <c r="O981" s="333"/>
      <c r="P981" s="333"/>
      <c r="Q981" s="333"/>
      <c r="R981" s="333"/>
      <c r="S981" s="314">
        <v>980</v>
      </c>
    </row>
    <row r="982" spans="1:19" ht="15.75">
      <c r="A982" s="315" t="str">
        <f>IFERROR(IF(J982&lt;&gt;"",MAX($A$1:A981)+1,""),"")</f>
        <v/>
      </c>
      <c r="B982" s="316" t="str">
        <f>IFERROR(IF(J982="","",_xlfn.CONCAT("2024",_xlfn.CONCAT(IF(LEN(ドッグキャリー!$K$2)=1,0,""),ドッグキャリー!$K$2,_xlfn.CONCAT(IF(LEN(ドッグキャリー!$N$2)=1,0,""),ドッグキャリー!$N$2)))),"")</f>
        <v/>
      </c>
      <c r="C982" s="332"/>
      <c r="D982" s="332"/>
      <c r="E982" s="332"/>
      <c r="F982" s="333"/>
      <c r="G982" s="333"/>
      <c r="H982" s="333"/>
      <c r="I982" s="334"/>
      <c r="J982" s="335"/>
      <c r="K982" s="333"/>
      <c r="L982" s="333"/>
      <c r="M982" s="333"/>
      <c r="N982" s="333"/>
      <c r="O982" s="333"/>
      <c r="P982" s="333"/>
      <c r="Q982" s="333"/>
      <c r="R982" s="333"/>
      <c r="S982" s="314">
        <v>981</v>
      </c>
    </row>
    <row r="983" spans="1:19" ht="15.75">
      <c r="A983" s="315" t="str">
        <f>IFERROR(IF(J983&lt;&gt;"",MAX($A$1:A982)+1,""),"")</f>
        <v/>
      </c>
      <c r="B983" s="316" t="str">
        <f>IFERROR(IF(J983="","",_xlfn.CONCAT("2024",_xlfn.CONCAT(IF(LEN(ドッグキャリー!$K$2)=1,0,""),ドッグキャリー!$K$2,_xlfn.CONCAT(IF(LEN(ドッグキャリー!$N$2)=1,0,""),ドッグキャリー!$N$2)))),"")</f>
        <v/>
      </c>
      <c r="C983" s="332"/>
      <c r="D983" s="332"/>
      <c r="E983" s="332"/>
      <c r="F983" s="333"/>
      <c r="G983" s="333"/>
      <c r="H983" s="333"/>
      <c r="I983" s="334"/>
      <c r="J983" s="335"/>
      <c r="K983" s="333"/>
      <c r="L983" s="333"/>
      <c r="M983" s="333"/>
      <c r="N983" s="333"/>
      <c r="O983" s="333"/>
      <c r="P983" s="333"/>
      <c r="Q983" s="333"/>
      <c r="R983" s="333"/>
      <c r="S983" s="314">
        <v>982</v>
      </c>
    </row>
    <row r="984" spans="1:19" ht="15.75">
      <c r="A984" s="315" t="str">
        <f>IFERROR(IF(J984&lt;&gt;"",MAX($A$1:A983)+1,""),"")</f>
        <v/>
      </c>
      <c r="B984" s="316" t="str">
        <f>IFERROR(IF(J984="","",_xlfn.CONCAT("2024",_xlfn.CONCAT(IF(LEN(ドッグキャリー!$K$2)=1,0,""),ドッグキャリー!$K$2,_xlfn.CONCAT(IF(LEN(ドッグキャリー!$N$2)=1,0,""),ドッグキャリー!$N$2)))),"")</f>
        <v/>
      </c>
      <c r="C984" s="332"/>
      <c r="D984" s="332"/>
      <c r="E984" s="332"/>
      <c r="F984" s="333"/>
      <c r="G984" s="333"/>
      <c r="H984" s="333"/>
      <c r="I984" s="334"/>
      <c r="J984" s="335"/>
      <c r="K984" s="333"/>
      <c r="L984" s="333"/>
      <c r="M984" s="333"/>
      <c r="N984" s="333"/>
      <c r="O984" s="333"/>
      <c r="P984" s="333"/>
      <c r="Q984" s="333"/>
      <c r="R984" s="333"/>
      <c r="S984" s="314">
        <v>983</v>
      </c>
    </row>
    <row r="985" spans="1:19" ht="15.75">
      <c r="A985" s="315" t="str">
        <f>IFERROR(IF(J985&lt;&gt;"",MAX($A$1:A984)+1,""),"")</f>
        <v/>
      </c>
      <c r="B985" s="316" t="str">
        <f>IFERROR(IF(J985="","",_xlfn.CONCAT("2024",_xlfn.CONCAT(IF(LEN(ドッグキャリー!$K$2)=1,0,""),ドッグキャリー!$K$2,_xlfn.CONCAT(IF(LEN(ドッグキャリー!$N$2)=1,0,""),ドッグキャリー!$N$2)))),"")</f>
        <v/>
      </c>
      <c r="C985" s="332"/>
      <c r="D985" s="332"/>
      <c r="E985" s="332"/>
      <c r="F985" s="333"/>
      <c r="G985" s="333"/>
      <c r="H985" s="333"/>
      <c r="I985" s="334"/>
      <c r="J985" s="335"/>
      <c r="K985" s="333"/>
      <c r="L985" s="333"/>
      <c r="M985" s="333"/>
      <c r="N985" s="333"/>
      <c r="O985" s="333"/>
      <c r="P985" s="333"/>
      <c r="Q985" s="333"/>
      <c r="R985" s="333"/>
      <c r="S985" s="314">
        <v>984</v>
      </c>
    </row>
    <row r="986" spans="1:19" ht="15.75">
      <c r="A986" s="315" t="str">
        <f>IFERROR(IF(J986&lt;&gt;"",MAX($A$1:A985)+1,""),"")</f>
        <v/>
      </c>
      <c r="B986" s="316" t="str">
        <f>IFERROR(IF(J986="","",_xlfn.CONCAT("2024",_xlfn.CONCAT(IF(LEN(ドッグキャリー!$K$2)=1,0,""),ドッグキャリー!$K$2,_xlfn.CONCAT(IF(LEN(ドッグキャリー!$N$2)=1,0,""),ドッグキャリー!$N$2)))),"")</f>
        <v/>
      </c>
      <c r="C986" s="332"/>
      <c r="D986" s="332"/>
      <c r="E986" s="332"/>
      <c r="F986" s="333"/>
      <c r="G986" s="333"/>
      <c r="H986" s="333"/>
      <c r="I986" s="334"/>
      <c r="J986" s="335"/>
      <c r="K986" s="333"/>
      <c r="L986" s="333"/>
      <c r="M986" s="333"/>
      <c r="N986" s="333"/>
      <c r="O986" s="333"/>
      <c r="P986" s="333"/>
      <c r="Q986" s="333"/>
      <c r="R986" s="333"/>
      <c r="S986" s="314">
        <v>985</v>
      </c>
    </row>
    <row r="987" spans="1:19" ht="15.75">
      <c r="A987" s="315" t="str">
        <f>IFERROR(IF(J987&lt;&gt;"",MAX($A$1:A986)+1,""),"")</f>
        <v/>
      </c>
      <c r="B987" s="316" t="str">
        <f>IFERROR(IF(J987="","",_xlfn.CONCAT("2024",_xlfn.CONCAT(IF(LEN(ドッグキャリー!$K$2)=1,0,""),ドッグキャリー!$K$2,_xlfn.CONCAT(IF(LEN(ドッグキャリー!$N$2)=1,0,""),ドッグキャリー!$N$2)))),"")</f>
        <v/>
      </c>
      <c r="C987" s="332"/>
      <c r="D987" s="332"/>
      <c r="E987" s="332"/>
      <c r="F987" s="333"/>
      <c r="G987" s="333"/>
      <c r="H987" s="333"/>
      <c r="I987" s="334"/>
      <c r="J987" s="335"/>
      <c r="K987" s="333"/>
      <c r="L987" s="333"/>
      <c r="M987" s="333"/>
      <c r="N987" s="333"/>
      <c r="O987" s="333"/>
      <c r="P987" s="333"/>
      <c r="Q987" s="333"/>
      <c r="R987" s="333"/>
      <c r="S987" s="314">
        <v>986</v>
      </c>
    </row>
    <row r="988" spans="1:19" ht="15.75">
      <c r="A988" s="315" t="str">
        <f>IFERROR(IF(J988&lt;&gt;"",MAX($A$1:A987)+1,""),"")</f>
        <v/>
      </c>
      <c r="B988" s="316" t="str">
        <f>IFERROR(IF(J988="","",_xlfn.CONCAT("2024",_xlfn.CONCAT(IF(LEN(ドッグキャリー!$K$2)=1,0,""),ドッグキャリー!$K$2,_xlfn.CONCAT(IF(LEN(ドッグキャリー!$N$2)=1,0,""),ドッグキャリー!$N$2)))),"")</f>
        <v/>
      </c>
      <c r="C988" s="332"/>
      <c r="D988" s="332"/>
      <c r="E988" s="332"/>
      <c r="F988" s="333"/>
      <c r="G988" s="333"/>
      <c r="H988" s="333"/>
      <c r="I988" s="334"/>
      <c r="J988" s="335"/>
      <c r="K988" s="333"/>
      <c r="L988" s="333"/>
      <c r="M988" s="333"/>
      <c r="N988" s="333"/>
      <c r="O988" s="333"/>
      <c r="P988" s="333"/>
      <c r="Q988" s="333"/>
      <c r="R988" s="333"/>
      <c r="S988" s="314">
        <v>987</v>
      </c>
    </row>
    <row r="989" spans="1:19" ht="15.75">
      <c r="A989" s="315" t="str">
        <f>IFERROR(IF(J989&lt;&gt;"",MAX($A$1:A988)+1,""),"")</f>
        <v/>
      </c>
      <c r="B989" s="316" t="str">
        <f>IFERROR(IF(J989="","",_xlfn.CONCAT("2024",_xlfn.CONCAT(IF(LEN(ドッグキャリー!$K$2)=1,0,""),ドッグキャリー!$K$2,_xlfn.CONCAT(IF(LEN(ドッグキャリー!$N$2)=1,0,""),ドッグキャリー!$N$2)))),"")</f>
        <v/>
      </c>
      <c r="C989" s="332"/>
      <c r="D989" s="332"/>
      <c r="E989" s="332"/>
      <c r="F989" s="333"/>
      <c r="G989" s="333"/>
      <c r="H989" s="333"/>
      <c r="I989" s="334"/>
      <c r="J989" s="335"/>
      <c r="K989" s="333"/>
      <c r="L989" s="333"/>
      <c r="M989" s="333"/>
      <c r="N989" s="333"/>
      <c r="O989" s="333"/>
      <c r="P989" s="333"/>
      <c r="Q989" s="333"/>
      <c r="R989" s="333"/>
      <c r="S989" s="314">
        <v>988</v>
      </c>
    </row>
    <row r="990" spans="1:19" ht="15.75">
      <c r="A990" s="315" t="str">
        <f>IFERROR(IF(J990&lt;&gt;"",MAX($A$1:A989)+1,""),"")</f>
        <v/>
      </c>
      <c r="B990" s="316" t="str">
        <f>IFERROR(IF(J990="","",_xlfn.CONCAT("2024",_xlfn.CONCAT(IF(LEN(ドッグキャリー!$K$2)=1,0,""),ドッグキャリー!$K$2,_xlfn.CONCAT(IF(LEN(ドッグキャリー!$N$2)=1,0,""),ドッグキャリー!$N$2)))),"")</f>
        <v/>
      </c>
      <c r="C990" s="332"/>
      <c r="D990" s="332"/>
      <c r="E990" s="332"/>
      <c r="F990" s="333"/>
      <c r="G990" s="333"/>
      <c r="H990" s="333"/>
      <c r="I990" s="334"/>
      <c r="J990" s="335"/>
      <c r="K990" s="333"/>
      <c r="L990" s="333"/>
      <c r="M990" s="333"/>
      <c r="N990" s="333"/>
      <c r="O990" s="333"/>
      <c r="P990" s="333"/>
      <c r="Q990" s="333"/>
      <c r="R990" s="333"/>
      <c r="S990" s="314">
        <v>989</v>
      </c>
    </row>
    <row r="991" spans="1:19" ht="15.75">
      <c r="A991" s="315" t="str">
        <f>IFERROR(IF(J991&lt;&gt;"",MAX($A$1:A990)+1,""),"")</f>
        <v/>
      </c>
      <c r="B991" s="316" t="str">
        <f>IFERROR(IF(J991="","",_xlfn.CONCAT("2024",_xlfn.CONCAT(IF(LEN(ドッグキャリー!$K$2)=1,0,""),ドッグキャリー!$K$2,_xlfn.CONCAT(IF(LEN(ドッグキャリー!$N$2)=1,0,""),ドッグキャリー!$N$2)))),"")</f>
        <v/>
      </c>
      <c r="C991" s="332"/>
      <c r="D991" s="332"/>
      <c r="E991" s="332"/>
      <c r="F991" s="333"/>
      <c r="G991" s="333"/>
      <c r="H991" s="333"/>
      <c r="I991" s="334"/>
      <c r="J991" s="335"/>
      <c r="K991" s="333"/>
      <c r="L991" s="333"/>
      <c r="M991" s="333"/>
      <c r="N991" s="333"/>
      <c r="O991" s="333"/>
      <c r="P991" s="333"/>
      <c r="Q991" s="333"/>
      <c r="R991" s="333"/>
      <c r="S991" s="314">
        <v>990</v>
      </c>
    </row>
    <row r="992" spans="1:19" ht="15.75">
      <c r="A992" s="315" t="str">
        <f>IFERROR(IF(J992&lt;&gt;"",MAX($A$1:A991)+1,""),"")</f>
        <v/>
      </c>
      <c r="B992" s="316" t="str">
        <f>IFERROR(IF(J992="","",_xlfn.CONCAT("2024",_xlfn.CONCAT(IF(LEN(ドッグキャリー!$K$2)=1,0,""),ドッグキャリー!$K$2,_xlfn.CONCAT(IF(LEN(ドッグキャリー!$N$2)=1,0,""),ドッグキャリー!$N$2)))),"")</f>
        <v/>
      </c>
      <c r="C992" s="332"/>
      <c r="D992" s="332"/>
      <c r="E992" s="332"/>
      <c r="F992" s="333"/>
      <c r="G992" s="333"/>
      <c r="H992" s="333"/>
      <c r="I992" s="334"/>
      <c r="J992" s="335"/>
      <c r="K992" s="333"/>
      <c r="L992" s="333"/>
      <c r="M992" s="333"/>
      <c r="N992" s="333"/>
      <c r="O992" s="333"/>
      <c r="P992" s="333"/>
      <c r="Q992" s="333"/>
      <c r="R992" s="333"/>
      <c r="S992" s="314">
        <v>991</v>
      </c>
    </row>
    <row r="993" spans="1:19" ht="15.75">
      <c r="A993" s="315" t="str">
        <f>IFERROR(IF(J993&lt;&gt;"",MAX($A$1:A992)+1,""),"")</f>
        <v/>
      </c>
      <c r="B993" s="316" t="str">
        <f>IFERROR(IF(J993="","",_xlfn.CONCAT("2024",_xlfn.CONCAT(IF(LEN(ドッグキャリー!$K$2)=1,0,""),ドッグキャリー!$K$2,_xlfn.CONCAT(IF(LEN(ドッグキャリー!$N$2)=1,0,""),ドッグキャリー!$N$2)))),"")</f>
        <v/>
      </c>
      <c r="C993" s="332"/>
      <c r="D993" s="332"/>
      <c r="E993" s="332"/>
      <c r="F993" s="333"/>
      <c r="G993" s="333"/>
      <c r="H993" s="333"/>
      <c r="I993" s="334"/>
      <c r="J993" s="335"/>
      <c r="K993" s="333"/>
      <c r="L993" s="333"/>
      <c r="M993" s="333"/>
      <c r="N993" s="333"/>
      <c r="O993" s="333"/>
      <c r="P993" s="333"/>
      <c r="Q993" s="333"/>
      <c r="R993" s="333"/>
      <c r="S993" s="314">
        <v>992</v>
      </c>
    </row>
    <row r="994" spans="1:19" ht="15.75">
      <c r="A994" s="315" t="str">
        <f>IFERROR(IF(J994&lt;&gt;"",MAX($A$1:A993)+1,""),"")</f>
        <v/>
      </c>
      <c r="B994" s="316" t="str">
        <f>IFERROR(IF(J994="","",_xlfn.CONCAT("2024",_xlfn.CONCAT(IF(LEN(ドッグキャリー!$K$2)=1,0,""),ドッグキャリー!$K$2,_xlfn.CONCAT(IF(LEN(ドッグキャリー!$N$2)=1,0,""),ドッグキャリー!$N$2)))),"")</f>
        <v/>
      </c>
      <c r="C994" s="336"/>
      <c r="D994" s="336"/>
      <c r="E994" s="336"/>
      <c r="F994" s="337"/>
      <c r="G994" s="337"/>
      <c r="H994" s="337"/>
      <c r="I994" s="338" t="str">
        <f>IF(トイ・販促!N7=0,"",トイ・販促!E7)</f>
        <v/>
      </c>
      <c r="J994" s="339" t="str">
        <f>IFERROR(IF(トイ・販促!N7=0,"",トイ・販促!N7),"")</f>
        <v/>
      </c>
      <c r="K994" s="337"/>
      <c r="L994" s="337"/>
      <c r="M994" s="337"/>
      <c r="N994" s="337"/>
      <c r="O994" s="337"/>
      <c r="P994" s="337"/>
      <c r="Q994" s="337"/>
      <c r="R994" s="337"/>
      <c r="S994" s="314">
        <v>993</v>
      </c>
    </row>
    <row r="995" spans="1:19" ht="15.75">
      <c r="A995" s="315" t="str">
        <f>IFERROR(IF(J995&lt;&gt;"",MAX($A$1:A994)+1,""),"")</f>
        <v/>
      </c>
      <c r="B995" s="316" t="str">
        <f>IFERROR(IF(J995="","",_xlfn.CONCAT("2024",_xlfn.CONCAT(IF(LEN(ドッグキャリー!$K$2)=1,0,""),ドッグキャリー!$K$2,_xlfn.CONCAT(IF(LEN(ドッグキャリー!$N$2)=1,0,""),ドッグキャリー!$N$2)))),"")</f>
        <v/>
      </c>
      <c r="C995" s="336"/>
      <c r="D995" s="336"/>
      <c r="E995" s="336"/>
      <c r="F995" s="337"/>
      <c r="G995" s="337"/>
      <c r="H995" s="337"/>
      <c r="I995" s="338" t="str">
        <f>IF(トイ・販促!N8=0,"",トイ・販促!E8)</f>
        <v/>
      </c>
      <c r="J995" s="339" t="str">
        <f>IFERROR(IF(トイ・販促!N8=0,"",トイ・販促!N8),"")</f>
        <v/>
      </c>
      <c r="K995" s="337"/>
      <c r="L995" s="337"/>
      <c r="M995" s="337"/>
      <c r="N995" s="337"/>
      <c r="O995" s="337"/>
      <c r="P995" s="337"/>
      <c r="Q995" s="337"/>
      <c r="R995" s="337"/>
      <c r="S995" s="314">
        <v>994</v>
      </c>
    </row>
    <row r="996" spans="1:19" ht="15.75">
      <c r="A996" s="315" t="str">
        <f>IFERROR(IF(J996&lt;&gt;"",MAX($A$1:A995)+1,""),"")</f>
        <v/>
      </c>
      <c r="B996" s="316" t="str">
        <f>IFERROR(IF(J996="","",_xlfn.CONCAT("2024",_xlfn.CONCAT(IF(LEN(ドッグキャリー!$K$2)=1,0,""),ドッグキャリー!$K$2,_xlfn.CONCAT(IF(LEN(ドッグキャリー!$N$2)=1,0,""),ドッグキャリー!$N$2)))),"")</f>
        <v/>
      </c>
      <c r="C996" s="336"/>
      <c r="D996" s="336"/>
      <c r="E996" s="336"/>
      <c r="F996" s="337"/>
      <c r="G996" s="337"/>
      <c r="H996" s="337"/>
      <c r="I996" s="338" t="str">
        <f>IF(トイ・販促!N9=0,"",トイ・販促!E9)</f>
        <v/>
      </c>
      <c r="J996" s="339" t="str">
        <f>IFERROR(IF(トイ・販促!N9=0,"",トイ・販促!N9),"")</f>
        <v/>
      </c>
      <c r="K996" s="337"/>
      <c r="L996" s="337"/>
      <c r="M996" s="337"/>
      <c r="N996" s="337"/>
      <c r="O996" s="337"/>
      <c r="P996" s="337"/>
      <c r="Q996" s="337"/>
      <c r="R996" s="337"/>
      <c r="S996" s="314">
        <v>995</v>
      </c>
    </row>
    <row r="997" spans="1:19" ht="15.75">
      <c r="A997" s="315" t="str">
        <f>IFERROR(IF(J997&lt;&gt;"",MAX($A$1:A996)+1,""),"")</f>
        <v/>
      </c>
      <c r="B997" s="316" t="str">
        <f>IFERROR(IF(J997="","",_xlfn.CONCAT("2024",_xlfn.CONCAT(IF(LEN(ドッグキャリー!$K$2)=1,0,""),ドッグキャリー!$K$2,_xlfn.CONCAT(IF(LEN(ドッグキャリー!$N$2)=1,0,""),ドッグキャリー!$N$2)))),"")</f>
        <v/>
      </c>
      <c r="C997" s="336"/>
      <c r="D997" s="336"/>
      <c r="E997" s="336"/>
      <c r="F997" s="337"/>
      <c r="G997" s="337"/>
      <c r="H997" s="337"/>
      <c r="I997" s="338" t="str">
        <f>IF(トイ・販促!N10=0,"",トイ・販促!E10)</f>
        <v/>
      </c>
      <c r="J997" s="339" t="str">
        <f>IFERROR(IF(トイ・販促!N10=0,"",トイ・販促!N10),"")</f>
        <v/>
      </c>
      <c r="K997" s="337"/>
      <c r="L997" s="337"/>
      <c r="M997" s="337"/>
      <c r="N997" s="337"/>
      <c r="O997" s="337"/>
      <c r="P997" s="337"/>
      <c r="Q997" s="337"/>
      <c r="R997" s="337"/>
      <c r="S997" s="314">
        <v>996</v>
      </c>
    </row>
    <row r="998" spans="1:19" ht="15.75">
      <c r="A998" s="315" t="str">
        <f>IFERROR(IF(J998&lt;&gt;"",MAX($A$1:A997)+1,""),"")</f>
        <v/>
      </c>
      <c r="B998" s="316" t="str">
        <f>IFERROR(IF(J998="","",_xlfn.CONCAT("2024",_xlfn.CONCAT(IF(LEN(ドッグキャリー!$K$2)=1,0,""),ドッグキャリー!$K$2,_xlfn.CONCAT(IF(LEN(ドッグキャリー!$N$2)=1,0,""),ドッグキャリー!$N$2)))),"")</f>
        <v/>
      </c>
      <c r="C998" s="336"/>
      <c r="D998" s="336"/>
      <c r="E998" s="336"/>
      <c r="F998" s="337"/>
      <c r="G998" s="337"/>
      <c r="H998" s="337"/>
      <c r="I998" s="338" t="str">
        <f>IF(トイ・販促!N11=0,"",トイ・販促!E11)</f>
        <v/>
      </c>
      <c r="J998" s="339" t="str">
        <f>IFERROR(IF(トイ・販促!N11=0,"",トイ・販促!N11),"")</f>
        <v/>
      </c>
      <c r="K998" s="337"/>
      <c r="L998" s="337"/>
      <c r="M998" s="337"/>
      <c r="N998" s="337"/>
      <c r="O998" s="337"/>
      <c r="P998" s="337"/>
      <c r="Q998" s="337"/>
      <c r="R998" s="337"/>
      <c r="S998" s="314">
        <v>997</v>
      </c>
    </row>
    <row r="999" spans="1:19" ht="15.75">
      <c r="A999" s="315" t="str">
        <f>IFERROR(IF(J999&lt;&gt;"",MAX($A$1:A998)+1,""),"")</f>
        <v/>
      </c>
      <c r="B999" s="316" t="str">
        <f>IFERROR(IF(J999="","",_xlfn.CONCAT("2024",_xlfn.CONCAT(IF(LEN(ドッグキャリー!$K$2)=1,0,""),ドッグキャリー!$K$2,_xlfn.CONCAT(IF(LEN(ドッグキャリー!$N$2)=1,0,""),ドッグキャリー!$N$2)))),"")</f>
        <v/>
      </c>
      <c r="C999" s="336"/>
      <c r="D999" s="336"/>
      <c r="E999" s="336"/>
      <c r="F999" s="337"/>
      <c r="G999" s="337"/>
      <c r="H999" s="337"/>
      <c r="I999" s="338" t="str">
        <f>IF(トイ・販促!N12=0,"",トイ・販促!E12)</f>
        <v/>
      </c>
      <c r="J999" s="339" t="str">
        <f>IFERROR(IF(トイ・販促!N12=0,"",トイ・販促!N12),"")</f>
        <v/>
      </c>
      <c r="K999" s="337"/>
      <c r="L999" s="337"/>
      <c r="M999" s="337"/>
      <c r="N999" s="337"/>
      <c r="O999" s="337"/>
      <c r="P999" s="337"/>
      <c r="Q999" s="337"/>
      <c r="R999" s="337"/>
      <c r="S999" s="314">
        <v>998</v>
      </c>
    </row>
    <row r="1000" spans="1:19" ht="15.75">
      <c r="A1000" s="315" t="str">
        <f>IFERROR(IF(J1000&lt;&gt;"",MAX($A$1:A999)+1,""),"")</f>
        <v/>
      </c>
      <c r="B1000" s="316" t="str">
        <f>IFERROR(IF(J1000="","",_xlfn.CONCAT("2024",_xlfn.CONCAT(IF(LEN(ドッグキャリー!$K$2)=1,0,""),ドッグキャリー!$K$2,_xlfn.CONCAT(IF(LEN(ドッグキャリー!$N$2)=1,0,""),ドッグキャリー!$N$2)))),"")</f>
        <v/>
      </c>
      <c r="C1000" s="336"/>
      <c r="D1000" s="336"/>
      <c r="E1000" s="336"/>
      <c r="F1000" s="337"/>
      <c r="G1000" s="337"/>
      <c r="H1000" s="337"/>
      <c r="I1000" s="338" t="str">
        <f>IF(トイ・販促!N13=0,"",トイ・販促!E13)</f>
        <v/>
      </c>
      <c r="J1000" s="339" t="str">
        <f>IFERROR(IF(トイ・販促!N13=0,"",トイ・販促!N13),"")</f>
        <v/>
      </c>
      <c r="K1000" s="337"/>
      <c r="L1000" s="337"/>
      <c r="M1000" s="337"/>
      <c r="N1000" s="337"/>
      <c r="O1000" s="337"/>
      <c r="P1000" s="337"/>
      <c r="Q1000" s="337"/>
      <c r="R1000" s="337"/>
      <c r="S1000" s="314">
        <v>999</v>
      </c>
    </row>
    <row r="1001" spans="1:19" ht="15.75">
      <c r="A1001" s="315" t="str">
        <f>IFERROR(IF(J1001&lt;&gt;"",MAX($A$1:A1000)+1,""),"")</f>
        <v/>
      </c>
      <c r="B1001" s="316" t="str">
        <f>IFERROR(IF(J1001="","",_xlfn.CONCAT("2024",_xlfn.CONCAT(IF(LEN(ドッグキャリー!$K$2)=1,0,""),ドッグキャリー!$K$2,_xlfn.CONCAT(IF(LEN(ドッグキャリー!$N$2)=1,0,""),ドッグキャリー!$N$2)))),"")</f>
        <v/>
      </c>
      <c r="C1001" s="336"/>
      <c r="D1001" s="336"/>
      <c r="E1001" s="336"/>
      <c r="F1001" s="337"/>
      <c r="G1001" s="337"/>
      <c r="H1001" s="337"/>
      <c r="I1001" s="338" t="str">
        <f>IF(トイ・販促!N14=0,"",トイ・販促!E14)</f>
        <v/>
      </c>
      <c r="J1001" s="339" t="str">
        <f>IFERROR(IF(トイ・販促!N14=0,"",トイ・販促!N14),"")</f>
        <v/>
      </c>
      <c r="K1001" s="337"/>
      <c r="L1001" s="337"/>
      <c r="M1001" s="337"/>
      <c r="N1001" s="337"/>
      <c r="O1001" s="337"/>
      <c r="P1001" s="337"/>
      <c r="Q1001" s="337"/>
      <c r="R1001" s="337"/>
      <c r="S1001" s="314">
        <v>1000</v>
      </c>
    </row>
    <row r="1002" spans="1:19" ht="15.75">
      <c r="A1002" s="315" t="str">
        <f>IFERROR(IF(J1002&lt;&gt;"",MAX($A$1:A1001)+1,""),"")</f>
        <v/>
      </c>
      <c r="B1002" s="316" t="str">
        <f>IFERROR(IF(J1002="","",_xlfn.CONCAT("2024",_xlfn.CONCAT(IF(LEN(ドッグキャリー!$K$2)=1,0,""),ドッグキャリー!$K$2,_xlfn.CONCAT(IF(LEN(ドッグキャリー!$N$2)=1,0,""),ドッグキャリー!$N$2)))),"")</f>
        <v/>
      </c>
      <c r="C1002" s="336"/>
      <c r="D1002" s="336"/>
      <c r="E1002" s="336"/>
      <c r="F1002" s="337"/>
      <c r="G1002" s="337"/>
      <c r="H1002" s="337"/>
      <c r="I1002" s="338" t="str">
        <f>IF(トイ・販促!N15=0,"",トイ・販促!E15)</f>
        <v/>
      </c>
      <c r="J1002" s="339" t="str">
        <f>IFERROR(IF(トイ・販促!N15=0,"",トイ・販促!N15),"")</f>
        <v/>
      </c>
      <c r="K1002" s="337"/>
      <c r="L1002" s="337"/>
      <c r="M1002" s="337"/>
      <c r="N1002" s="337"/>
      <c r="O1002" s="337"/>
      <c r="P1002" s="337"/>
      <c r="Q1002" s="337"/>
      <c r="R1002" s="337"/>
      <c r="S1002" s="314">
        <v>1001</v>
      </c>
    </row>
    <row r="1003" spans="1:19" ht="15.75">
      <c r="A1003" s="315" t="str">
        <f>IFERROR(IF(J1003&lt;&gt;"",MAX($A$1:A1002)+1,""),"")</f>
        <v/>
      </c>
      <c r="B1003" s="316" t="str">
        <f>IFERROR(IF(J1003="","",_xlfn.CONCAT("2024",_xlfn.CONCAT(IF(LEN(ドッグキャリー!$K$2)=1,0,""),ドッグキャリー!$K$2,_xlfn.CONCAT(IF(LEN(ドッグキャリー!$N$2)=1,0,""),ドッグキャリー!$N$2)))),"")</f>
        <v/>
      </c>
      <c r="C1003" s="336"/>
      <c r="D1003" s="336"/>
      <c r="E1003" s="336"/>
      <c r="F1003" s="337"/>
      <c r="G1003" s="337"/>
      <c r="H1003" s="337"/>
      <c r="I1003" s="338" t="str">
        <f>IF(トイ・販促!N16=0,"",トイ・販促!E16)</f>
        <v/>
      </c>
      <c r="J1003" s="339" t="str">
        <f>IFERROR(IF(トイ・販促!N16=0,"",トイ・販促!N16),"")</f>
        <v/>
      </c>
      <c r="K1003" s="337"/>
      <c r="L1003" s="337"/>
      <c r="M1003" s="337"/>
      <c r="N1003" s="337"/>
      <c r="O1003" s="337"/>
      <c r="P1003" s="337"/>
      <c r="Q1003" s="337"/>
      <c r="R1003" s="337"/>
      <c r="S1003" s="314">
        <v>1002</v>
      </c>
    </row>
    <row r="1004" spans="1:19" ht="15.75">
      <c r="A1004" s="315" t="str">
        <f>IFERROR(IF(J1004&lt;&gt;"",MAX($A$1:A1003)+1,""),"")</f>
        <v/>
      </c>
      <c r="B1004" s="316" t="str">
        <f>IFERROR(IF(J1004="","",_xlfn.CONCAT("2024",_xlfn.CONCAT(IF(LEN(ドッグキャリー!$K$2)=1,0,""),ドッグキャリー!$K$2,_xlfn.CONCAT(IF(LEN(ドッグキャリー!$N$2)=1,0,""),ドッグキャリー!$N$2)))),"")</f>
        <v/>
      </c>
      <c r="C1004" s="336"/>
      <c r="D1004" s="336"/>
      <c r="E1004" s="336"/>
      <c r="F1004" s="337"/>
      <c r="G1004" s="337"/>
      <c r="H1004" s="337"/>
      <c r="I1004" s="338" t="str">
        <f>IF(トイ・販促!N17=0,"",トイ・販促!E17)</f>
        <v/>
      </c>
      <c r="J1004" s="339" t="str">
        <f>IFERROR(IF(トイ・販促!N17=0,"",トイ・販促!N17),"")</f>
        <v/>
      </c>
      <c r="K1004" s="337"/>
      <c r="L1004" s="337"/>
      <c r="M1004" s="337"/>
      <c r="N1004" s="337"/>
      <c r="O1004" s="337"/>
      <c r="P1004" s="337"/>
      <c r="Q1004" s="337"/>
      <c r="R1004" s="337"/>
      <c r="S1004" s="314">
        <v>1003</v>
      </c>
    </row>
    <row r="1005" spans="1:19" ht="15.75">
      <c r="A1005" s="315" t="str">
        <f>IFERROR(IF(J1005&lt;&gt;"",MAX($A$1:A1004)+1,""),"")</f>
        <v/>
      </c>
      <c r="B1005" s="316" t="str">
        <f>IFERROR(IF(J1005="","",_xlfn.CONCAT("2024",_xlfn.CONCAT(IF(LEN(ドッグキャリー!$K$2)=1,0,""),ドッグキャリー!$K$2,_xlfn.CONCAT(IF(LEN(ドッグキャリー!$N$2)=1,0,""),ドッグキャリー!$N$2)))),"")</f>
        <v/>
      </c>
      <c r="C1005" s="336"/>
      <c r="D1005" s="336"/>
      <c r="E1005" s="336"/>
      <c r="F1005" s="337"/>
      <c r="G1005" s="337"/>
      <c r="H1005" s="337"/>
      <c r="I1005" s="338" t="str">
        <f>IF(トイ・販促!N18=0,"",トイ・販促!E18)</f>
        <v/>
      </c>
      <c r="J1005" s="339" t="str">
        <f>IFERROR(IF(トイ・販促!N18=0,"",トイ・販促!N18),"")</f>
        <v/>
      </c>
      <c r="K1005" s="337"/>
      <c r="L1005" s="337"/>
      <c r="M1005" s="337"/>
      <c r="N1005" s="337"/>
      <c r="O1005" s="337"/>
      <c r="P1005" s="337"/>
      <c r="Q1005" s="337"/>
      <c r="R1005" s="337"/>
      <c r="S1005" s="314">
        <v>1004</v>
      </c>
    </row>
    <row r="1006" spans="1:19" ht="15.75">
      <c r="A1006" s="315" t="str">
        <f>IFERROR(IF(J1006&lt;&gt;"",MAX($A$1:A1005)+1,""),"")</f>
        <v/>
      </c>
      <c r="B1006" s="316" t="str">
        <f>IFERROR(IF(J1006="","",_xlfn.CONCAT("2024",_xlfn.CONCAT(IF(LEN(ドッグキャリー!$K$2)=1,0,""),ドッグキャリー!$K$2,_xlfn.CONCAT(IF(LEN(ドッグキャリー!$N$2)=1,0,""),ドッグキャリー!$N$2)))),"")</f>
        <v/>
      </c>
      <c r="C1006" s="336"/>
      <c r="D1006" s="336"/>
      <c r="E1006" s="336"/>
      <c r="F1006" s="337"/>
      <c r="G1006" s="337"/>
      <c r="H1006" s="337"/>
      <c r="I1006" s="338" t="str">
        <f>IF(トイ・販促!N19=0,"",トイ・販促!E19)</f>
        <v/>
      </c>
      <c r="J1006" s="339" t="str">
        <f>IFERROR(IF(トイ・販促!N19=0,"",トイ・販促!N19),"")</f>
        <v/>
      </c>
      <c r="K1006" s="337"/>
      <c r="L1006" s="337"/>
      <c r="M1006" s="337"/>
      <c r="N1006" s="337"/>
      <c r="O1006" s="337"/>
      <c r="P1006" s="337"/>
      <c r="Q1006" s="337"/>
      <c r="R1006" s="337"/>
      <c r="S1006" s="314">
        <v>1005</v>
      </c>
    </row>
    <row r="1007" spans="1:19" ht="15.75">
      <c r="A1007" s="315" t="str">
        <f>IFERROR(IF(J1007&lt;&gt;"",MAX($A$1:A1006)+1,""),"")</f>
        <v/>
      </c>
      <c r="B1007" s="316" t="str">
        <f>IFERROR(IF(J1007="","",_xlfn.CONCAT("2024",_xlfn.CONCAT(IF(LEN(ドッグキャリー!$K$2)=1,0,""),ドッグキャリー!$K$2,_xlfn.CONCAT(IF(LEN(ドッグキャリー!$N$2)=1,0,""),ドッグキャリー!$N$2)))),"")</f>
        <v/>
      </c>
      <c r="C1007" s="336"/>
      <c r="D1007" s="336"/>
      <c r="E1007" s="336"/>
      <c r="F1007" s="337"/>
      <c r="G1007" s="337"/>
      <c r="H1007" s="337"/>
      <c r="I1007" s="338" t="str">
        <f>IF(トイ・販促!N20=0,"",トイ・販促!E20)</f>
        <v/>
      </c>
      <c r="J1007" s="339" t="str">
        <f>IFERROR(IF(トイ・販促!N20=0,"",トイ・販促!N20),"")</f>
        <v/>
      </c>
      <c r="K1007" s="337"/>
      <c r="L1007" s="337"/>
      <c r="M1007" s="337"/>
      <c r="N1007" s="337"/>
      <c r="O1007" s="337"/>
      <c r="P1007" s="337"/>
      <c r="Q1007" s="337"/>
      <c r="R1007" s="337"/>
      <c r="S1007" s="314">
        <v>1006</v>
      </c>
    </row>
    <row r="1008" spans="1:19" ht="15.75">
      <c r="A1008" s="315" t="str">
        <f>IFERROR(IF(J1008&lt;&gt;"",MAX($A$1:A1007)+1,""),"")</f>
        <v/>
      </c>
      <c r="B1008" s="316" t="str">
        <f>IFERROR(IF(J1008="","",_xlfn.CONCAT("2024",_xlfn.CONCAT(IF(LEN(ドッグキャリー!$K$2)=1,0,""),ドッグキャリー!$K$2,_xlfn.CONCAT(IF(LEN(ドッグキャリー!$N$2)=1,0,""),ドッグキャリー!$N$2)))),"")</f>
        <v/>
      </c>
      <c r="C1008" s="336"/>
      <c r="D1008" s="336"/>
      <c r="E1008" s="336"/>
      <c r="F1008" s="337"/>
      <c r="G1008" s="337"/>
      <c r="H1008" s="337"/>
      <c r="I1008" s="338" t="str">
        <f>IF(トイ・販促!N21=0,"",トイ・販促!E21)</f>
        <v/>
      </c>
      <c r="J1008" s="339" t="str">
        <f>IFERROR(IF(トイ・販促!N21=0,"",トイ・販促!N21),"")</f>
        <v/>
      </c>
      <c r="K1008" s="337"/>
      <c r="L1008" s="337"/>
      <c r="M1008" s="337"/>
      <c r="N1008" s="337"/>
      <c r="O1008" s="337"/>
      <c r="P1008" s="337"/>
      <c r="Q1008" s="337"/>
      <c r="R1008" s="337"/>
      <c r="S1008" s="314">
        <v>1007</v>
      </c>
    </row>
    <row r="1009" spans="1:19" ht="15.75">
      <c r="A1009" s="315" t="str">
        <f>IFERROR(IF(J1009&lt;&gt;"",MAX($A$1:A1008)+1,""),"")</f>
        <v/>
      </c>
      <c r="B1009" s="316" t="str">
        <f>IFERROR(IF(J1009="","",_xlfn.CONCAT("2024",_xlfn.CONCAT(IF(LEN(ドッグキャリー!$K$2)=1,0,""),ドッグキャリー!$K$2,_xlfn.CONCAT(IF(LEN(ドッグキャリー!$N$2)=1,0,""),ドッグキャリー!$N$2)))),"")</f>
        <v/>
      </c>
      <c r="C1009" s="336"/>
      <c r="D1009" s="336"/>
      <c r="E1009" s="336"/>
      <c r="F1009" s="337"/>
      <c r="G1009" s="337"/>
      <c r="H1009" s="337"/>
      <c r="I1009" s="338" t="str">
        <f>IF(トイ・販促!N22=0,"",トイ・販促!E22)</f>
        <v/>
      </c>
      <c r="J1009" s="339" t="str">
        <f>IFERROR(IF(トイ・販促!N22=0,"",トイ・販促!N22),"")</f>
        <v/>
      </c>
      <c r="K1009" s="337"/>
      <c r="L1009" s="337"/>
      <c r="M1009" s="337"/>
      <c r="N1009" s="337"/>
      <c r="O1009" s="337"/>
      <c r="P1009" s="337"/>
      <c r="Q1009" s="337"/>
      <c r="R1009" s="337"/>
      <c r="S1009" s="314">
        <v>1008</v>
      </c>
    </row>
    <row r="1010" spans="1:19" ht="15.75">
      <c r="A1010" s="315" t="str">
        <f>IFERROR(IF(J1010&lt;&gt;"",MAX($A$1:A1009)+1,""),"")</f>
        <v/>
      </c>
      <c r="B1010" s="316" t="str">
        <f>IFERROR(IF(J1010="","",_xlfn.CONCAT("2024",_xlfn.CONCAT(IF(LEN(ドッグキャリー!$K$2)=1,0,""),ドッグキャリー!$K$2,_xlfn.CONCAT(IF(LEN(ドッグキャリー!$N$2)=1,0,""),ドッグキャリー!$N$2)))),"")</f>
        <v/>
      </c>
      <c r="C1010" s="336"/>
      <c r="D1010" s="336"/>
      <c r="E1010" s="336"/>
      <c r="F1010" s="337"/>
      <c r="G1010" s="337"/>
      <c r="H1010" s="337"/>
      <c r="I1010" s="338" t="str">
        <f>IF(トイ・販促!N23=0,"",トイ・販促!E23)</f>
        <v/>
      </c>
      <c r="J1010" s="339" t="str">
        <f>IFERROR(IF(トイ・販促!N23=0,"",トイ・販促!N23),"")</f>
        <v/>
      </c>
      <c r="K1010" s="337"/>
      <c r="L1010" s="337"/>
      <c r="M1010" s="337"/>
      <c r="N1010" s="337"/>
      <c r="O1010" s="337"/>
      <c r="P1010" s="337"/>
      <c r="Q1010" s="337"/>
      <c r="R1010" s="337"/>
      <c r="S1010" s="314">
        <v>1009</v>
      </c>
    </row>
    <row r="1011" spans="1:19" ht="15.75">
      <c r="A1011" s="315" t="str">
        <f>IFERROR(IF(J1011&lt;&gt;"",MAX($A$1:A1010)+1,""),"")</f>
        <v/>
      </c>
      <c r="B1011" s="316" t="str">
        <f>IFERROR(IF(J1011="","",_xlfn.CONCAT("2024",_xlfn.CONCAT(IF(LEN(ドッグキャリー!$K$2)=1,0,""),ドッグキャリー!$K$2,_xlfn.CONCAT(IF(LEN(ドッグキャリー!$N$2)=1,0,""),ドッグキャリー!$N$2)))),"")</f>
        <v/>
      </c>
      <c r="C1011" s="336"/>
      <c r="D1011" s="336"/>
      <c r="E1011" s="336"/>
      <c r="F1011" s="337"/>
      <c r="G1011" s="337"/>
      <c r="H1011" s="337"/>
      <c r="I1011" s="338" t="str">
        <f>IF(トイ・販促!N24=0,"",トイ・販促!E24)</f>
        <v/>
      </c>
      <c r="J1011" s="339" t="str">
        <f>IFERROR(IF(トイ・販促!N24=0,"",トイ・販促!N24),"")</f>
        <v/>
      </c>
      <c r="K1011" s="337"/>
      <c r="L1011" s="337"/>
      <c r="M1011" s="337"/>
      <c r="N1011" s="337"/>
      <c r="O1011" s="337"/>
      <c r="P1011" s="337"/>
      <c r="Q1011" s="337"/>
      <c r="R1011" s="337"/>
      <c r="S1011" s="314">
        <v>1010</v>
      </c>
    </row>
    <row r="1012" spans="1:19" ht="15.75">
      <c r="A1012" s="315" t="str">
        <f>IFERROR(IF(J1012&lt;&gt;"",MAX($A$1:A1011)+1,""),"")</f>
        <v/>
      </c>
      <c r="B1012" s="316" t="str">
        <f>IFERROR(IF(J1012="","",_xlfn.CONCAT("2024",_xlfn.CONCAT(IF(LEN(ドッグキャリー!$K$2)=1,0,""),ドッグキャリー!$K$2,_xlfn.CONCAT(IF(LEN(ドッグキャリー!$N$2)=1,0,""),ドッグキャリー!$N$2)))),"")</f>
        <v/>
      </c>
      <c r="C1012" s="336"/>
      <c r="D1012" s="336"/>
      <c r="E1012" s="336"/>
      <c r="F1012" s="337"/>
      <c r="G1012" s="337"/>
      <c r="H1012" s="337"/>
      <c r="I1012" s="338" t="str">
        <f>IF(トイ・販促!N25=0,"",トイ・販促!E25)</f>
        <v/>
      </c>
      <c r="J1012" s="339" t="str">
        <f>IFERROR(IF(トイ・販促!N25=0,"",トイ・販促!N25),"")</f>
        <v/>
      </c>
      <c r="K1012" s="337"/>
      <c r="L1012" s="337"/>
      <c r="M1012" s="337"/>
      <c r="N1012" s="337"/>
      <c r="O1012" s="337"/>
      <c r="P1012" s="337"/>
      <c r="Q1012" s="337"/>
      <c r="R1012" s="337"/>
      <c r="S1012" s="314">
        <v>1011</v>
      </c>
    </row>
    <row r="1013" spans="1:19" ht="15.75">
      <c r="A1013" s="315" t="str">
        <f>IFERROR(IF(J1013&lt;&gt;"",MAX($A$1:A1012)+1,""),"")</f>
        <v/>
      </c>
      <c r="B1013" s="316" t="str">
        <f>IFERROR(IF(J1013="","",_xlfn.CONCAT("2024",_xlfn.CONCAT(IF(LEN(ドッグキャリー!$K$2)=1,0,""),ドッグキャリー!$K$2,_xlfn.CONCAT(IF(LEN(ドッグキャリー!$N$2)=1,0,""),ドッグキャリー!$N$2)))),"")</f>
        <v/>
      </c>
      <c r="C1013" s="336"/>
      <c r="D1013" s="336"/>
      <c r="E1013" s="336"/>
      <c r="F1013" s="337"/>
      <c r="G1013" s="337"/>
      <c r="H1013" s="337"/>
      <c r="I1013" s="338" t="str">
        <f>IF(トイ・販促!N26=0,"",トイ・販促!E26)</f>
        <v/>
      </c>
      <c r="J1013" s="339" t="str">
        <f>IFERROR(IF(トイ・販促!N26=0,"",トイ・販促!N26),"")</f>
        <v/>
      </c>
      <c r="K1013" s="337"/>
      <c r="L1013" s="337"/>
      <c r="M1013" s="337"/>
      <c r="N1013" s="337"/>
      <c r="O1013" s="337"/>
      <c r="P1013" s="337"/>
      <c r="Q1013" s="337"/>
      <c r="R1013" s="337"/>
      <c r="S1013" s="314">
        <v>1012</v>
      </c>
    </row>
    <row r="1014" spans="1:19" ht="15.75">
      <c r="A1014" s="315" t="str">
        <f>IFERROR(IF(J1014&lt;&gt;"",MAX($A$1:A1013)+1,""),"")</f>
        <v/>
      </c>
      <c r="B1014" s="316" t="str">
        <f>IFERROR(IF(J1014="","",_xlfn.CONCAT("2024",_xlfn.CONCAT(IF(LEN(ドッグキャリー!$K$2)=1,0,""),ドッグキャリー!$K$2,_xlfn.CONCAT(IF(LEN(ドッグキャリー!$N$2)=1,0,""),ドッグキャリー!$N$2)))),"")</f>
        <v/>
      </c>
      <c r="C1014" s="336"/>
      <c r="D1014" s="336"/>
      <c r="E1014" s="336"/>
      <c r="F1014" s="337"/>
      <c r="G1014" s="337"/>
      <c r="H1014" s="337"/>
      <c r="I1014" s="338" t="str">
        <f>IF(トイ・販促!N27=0,"",トイ・販促!E27)</f>
        <v/>
      </c>
      <c r="J1014" s="339" t="str">
        <f>IFERROR(IF(トイ・販促!N27=0,"",トイ・販促!N27),"")</f>
        <v/>
      </c>
      <c r="K1014" s="337"/>
      <c r="L1014" s="337"/>
      <c r="M1014" s="337"/>
      <c r="N1014" s="337"/>
      <c r="O1014" s="337"/>
      <c r="P1014" s="337"/>
      <c r="Q1014" s="337"/>
      <c r="R1014" s="337"/>
      <c r="S1014" s="314">
        <v>1013</v>
      </c>
    </row>
    <row r="1015" spans="1:19" ht="15.75">
      <c r="A1015" s="315" t="str">
        <f>IFERROR(IF(J1015&lt;&gt;"",MAX($A$1:A1014)+1,""),"")</f>
        <v/>
      </c>
      <c r="B1015" s="316" t="str">
        <f>IFERROR(IF(J1015="","",_xlfn.CONCAT("2024",_xlfn.CONCAT(IF(LEN(ドッグキャリー!$K$2)=1,0,""),ドッグキャリー!$K$2,_xlfn.CONCAT(IF(LEN(ドッグキャリー!$N$2)=1,0,""),ドッグキャリー!$N$2)))),"")</f>
        <v/>
      </c>
      <c r="C1015" s="336"/>
      <c r="D1015" s="336"/>
      <c r="E1015" s="336"/>
      <c r="F1015" s="337"/>
      <c r="G1015" s="337"/>
      <c r="H1015" s="337"/>
      <c r="I1015" s="338" t="str">
        <f>IF(トイ・販促!N28=0,"",トイ・販促!E28)</f>
        <v/>
      </c>
      <c r="J1015" s="339" t="str">
        <f>IFERROR(IF(トイ・販促!N28=0,"",トイ・販促!N28),"")</f>
        <v/>
      </c>
      <c r="K1015" s="337"/>
      <c r="L1015" s="337"/>
      <c r="M1015" s="337"/>
      <c r="N1015" s="337"/>
      <c r="O1015" s="337"/>
      <c r="P1015" s="337"/>
      <c r="Q1015" s="337"/>
      <c r="R1015" s="337"/>
      <c r="S1015" s="314">
        <v>1014</v>
      </c>
    </row>
    <row r="1016" spans="1:19" ht="15.75">
      <c r="A1016" s="315" t="str">
        <f>IFERROR(IF(J1016&lt;&gt;"",MAX($A$1:A1015)+1,""),"")</f>
        <v/>
      </c>
      <c r="B1016" s="316" t="str">
        <f>IFERROR(IF(J1016="","",_xlfn.CONCAT("2024",_xlfn.CONCAT(IF(LEN(ドッグキャリー!$K$2)=1,0,""),ドッグキャリー!$K$2,_xlfn.CONCAT(IF(LEN(ドッグキャリー!$N$2)=1,0,""),ドッグキャリー!$N$2)))),"")</f>
        <v/>
      </c>
      <c r="C1016" s="336"/>
      <c r="D1016" s="336"/>
      <c r="E1016" s="336"/>
      <c r="F1016" s="337"/>
      <c r="G1016" s="337"/>
      <c r="H1016" s="337"/>
      <c r="I1016" s="338" t="str">
        <f>IF(トイ・販促!N29=0,"",トイ・販促!E29)</f>
        <v/>
      </c>
      <c r="J1016" s="339" t="str">
        <f>IFERROR(IF(トイ・販促!N29=0,"",トイ・販促!N29),"")</f>
        <v/>
      </c>
      <c r="K1016" s="337"/>
      <c r="L1016" s="337"/>
      <c r="M1016" s="337"/>
      <c r="N1016" s="337"/>
      <c r="O1016" s="337"/>
      <c r="P1016" s="337"/>
      <c r="Q1016" s="337"/>
      <c r="R1016" s="337"/>
      <c r="S1016" s="314">
        <v>1015</v>
      </c>
    </row>
    <row r="1017" spans="1:19" ht="15.75">
      <c r="A1017" s="315" t="str">
        <f>IFERROR(IF(J1017&lt;&gt;"",MAX($A$1:A1016)+1,""),"")</f>
        <v/>
      </c>
      <c r="B1017" s="316" t="str">
        <f>IFERROR(IF(J1017="","",_xlfn.CONCAT("2024",_xlfn.CONCAT(IF(LEN(ドッグキャリー!$K$2)=1,0,""),ドッグキャリー!$K$2,_xlfn.CONCAT(IF(LEN(ドッグキャリー!$N$2)=1,0,""),ドッグキャリー!$N$2)))),"")</f>
        <v/>
      </c>
      <c r="C1017" s="336"/>
      <c r="D1017" s="336"/>
      <c r="E1017" s="336"/>
      <c r="F1017" s="337"/>
      <c r="G1017" s="337"/>
      <c r="H1017" s="337"/>
      <c r="I1017" s="338" t="str">
        <f>IF(トイ・販促!N30=0,"",トイ・販促!E30)</f>
        <v/>
      </c>
      <c r="J1017" s="339" t="str">
        <f>IFERROR(IF(トイ・販促!N30=0,"",トイ・販促!N30),"")</f>
        <v/>
      </c>
      <c r="K1017" s="337"/>
      <c r="L1017" s="337"/>
      <c r="M1017" s="337"/>
      <c r="N1017" s="337"/>
      <c r="O1017" s="337"/>
      <c r="P1017" s="337"/>
      <c r="Q1017" s="337"/>
      <c r="R1017" s="337"/>
      <c r="S1017" s="314">
        <v>1016</v>
      </c>
    </row>
    <row r="1018" spans="1:19" ht="15.75">
      <c r="A1018" s="315" t="str">
        <f>IFERROR(IF(J1018&lt;&gt;"",MAX($A$1:A1017)+1,""),"")</f>
        <v/>
      </c>
      <c r="B1018" s="316" t="str">
        <f>IFERROR(IF(J1018="","",_xlfn.CONCAT("2024",_xlfn.CONCAT(IF(LEN(ドッグキャリー!$K$2)=1,0,""),ドッグキャリー!$K$2,_xlfn.CONCAT(IF(LEN(ドッグキャリー!$N$2)=1,0,""),ドッグキャリー!$N$2)))),"")</f>
        <v/>
      </c>
      <c r="C1018" s="336"/>
      <c r="D1018" s="336"/>
      <c r="E1018" s="336"/>
      <c r="F1018" s="337"/>
      <c r="G1018" s="337"/>
      <c r="H1018" s="337"/>
      <c r="I1018" s="338" t="str">
        <f>IF(トイ・販促!N31=0,"",トイ・販促!E31)</f>
        <v/>
      </c>
      <c r="J1018" s="339" t="str">
        <f>IFERROR(IF(トイ・販促!N31=0,"",トイ・販促!N31),"")</f>
        <v/>
      </c>
      <c r="K1018" s="337"/>
      <c r="L1018" s="337"/>
      <c r="M1018" s="337"/>
      <c r="N1018" s="337"/>
      <c r="O1018" s="337"/>
      <c r="P1018" s="337"/>
      <c r="Q1018" s="337"/>
      <c r="R1018" s="337"/>
      <c r="S1018" s="314">
        <v>1017</v>
      </c>
    </row>
    <row r="1019" spans="1:19" ht="15.75">
      <c r="A1019" s="315" t="str">
        <f>IFERROR(IF(J1019&lt;&gt;"",MAX($A$1:A1018)+1,""),"")</f>
        <v/>
      </c>
      <c r="B1019" s="316" t="str">
        <f>IFERROR(IF(J1019="","",_xlfn.CONCAT("2024",_xlfn.CONCAT(IF(LEN(ドッグキャリー!$K$2)=1,0,""),ドッグキャリー!$K$2,_xlfn.CONCAT(IF(LEN(ドッグキャリー!$N$2)=1,0,""),ドッグキャリー!$N$2)))),"")</f>
        <v/>
      </c>
      <c r="C1019" s="336"/>
      <c r="D1019" s="336"/>
      <c r="E1019" s="336"/>
      <c r="F1019" s="337"/>
      <c r="G1019" s="337"/>
      <c r="H1019" s="337"/>
      <c r="I1019" s="338" t="str">
        <f>IF(トイ・販促!N32=0,"",トイ・販促!E32)</f>
        <v/>
      </c>
      <c r="J1019" s="339" t="str">
        <f>IFERROR(IF(トイ・販促!N32=0,"",トイ・販促!N32),"")</f>
        <v/>
      </c>
      <c r="K1019" s="337"/>
      <c r="L1019" s="337"/>
      <c r="M1019" s="337"/>
      <c r="N1019" s="337"/>
      <c r="O1019" s="337"/>
      <c r="P1019" s="337"/>
      <c r="Q1019" s="337"/>
      <c r="R1019" s="337"/>
      <c r="S1019" s="314">
        <v>1018</v>
      </c>
    </row>
    <row r="1020" spans="1:19" ht="15.75">
      <c r="A1020" s="315" t="str">
        <f>IFERROR(IF(J1020&lt;&gt;"",MAX($A$1:A1019)+1,""),"")</f>
        <v/>
      </c>
      <c r="B1020" s="316" t="str">
        <f>IFERROR(IF(J1020="","",_xlfn.CONCAT("2024",_xlfn.CONCAT(IF(LEN(ドッグキャリー!$K$2)=1,0,""),ドッグキャリー!$K$2,_xlfn.CONCAT(IF(LEN(ドッグキャリー!$N$2)=1,0,""),ドッグキャリー!$N$2)))),"")</f>
        <v/>
      </c>
      <c r="C1020" s="336"/>
      <c r="D1020" s="336"/>
      <c r="E1020" s="336"/>
      <c r="F1020" s="337"/>
      <c r="G1020" s="337"/>
      <c r="H1020" s="337"/>
      <c r="I1020" s="338" t="str">
        <f>IF(トイ・販促!N33=0,"",トイ・販促!E33)</f>
        <v/>
      </c>
      <c r="J1020" s="339" t="str">
        <f>IFERROR(IF(トイ・販促!N33=0,"",トイ・販促!N33),"")</f>
        <v/>
      </c>
      <c r="K1020" s="337"/>
      <c r="L1020" s="337"/>
      <c r="M1020" s="337"/>
      <c r="N1020" s="337"/>
      <c r="O1020" s="337"/>
      <c r="P1020" s="337"/>
      <c r="Q1020" s="337"/>
      <c r="R1020" s="337"/>
      <c r="S1020" s="314">
        <v>1019</v>
      </c>
    </row>
    <row r="1021" spans="1:19" ht="15.75">
      <c r="A1021" s="315" t="str">
        <f>IFERROR(IF(J1021&lt;&gt;"",MAX($A$1:A1020)+1,""),"")</f>
        <v/>
      </c>
      <c r="B1021" s="316" t="str">
        <f>IFERROR(IF(J1021="","",_xlfn.CONCAT("2024",_xlfn.CONCAT(IF(LEN(ドッグキャリー!$K$2)=1,0,""),ドッグキャリー!$K$2,_xlfn.CONCAT(IF(LEN(ドッグキャリー!$N$2)=1,0,""),ドッグキャリー!$N$2)))),"")</f>
        <v/>
      </c>
      <c r="C1021" s="336"/>
      <c r="D1021" s="336"/>
      <c r="E1021" s="336"/>
      <c r="F1021" s="337"/>
      <c r="G1021" s="337"/>
      <c r="H1021" s="337"/>
      <c r="I1021" s="338" t="str">
        <f>IF(トイ・販促!N34=0,"",トイ・販促!E34)</f>
        <v/>
      </c>
      <c r="J1021" s="339" t="str">
        <f>IFERROR(IF(トイ・販促!N34=0,"",トイ・販促!N34),"")</f>
        <v/>
      </c>
      <c r="K1021" s="337"/>
      <c r="L1021" s="337"/>
      <c r="M1021" s="337"/>
      <c r="N1021" s="337"/>
      <c r="O1021" s="337"/>
      <c r="P1021" s="337"/>
      <c r="Q1021" s="337"/>
      <c r="R1021" s="337"/>
      <c r="S1021" s="314">
        <v>1020</v>
      </c>
    </row>
    <row r="1022" spans="1:19" ht="15.75">
      <c r="A1022" s="315" t="str">
        <f>IFERROR(IF(J1022&lt;&gt;"",MAX($A$1:A1021)+1,""),"")</f>
        <v/>
      </c>
      <c r="B1022" s="316" t="str">
        <f>IFERROR(IF(J1022="","",_xlfn.CONCAT("2024",_xlfn.CONCAT(IF(LEN(ドッグキャリー!$K$2)=1,0,""),ドッグキャリー!$K$2,_xlfn.CONCAT(IF(LEN(ドッグキャリー!$N$2)=1,0,""),ドッグキャリー!$N$2)))),"")</f>
        <v/>
      </c>
      <c r="C1022" s="336"/>
      <c r="D1022" s="336"/>
      <c r="E1022" s="336"/>
      <c r="F1022" s="337"/>
      <c r="G1022" s="337"/>
      <c r="H1022" s="337"/>
      <c r="I1022" s="338" t="str">
        <f>IF(トイ・販促!N35=0,"",トイ・販促!E35)</f>
        <v/>
      </c>
      <c r="J1022" s="339" t="str">
        <f>IFERROR(IF(トイ・販促!N35=0,"",トイ・販促!N35),"")</f>
        <v/>
      </c>
      <c r="K1022" s="337"/>
      <c r="L1022" s="337"/>
      <c r="M1022" s="337"/>
      <c r="N1022" s="337"/>
      <c r="O1022" s="337"/>
      <c r="P1022" s="337"/>
      <c r="Q1022" s="337"/>
      <c r="R1022" s="337"/>
      <c r="S1022" s="314">
        <v>1021</v>
      </c>
    </row>
    <row r="1023" spans="1:19" ht="15.75">
      <c r="A1023" s="315" t="str">
        <f>IFERROR(IF(J1023&lt;&gt;"",MAX($A$1:A1022)+1,""),"")</f>
        <v/>
      </c>
      <c r="B1023" s="316" t="str">
        <f>IFERROR(IF(J1023="","",_xlfn.CONCAT("2024",_xlfn.CONCAT(IF(LEN(ドッグキャリー!$K$2)=1,0,""),ドッグキャリー!$K$2,_xlfn.CONCAT(IF(LEN(ドッグキャリー!$N$2)=1,0,""),ドッグキャリー!$N$2)))),"")</f>
        <v/>
      </c>
      <c r="C1023" s="336"/>
      <c r="D1023" s="336"/>
      <c r="E1023" s="336"/>
      <c r="F1023" s="337"/>
      <c r="G1023" s="337"/>
      <c r="H1023" s="337"/>
      <c r="I1023" s="338" t="str">
        <f>IF(トイ・販促!N36=0,"",トイ・販促!E36)</f>
        <v/>
      </c>
      <c r="J1023" s="339" t="str">
        <f>IFERROR(IF(トイ・販促!N36=0,"",トイ・販促!N36),"")</f>
        <v/>
      </c>
      <c r="K1023" s="337"/>
      <c r="L1023" s="337"/>
      <c r="M1023" s="337"/>
      <c r="N1023" s="337"/>
      <c r="O1023" s="337"/>
      <c r="P1023" s="337"/>
      <c r="Q1023" s="337"/>
      <c r="R1023" s="337"/>
      <c r="S1023" s="314">
        <v>1022</v>
      </c>
    </row>
    <row r="1024" spans="1:19" ht="15.75">
      <c r="A1024" s="315" t="str">
        <f>IFERROR(IF(J1024&lt;&gt;"",MAX($A$1:A1023)+1,""),"")</f>
        <v/>
      </c>
      <c r="B1024" s="316" t="str">
        <f>IFERROR(IF(J1024="","",_xlfn.CONCAT("2024",_xlfn.CONCAT(IF(LEN(ドッグキャリー!$K$2)=1,0,""),ドッグキャリー!$K$2,_xlfn.CONCAT(IF(LEN(ドッグキャリー!$N$2)=1,0,""),ドッグキャリー!$N$2)))),"")</f>
        <v/>
      </c>
      <c r="C1024" s="336"/>
      <c r="D1024" s="336"/>
      <c r="E1024" s="336"/>
      <c r="F1024" s="337"/>
      <c r="G1024" s="337"/>
      <c r="H1024" s="337"/>
      <c r="I1024" s="338" t="str">
        <f>IF(トイ・販促!N37=0,"",トイ・販促!E37)</f>
        <v/>
      </c>
      <c r="J1024" s="339" t="str">
        <f>IFERROR(IF(トイ・販促!N37=0,"",トイ・販促!N37),"")</f>
        <v/>
      </c>
      <c r="K1024" s="337"/>
      <c r="L1024" s="337"/>
      <c r="M1024" s="337"/>
      <c r="N1024" s="337"/>
      <c r="O1024" s="337"/>
      <c r="P1024" s="337"/>
      <c r="Q1024" s="337"/>
      <c r="R1024" s="337"/>
      <c r="S1024" s="314">
        <v>1023</v>
      </c>
    </row>
    <row r="1025" spans="1:19" ht="15.75">
      <c r="A1025" s="315" t="str">
        <f>IFERROR(IF(J1025&lt;&gt;"",MAX($A$1:A1024)+1,""),"")</f>
        <v/>
      </c>
      <c r="B1025" s="316" t="str">
        <f>IFERROR(IF(J1025="","",_xlfn.CONCAT("2024",_xlfn.CONCAT(IF(LEN(ドッグキャリー!$K$2)=1,0,""),ドッグキャリー!$K$2,_xlfn.CONCAT(IF(LEN(ドッグキャリー!$N$2)=1,0,""),ドッグキャリー!$N$2)))),"")</f>
        <v/>
      </c>
      <c r="C1025" s="336"/>
      <c r="D1025" s="336"/>
      <c r="E1025" s="336"/>
      <c r="F1025" s="337"/>
      <c r="G1025" s="337"/>
      <c r="H1025" s="337"/>
      <c r="I1025" s="338" t="str">
        <f>IF(トイ・販促!N38=0,"",トイ・販促!E38)</f>
        <v/>
      </c>
      <c r="J1025" s="339" t="str">
        <f>IFERROR(IF(トイ・販促!N38=0,"",トイ・販促!N38),"")</f>
        <v/>
      </c>
      <c r="K1025" s="337"/>
      <c r="L1025" s="337"/>
      <c r="M1025" s="337"/>
      <c r="N1025" s="337"/>
      <c r="O1025" s="337"/>
      <c r="P1025" s="337"/>
      <c r="Q1025" s="337"/>
      <c r="R1025" s="337"/>
      <c r="S1025" s="314">
        <v>1024</v>
      </c>
    </row>
    <row r="1026" spans="1:19" ht="15.75">
      <c r="A1026" s="315" t="str">
        <f>IFERROR(IF(J1026&lt;&gt;"",MAX($A$1:A1025)+1,""),"")</f>
        <v/>
      </c>
      <c r="B1026" s="316" t="str">
        <f>IFERROR(IF(J1026="","",_xlfn.CONCAT("2024",_xlfn.CONCAT(IF(LEN(ドッグキャリー!$K$2)=1,0,""),ドッグキャリー!$K$2,_xlfn.CONCAT(IF(LEN(ドッグキャリー!$N$2)=1,0,""),ドッグキャリー!$N$2)))),"")</f>
        <v/>
      </c>
      <c r="C1026" s="336"/>
      <c r="D1026" s="336"/>
      <c r="E1026" s="336"/>
      <c r="F1026" s="337"/>
      <c r="G1026" s="337"/>
      <c r="H1026" s="337"/>
      <c r="I1026" s="338" t="str">
        <f>IF(トイ・販促!N39=0,"",トイ・販促!E39)</f>
        <v/>
      </c>
      <c r="J1026" s="339" t="str">
        <f>IFERROR(IF(トイ・販促!N39=0,"",トイ・販促!N39),"")</f>
        <v/>
      </c>
      <c r="K1026" s="337"/>
      <c r="L1026" s="337"/>
      <c r="M1026" s="337"/>
      <c r="N1026" s="337"/>
      <c r="O1026" s="337"/>
      <c r="P1026" s="337"/>
      <c r="Q1026" s="337"/>
      <c r="R1026" s="337"/>
      <c r="S1026" s="314">
        <v>1025</v>
      </c>
    </row>
    <row r="1027" spans="1:19" ht="15.75">
      <c r="A1027" s="315" t="str">
        <f>IFERROR(IF(J1027&lt;&gt;"",MAX($A$1:A1026)+1,""),"")</f>
        <v/>
      </c>
      <c r="B1027" s="316" t="str">
        <f>IFERROR(IF(J1027="","",_xlfn.CONCAT("2024",_xlfn.CONCAT(IF(LEN(ドッグキャリー!$K$2)=1,0,""),ドッグキャリー!$K$2,_xlfn.CONCAT(IF(LEN(ドッグキャリー!$N$2)=1,0,""),ドッグキャリー!$N$2)))),"")</f>
        <v/>
      </c>
      <c r="C1027" s="336"/>
      <c r="D1027" s="336"/>
      <c r="E1027" s="336"/>
      <c r="F1027" s="337"/>
      <c r="G1027" s="337"/>
      <c r="H1027" s="337"/>
      <c r="I1027" s="338" t="str">
        <f>IF(トイ・販促!N40=0,"",トイ・販促!E40)</f>
        <v/>
      </c>
      <c r="J1027" s="339" t="str">
        <f>IFERROR(IF(トイ・販促!N40=0,"",トイ・販促!N40),"")</f>
        <v/>
      </c>
      <c r="K1027" s="337"/>
      <c r="L1027" s="337"/>
      <c r="M1027" s="337"/>
      <c r="N1027" s="337"/>
      <c r="O1027" s="337"/>
      <c r="P1027" s="337"/>
      <c r="Q1027" s="337"/>
      <c r="R1027" s="337"/>
      <c r="S1027" s="314">
        <v>1026</v>
      </c>
    </row>
    <row r="1028" spans="1:19" ht="15.75">
      <c r="A1028" s="315" t="str">
        <f>IFERROR(IF(J1028&lt;&gt;"",MAX($A$1:A1027)+1,""),"")</f>
        <v/>
      </c>
      <c r="B1028" s="316" t="str">
        <f>IFERROR(IF(J1028="","",_xlfn.CONCAT("2024",_xlfn.CONCAT(IF(LEN(ドッグキャリー!$K$2)=1,0,""),ドッグキャリー!$K$2,_xlfn.CONCAT(IF(LEN(ドッグキャリー!$N$2)=1,0,""),ドッグキャリー!$N$2)))),"")</f>
        <v/>
      </c>
      <c r="C1028" s="336"/>
      <c r="D1028" s="336"/>
      <c r="E1028" s="336"/>
      <c r="F1028" s="337"/>
      <c r="G1028" s="337"/>
      <c r="H1028" s="337"/>
      <c r="I1028" s="338" t="str">
        <f>IF(トイ・販促!N41=0,"",トイ・販促!E41)</f>
        <v/>
      </c>
      <c r="J1028" s="339" t="str">
        <f>IFERROR(IF(トイ・販促!N41=0,"",トイ・販促!N41),"")</f>
        <v/>
      </c>
      <c r="K1028" s="337"/>
      <c r="L1028" s="337"/>
      <c r="M1028" s="337"/>
      <c r="N1028" s="337"/>
      <c r="O1028" s="337"/>
      <c r="P1028" s="337"/>
      <c r="Q1028" s="337"/>
      <c r="R1028" s="337"/>
      <c r="S1028" s="314">
        <v>1027</v>
      </c>
    </row>
    <row r="1029" spans="1:19" ht="15.75">
      <c r="A1029" s="315" t="str">
        <f>IFERROR(IF(J1029&lt;&gt;"",MAX($A$1:A1028)+1,""),"")</f>
        <v/>
      </c>
      <c r="B1029" s="316" t="str">
        <f>IFERROR(IF(J1029="","",_xlfn.CONCAT("2024",_xlfn.CONCAT(IF(LEN(ドッグキャリー!$K$2)=1,0,""),ドッグキャリー!$K$2,_xlfn.CONCAT(IF(LEN(ドッグキャリー!$N$2)=1,0,""),ドッグキャリー!$N$2)))),"")</f>
        <v/>
      </c>
      <c r="C1029" s="336"/>
      <c r="D1029" s="336"/>
      <c r="E1029" s="336"/>
      <c r="F1029" s="337"/>
      <c r="G1029" s="337"/>
      <c r="H1029" s="337"/>
      <c r="I1029" s="338" t="str">
        <f>IF(トイ・販促!N42=0,"",トイ・販促!E42)</f>
        <v/>
      </c>
      <c r="J1029" s="339" t="str">
        <f>IFERROR(IF(トイ・販促!N42=0,"",トイ・販促!N42),"")</f>
        <v/>
      </c>
      <c r="K1029" s="337"/>
      <c r="L1029" s="337"/>
      <c r="M1029" s="337"/>
      <c r="N1029" s="337"/>
      <c r="O1029" s="337"/>
      <c r="P1029" s="337"/>
      <c r="Q1029" s="337"/>
      <c r="R1029" s="337"/>
      <c r="S1029" s="314">
        <v>1028</v>
      </c>
    </row>
    <row r="1030" spans="1:19" ht="15.75">
      <c r="A1030" s="315" t="str">
        <f>IFERROR(IF(J1030&lt;&gt;"",MAX($A$1:A1029)+1,""),"")</f>
        <v/>
      </c>
      <c r="B1030" s="316" t="str">
        <f>IFERROR(IF(J1030="","",_xlfn.CONCAT("2024",_xlfn.CONCAT(IF(LEN(ドッグキャリー!$K$2)=1,0,""),ドッグキャリー!$K$2,_xlfn.CONCAT(IF(LEN(ドッグキャリー!$N$2)=1,0,""),ドッグキャリー!$N$2)))),"")</f>
        <v/>
      </c>
      <c r="C1030" s="336"/>
      <c r="D1030" s="336"/>
      <c r="E1030" s="336"/>
      <c r="F1030" s="337"/>
      <c r="G1030" s="337"/>
      <c r="H1030" s="337"/>
      <c r="I1030" s="338" t="str">
        <f>IF(トイ・販促!N43=0,"",トイ・販促!E43)</f>
        <v/>
      </c>
      <c r="J1030" s="339" t="str">
        <f>IFERROR(IF(トイ・販促!N43=0,"",トイ・販促!N43),"")</f>
        <v/>
      </c>
      <c r="K1030" s="337"/>
      <c r="L1030" s="337"/>
      <c r="M1030" s="337"/>
      <c r="N1030" s="337"/>
      <c r="O1030" s="337"/>
      <c r="P1030" s="337"/>
      <c r="Q1030" s="337"/>
      <c r="R1030" s="337"/>
      <c r="S1030" s="314">
        <v>1029</v>
      </c>
    </row>
    <row r="1031" spans="1:19" ht="15.75">
      <c r="A1031" s="315" t="str">
        <f>IFERROR(IF(J1031&lt;&gt;"",MAX($A$1:A1030)+1,""),"")</f>
        <v/>
      </c>
      <c r="B1031" s="316" t="str">
        <f>IFERROR(IF(J1031="","",_xlfn.CONCAT("2024",_xlfn.CONCAT(IF(LEN(ドッグキャリー!$K$2)=1,0,""),ドッグキャリー!$K$2,_xlfn.CONCAT(IF(LEN(ドッグキャリー!$N$2)=1,0,""),ドッグキャリー!$N$2)))),"")</f>
        <v/>
      </c>
      <c r="C1031" s="336"/>
      <c r="D1031" s="336"/>
      <c r="E1031" s="336"/>
      <c r="F1031" s="337"/>
      <c r="G1031" s="337"/>
      <c r="H1031" s="337"/>
      <c r="I1031" s="338" t="str">
        <f>IF(トイ・販促!N44=0,"",トイ・販促!E44)</f>
        <v/>
      </c>
      <c r="J1031" s="339" t="str">
        <f>IFERROR(IF(トイ・販促!N44=0,"",トイ・販促!N44),"")</f>
        <v/>
      </c>
      <c r="K1031" s="337"/>
      <c r="L1031" s="337"/>
      <c r="M1031" s="337"/>
      <c r="N1031" s="337"/>
      <c r="O1031" s="337"/>
      <c r="P1031" s="337"/>
      <c r="Q1031" s="337"/>
      <c r="R1031" s="337"/>
      <c r="S1031" s="314">
        <v>1030</v>
      </c>
    </row>
    <row r="1032" spans="1:19" ht="15.75">
      <c r="A1032" s="315" t="str">
        <f>IFERROR(IF(J1032&lt;&gt;"",MAX($A$1:A1031)+1,""),"")</f>
        <v/>
      </c>
      <c r="B1032" s="316" t="str">
        <f>IFERROR(IF(J1032="","",_xlfn.CONCAT("2024",_xlfn.CONCAT(IF(LEN(ドッグキャリー!$K$2)=1,0,""),ドッグキャリー!$K$2,_xlfn.CONCAT(IF(LEN(ドッグキャリー!$N$2)=1,0,""),ドッグキャリー!$N$2)))),"")</f>
        <v/>
      </c>
      <c r="C1032" s="336"/>
      <c r="D1032" s="336"/>
      <c r="E1032" s="336"/>
      <c r="F1032" s="337"/>
      <c r="G1032" s="337"/>
      <c r="H1032" s="337"/>
      <c r="I1032" s="338" t="str">
        <f>IF(トイ・販促!N45=0,"",トイ・販促!E45)</f>
        <v/>
      </c>
      <c r="J1032" s="339" t="str">
        <f>IFERROR(IF(トイ・販促!N45=0,"",トイ・販促!N45),"")</f>
        <v/>
      </c>
      <c r="K1032" s="337"/>
      <c r="L1032" s="337"/>
      <c r="M1032" s="337"/>
      <c r="N1032" s="337"/>
      <c r="O1032" s="337"/>
      <c r="P1032" s="337"/>
      <c r="Q1032" s="337"/>
      <c r="R1032" s="337"/>
      <c r="S1032" s="314">
        <v>1031</v>
      </c>
    </row>
    <row r="1033" spans="1:19" ht="15.75">
      <c r="A1033" s="315" t="str">
        <f>IFERROR(IF(J1033&lt;&gt;"",MAX($A$1:A1032)+1,""),"")</f>
        <v/>
      </c>
      <c r="B1033" s="316" t="str">
        <f>IFERROR(IF(J1033="","",_xlfn.CONCAT("2024",_xlfn.CONCAT(IF(LEN(ドッグキャリー!$K$2)=1,0,""),ドッグキャリー!$K$2,_xlfn.CONCAT(IF(LEN(ドッグキャリー!$N$2)=1,0,""),ドッグキャリー!$N$2)))),"")</f>
        <v/>
      </c>
      <c r="C1033" s="336"/>
      <c r="D1033" s="336"/>
      <c r="E1033" s="336"/>
      <c r="F1033" s="337"/>
      <c r="G1033" s="337"/>
      <c r="H1033" s="337"/>
      <c r="I1033" s="338" t="str">
        <f>IF(トイ・販促!N46=0,"",トイ・販促!E46)</f>
        <v/>
      </c>
      <c r="J1033" s="339" t="str">
        <f>IFERROR(IF(トイ・販促!N46=0,"",トイ・販促!N46),"")</f>
        <v/>
      </c>
      <c r="K1033" s="337"/>
      <c r="L1033" s="337"/>
      <c r="M1033" s="337"/>
      <c r="N1033" s="337"/>
      <c r="O1033" s="337"/>
      <c r="P1033" s="337"/>
      <c r="Q1033" s="337"/>
      <c r="R1033" s="337"/>
      <c r="S1033" s="314">
        <v>1032</v>
      </c>
    </row>
    <row r="1034" spans="1:19" ht="15.75">
      <c r="A1034" s="315" t="str">
        <f>IFERROR(IF(J1034&lt;&gt;"",MAX($A$1:A1033)+1,""),"")</f>
        <v/>
      </c>
      <c r="B1034" s="316" t="str">
        <f>IFERROR(IF(J1034="","",_xlfn.CONCAT("2024",_xlfn.CONCAT(IF(LEN(ドッグキャリー!$K$2)=1,0,""),ドッグキャリー!$K$2,_xlfn.CONCAT(IF(LEN(ドッグキャリー!$N$2)=1,0,""),ドッグキャリー!$N$2)))),"")</f>
        <v/>
      </c>
      <c r="C1034" s="336"/>
      <c r="D1034" s="336"/>
      <c r="E1034" s="336"/>
      <c r="F1034" s="337"/>
      <c r="G1034" s="337"/>
      <c r="H1034" s="337"/>
      <c r="I1034" s="338" t="str">
        <f>IF(トイ・販促!N47=0,"",トイ・販促!E47)</f>
        <v/>
      </c>
      <c r="J1034" s="339" t="str">
        <f>IFERROR(IF(トイ・販促!N47=0,"",トイ・販促!N47),"")</f>
        <v/>
      </c>
      <c r="K1034" s="337"/>
      <c r="L1034" s="337"/>
      <c r="M1034" s="337"/>
      <c r="N1034" s="337"/>
      <c r="O1034" s="337"/>
      <c r="P1034" s="337"/>
      <c r="Q1034" s="337"/>
      <c r="R1034" s="337"/>
      <c r="S1034" s="314">
        <v>1033</v>
      </c>
    </row>
    <row r="1035" spans="1:19" ht="15.75">
      <c r="A1035" s="315" t="str">
        <f>IFERROR(IF(J1035&lt;&gt;"",MAX($A$1:A1034)+1,""),"")</f>
        <v/>
      </c>
      <c r="B1035" s="316" t="str">
        <f>IFERROR(IF(J1035="","",_xlfn.CONCAT("2024",_xlfn.CONCAT(IF(LEN(ドッグキャリー!$K$2)=1,0,""),ドッグキャリー!$K$2,_xlfn.CONCAT(IF(LEN(ドッグキャリー!$N$2)=1,0,""),ドッグキャリー!$N$2)))),"")</f>
        <v/>
      </c>
      <c r="C1035" s="336"/>
      <c r="D1035" s="336"/>
      <c r="E1035" s="336"/>
      <c r="F1035" s="337"/>
      <c r="G1035" s="337"/>
      <c r="H1035" s="337"/>
      <c r="I1035" s="338" t="str">
        <f>IF(トイ・販促!N48=0,"",トイ・販促!E48)</f>
        <v/>
      </c>
      <c r="J1035" s="339" t="str">
        <f>IFERROR(IF(トイ・販促!N48=0,"",トイ・販促!N48),"")</f>
        <v/>
      </c>
      <c r="K1035" s="337"/>
      <c r="L1035" s="337"/>
      <c r="M1035" s="337"/>
      <c r="N1035" s="337"/>
      <c r="O1035" s="337"/>
      <c r="P1035" s="337"/>
      <c r="Q1035" s="337"/>
      <c r="R1035" s="337"/>
      <c r="S1035" s="314">
        <v>1034</v>
      </c>
    </row>
    <row r="1036" spans="1:19" ht="15.75">
      <c r="A1036" s="315" t="str">
        <f>IFERROR(IF(J1036&lt;&gt;"",MAX($A$1:A1035)+1,""),"")</f>
        <v/>
      </c>
      <c r="B1036" s="316" t="str">
        <f>IFERROR(IF(J1036="","",_xlfn.CONCAT("2024",_xlfn.CONCAT(IF(LEN(ドッグキャリー!$K$2)=1,0,""),ドッグキャリー!$K$2,_xlfn.CONCAT(IF(LEN(ドッグキャリー!$N$2)=1,0,""),ドッグキャリー!$N$2)))),"")</f>
        <v/>
      </c>
      <c r="C1036" s="336"/>
      <c r="D1036" s="336"/>
      <c r="E1036" s="336"/>
      <c r="F1036" s="337"/>
      <c r="G1036" s="337"/>
      <c r="H1036" s="337"/>
      <c r="I1036" s="338" t="str">
        <f>IF(トイ・販促!N49=0,"",トイ・販促!E49)</f>
        <v/>
      </c>
      <c r="J1036" s="339" t="str">
        <f>IFERROR(IF(トイ・販促!N49=0,"",トイ・販促!N49),"")</f>
        <v/>
      </c>
      <c r="K1036" s="337"/>
      <c r="L1036" s="337"/>
      <c r="M1036" s="337"/>
      <c r="N1036" s="337"/>
      <c r="O1036" s="337"/>
      <c r="P1036" s="337"/>
      <c r="Q1036" s="337"/>
      <c r="R1036" s="337"/>
      <c r="S1036" s="314">
        <v>1035</v>
      </c>
    </row>
    <row r="1037" spans="1:19" ht="15.75">
      <c r="A1037" s="315" t="str">
        <f>IFERROR(IF(J1037&lt;&gt;"",MAX($A$1:A1036)+1,""),"")</f>
        <v/>
      </c>
      <c r="B1037" s="316" t="str">
        <f>IFERROR(IF(J1037="","",_xlfn.CONCAT("2024",_xlfn.CONCAT(IF(LEN(ドッグキャリー!$K$2)=1,0,""),ドッグキャリー!$K$2,_xlfn.CONCAT(IF(LEN(ドッグキャリー!$N$2)=1,0,""),ドッグキャリー!$N$2)))),"")</f>
        <v/>
      </c>
      <c r="C1037" s="336"/>
      <c r="D1037" s="336"/>
      <c r="E1037" s="336"/>
      <c r="F1037" s="337"/>
      <c r="G1037" s="337"/>
      <c r="H1037" s="337"/>
      <c r="I1037" s="338" t="str">
        <f>IF(トイ・販促!N50=0,"",トイ・販促!E50)</f>
        <v/>
      </c>
      <c r="J1037" s="339" t="str">
        <f>IFERROR(IF(トイ・販促!N50=0,"",トイ・販促!N50),"")</f>
        <v/>
      </c>
      <c r="K1037" s="337"/>
      <c r="L1037" s="337"/>
      <c r="M1037" s="337"/>
      <c r="N1037" s="337"/>
      <c r="O1037" s="337"/>
      <c r="P1037" s="337"/>
      <c r="Q1037" s="337"/>
      <c r="R1037" s="337"/>
      <c r="S1037" s="314">
        <v>1036</v>
      </c>
    </row>
    <row r="1038" spans="1:19" ht="15.75">
      <c r="A1038" s="315" t="str">
        <f>IFERROR(IF(J1038&lt;&gt;"",MAX($A$1:A1037)+1,""),"")</f>
        <v/>
      </c>
      <c r="B1038" s="316" t="str">
        <f>IFERROR(IF(J1038="","",_xlfn.CONCAT("2024",_xlfn.CONCAT(IF(LEN(ドッグキャリー!$K$2)=1,0,""),ドッグキャリー!$K$2,_xlfn.CONCAT(IF(LEN(ドッグキャリー!$N$2)=1,0,""),ドッグキャリー!$N$2)))),"")</f>
        <v/>
      </c>
      <c r="C1038" s="336"/>
      <c r="D1038" s="336"/>
      <c r="E1038" s="336"/>
      <c r="F1038" s="337"/>
      <c r="G1038" s="337"/>
      <c r="H1038" s="337"/>
      <c r="I1038" s="338" t="str">
        <f>IF(トイ・販促!N51=0,"",トイ・販促!E51)</f>
        <v/>
      </c>
      <c r="J1038" s="339" t="str">
        <f>IFERROR(IF(トイ・販促!N51=0,"",トイ・販促!N51),"")</f>
        <v/>
      </c>
      <c r="K1038" s="337"/>
      <c r="L1038" s="337"/>
      <c r="M1038" s="337"/>
      <c r="N1038" s="337"/>
      <c r="O1038" s="337"/>
      <c r="P1038" s="337"/>
      <c r="Q1038" s="337"/>
      <c r="R1038" s="337"/>
      <c r="S1038" s="314">
        <v>1037</v>
      </c>
    </row>
    <row r="1039" spans="1:19" ht="15.75">
      <c r="A1039" s="315" t="str">
        <f>IFERROR(IF(J1039&lt;&gt;"",MAX($A$1:A1038)+1,""),"")</f>
        <v/>
      </c>
      <c r="B1039" s="316" t="str">
        <f>IFERROR(IF(J1039="","",_xlfn.CONCAT("2024",_xlfn.CONCAT(IF(LEN(ドッグキャリー!$K$2)=1,0,""),ドッグキャリー!$K$2,_xlfn.CONCAT(IF(LEN(ドッグキャリー!$N$2)=1,0,""),ドッグキャリー!$N$2)))),"")</f>
        <v/>
      </c>
      <c r="C1039" s="336"/>
      <c r="D1039" s="336"/>
      <c r="E1039" s="336"/>
      <c r="F1039" s="337"/>
      <c r="G1039" s="337"/>
      <c r="H1039" s="337"/>
      <c r="I1039" s="338" t="str">
        <f>IF(トイ・販促!N52=0,"",トイ・販促!E52)</f>
        <v/>
      </c>
      <c r="J1039" s="339" t="str">
        <f>IFERROR(IF(トイ・販促!N52=0,"",トイ・販促!N52),"")</f>
        <v/>
      </c>
      <c r="K1039" s="337"/>
      <c r="L1039" s="337"/>
      <c r="M1039" s="337"/>
      <c r="N1039" s="337"/>
      <c r="O1039" s="337"/>
      <c r="P1039" s="337"/>
      <c r="Q1039" s="337"/>
      <c r="R1039" s="337"/>
      <c r="S1039" s="314">
        <v>1038</v>
      </c>
    </row>
    <row r="1040" spans="1:19" ht="15.75">
      <c r="A1040" s="315" t="str">
        <f>IFERROR(IF(J1040&lt;&gt;"",MAX($A$1:A1039)+1,""),"")</f>
        <v/>
      </c>
      <c r="B1040" s="316" t="str">
        <f>IFERROR(IF(J1040="","",_xlfn.CONCAT("2024",_xlfn.CONCAT(IF(LEN(ドッグキャリー!$K$2)=1,0,""),ドッグキャリー!$K$2,_xlfn.CONCAT(IF(LEN(ドッグキャリー!$N$2)=1,0,""),ドッグキャリー!$N$2)))),"")</f>
        <v/>
      </c>
      <c r="C1040" s="336"/>
      <c r="D1040" s="336"/>
      <c r="E1040" s="336"/>
      <c r="F1040" s="337"/>
      <c r="G1040" s="337"/>
      <c r="H1040" s="337"/>
      <c r="I1040" s="338" t="str">
        <f>IF(トイ・販促!N53=0,"",トイ・販促!E53)</f>
        <v/>
      </c>
      <c r="J1040" s="339" t="str">
        <f>IFERROR(IF(トイ・販促!N53=0,"",トイ・販促!N53),"")</f>
        <v/>
      </c>
      <c r="K1040" s="337"/>
      <c r="L1040" s="337"/>
      <c r="M1040" s="337"/>
      <c r="N1040" s="337"/>
      <c r="O1040" s="337"/>
      <c r="P1040" s="337"/>
      <c r="Q1040" s="337"/>
      <c r="R1040" s="337"/>
      <c r="S1040" s="314">
        <v>1039</v>
      </c>
    </row>
    <row r="1041" spans="1:19" ht="15.75">
      <c r="A1041" s="315" t="str">
        <f>IFERROR(IF(J1041&lt;&gt;"",MAX($A$1:A1040)+1,""),"")</f>
        <v/>
      </c>
      <c r="B1041" s="316" t="str">
        <f>IFERROR(IF(J1041="","",_xlfn.CONCAT("2024",_xlfn.CONCAT(IF(LEN(ドッグキャリー!$K$2)=1,0,""),ドッグキャリー!$K$2,_xlfn.CONCAT(IF(LEN(ドッグキャリー!$N$2)=1,0,""),ドッグキャリー!$N$2)))),"")</f>
        <v/>
      </c>
      <c r="C1041" s="336"/>
      <c r="D1041" s="336"/>
      <c r="E1041" s="336"/>
      <c r="F1041" s="337"/>
      <c r="G1041" s="337"/>
      <c r="H1041" s="337"/>
      <c r="I1041" s="338" t="str">
        <f>IF(トイ・販促!N54=0,"",トイ・販促!E54)</f>
        <v/>
      </c>
      <c r="J1041" s="339" t="str">
        <f>IFERROR(IF(トイ・販促!N54=0,"",トイ・販促!N54),"")</f>
        <v/>
      </c>
      <c r="K1041" s="337"/>
      <c r="L1041" s="337"/>
      <c r="M1041" s="337"/>
      <c r="N1041" s="337"/>
      <c r="O1041" s="337"/>
      <c r="P1041" s="337"/>
      <c r="Q1041" s="337"/>
      <c r="R1041" s="337"/>
      <c r="S1041" s="314">
        <v>1040</v>
      </c>
    </row>
    <row r="1042" spans="1:19" ht="15.75">
      <c r="A1042" s="315" t="str">
        <f>IFERROR(IF(J1042&lt;&gt;"",MAX($A$1:A1041)+1,""),"")</f>
        <v/>
      </c>
      <c r="B1042" s="316" t="str">
        <f>IFERROR(IF(J1042="","",_xlfn.CONCAT("2024",_xlfn.CONCAT(IF(LEN(ドッグキャリー!$K$2)=1,0,""),ドッグキャリー!$K$2,_xlfn.CONCAT(IF(LEN(ドッグキャリー!$N$2)=1,0,""),ドッグキャリー!$N$2)))),"")</f>
        <v/>
      </c>
      <c r="C1042" s="336"/>
      <c r="D1042" s="336"/>
      <c r="E1042" s="336"/>
      <c r="F1042" s="337"/>
      <c r="G1042" s="337"/>
      <c r="H1042" s="337"/>
      <c r="I1042" s="338" t="str">
        <f>IF(トイ・販促!N55=0,"",トイ・販促!E55)</f>
        <v/>
      </c>
      <c r="J1042" s="339" t="str">
        <f>IFERROR(IF(トイ・販促!N55=0,"",トイ・販促!N55),"")</f>
        <v/>
      </c>
      <c r="K1042" s="337"/>
      <c r="L1042" s="337"/>
      <c r="M1042" s="337"/>
      <c r="N1042" s="337"/>
      <c r="O1042" s="337"/>
      <c r="P1042" s="337"/>
      <c r="Q1042" s="337"/>
      <c r="R1042" s="337"/>
      <c r="S1042" s="314">
        <v>1041</v>
      </c>
    </row>
    <row r="1043" spans="1:19" ht="15.75">
      <c r="A1043" s="315" t="str">
        <f>IFERROR(IF(J1043&lt;&gt;"",MAX($A$1:A1042)+1,""),"")</f>
        <v/>
      </c>
      <c r="B1043" s="316" t="str">
        <f>IFERROR(IF(J1043="","",_xlfn.CONCAT("2024",_xlfn.CONCAT(IF(LEN(ドッグキャリー!$K$2)=1,0,""),ドッグキャリー!$K$2,_xlfn.CONCAT(IF(LEN(ドッグキャリー!$N$2)=1,0,""),ドッグキャリー!$N$2)))),"")</f>
        <v/>
      </c>
      <c r="C1043" s="336"/>
      <c r="D1043" s="336"/>
      <c r="E1043" s="336"/>
      <c r="F1043" s="337"/>
      <c r="G1043" s="337"/>
      <c r="H1043" s="337"/>
      <c r="I1043" s="338" t="str">
        <f>IF(トイ・販促!N56=0,"",トイ・販促!E56)</f>
        <v/>
      </c>
      <c r="J1043" s="339" t="str">
        <f>IFERROR(IF(トイ・販促!N56=0,"",トイ・販促!N56),"")</f>
        <v/>
      </c>
      <c r="K1043" s="337"/>
      <c r="L1043" s="337"/>
      <c r="M1043" s="337"/>
      <c r="N1043" s="337"/>
      <c r="O1043" s="337"/>
      <c r="P1043" s="337"/>
      <c r="Q1043" s="337"/>
      <c r="R1043" s="337"/>
      <c r="S1043" s="314">
        <v>1042</v>
      </c>
    </row>
    <row r="1044" spans="1:19" ht="15.75">
      <c r="A1044" s="315" t="str">
        <f>IFERROR(IF(J1044&lt;&gt;"",MAX($A$1:A1043)+1,""),"")</f>
        <v/>
      </c>
      <c r="B1044" s="316" t="str">
        <f>IFERROR(IF(J1044="","",_xlfn.CONCAT("2024",_xlfn.CONCAT(IF(LEN(ドッグキャリー!$K$2)=1,0,""),ドッグキャリー!$K$2,_xlfn.CONCAT(IF(LEN(ドッグキャリー!$N$2)=1,0,""),ドッグキャリー!$N$2)))),"")</f>
        <v/>
      </c>
      <c r="C1044" s="336"/>
      <c r="D1044" s="336"/>
      <c r="E1044" s="336"/>
      <c r="F1044" s="337"/>
      <c r="G1044" s="337"/>
      <c r="H1044" s="337"/>
      <c r="I1044" s="338" t="str">
        <f>IF(トイ・販促!N57=0,"",トイ・販促!E57)</f>
        <v/>
      </c>
      <c r="J1044" s="339" t="str">
        <f>IFERROR(IF(トイ・販促!N57=0,"",トイ・販促!N57),"")</f>
        <v/>
      </c>
      <c r="K1044" s="337"/>
      <c r="L1044" s="337"/>
      <c r="M1044" s="337"/>
      <c r="N1044" s="337"/>
      <c r="O1044" s="337"/>
      <c r="P1044" s="337"/>
      <c r="Q1044" s="337"/>
      <c r="R1044" s="337"/>
      <c r="S1044" s="314">
        <v>1043</v>
      </c>
    </row>
    <row r="1045" spans="1:19" ht="15.75">
      <c r="A1045" s="315" t="str">
        <f>IFERROR(IF(J1045&lt;&gt;"",MAX($A$1:A1044)+1,""),"")</f>
        <v/>
      </c>
      <c r="B1045" s="316" t="str">
        <f>IFERROR(IF(J1045="","",_xlfn.CONCAT("2024",_xlfn.CONCAT(IF(LEN(ドッグキャリー!$K$2)=1,0,""),ドッグキャリー!$K$2,_xlfn.CONCAT(IF(LEN(ドッグキャリー!$N$2)=1,0,""),ドッグキャリー!$N$2)))),"")</f>
        <v/>
      </c>
      <c r="C1045" s="336"/>
      <c r="D1045" s="336"/>
      <c r="E1045" s="336"/>
      <c r="F1045" s="337"/>
      <c r="G1045" s="337"/>
      <c r="H1045" s="337"/>
      <c r="I1045" s="338" t="str">
        <f>IF(トイ・販促!N58=0,"",トイ・販促!E58)</f>
        <v/>
      </c>
      <c r="J1045" s="339" t="str">
        <f>IFERROR(IF(トイ・販促!N58=0,"",トイ・販促!N58),"")</f>
        <v/>
      </c>
      <c r="K1045" s="337"/>
      <c r="L1045" s="337"/>
      <c r="M1045" s="337"/>
      <c r="N1045" s="337"/>
      <c r="O1045" s="337"/>
      <c r="P1045" s="337"/>
      <c r="Q1045" s="337"/>
      <c r="R1045" s="337"/>
      <c r="S1045" s="314">
        <v>1044</v>
      </c>
    </row>
    <row r="1046" spans="1:19" ht="15.75">
      <c r="A1046" s="315" t="str">
        <f>IFERROR(IF(J1046&lt;&gt;"",MAX($A$1:A1045)+1,""),"")</f>
        <v/>
      </c>
      <c r="B1046" s="316" t="str">
        <f>IFERROR(IF(J1046="","",_xlfn.CONCAT("2024",_xlfn.CONCAT(IF(LEN(ドッグキャリー!$K$2)=1,0,""),ドッグキャリー!$K$2,_xlfn.CONCAT(IF(LEN(ドッグキャリー!$N$2)=1,0,""),ドッグキャリー!$N$2)))),"")</f>
        <v/>
      </c>
      <c r="C1046" s="336"/>
      <c r="D1046" s="336"/>
      <c r="E1046" s="336"/>
      <c r="F1046" s="337"/>
      <c r="G1046" s="337"/>
      <c r="H1046" s="337"/>
      <c r="I1046" s="338" t="str">
        <f>IF(トイ・販促!N59=0,"",トイ・販促!E59)</f>
        <v/>
      </c>
      <c r="J1046" s="339" t="str">
        <f>IFERROR(IF(トイ・販促!N59=0,"",トイ・販促!N59),"")</f>
        <v/>
      </c>
      <c r="K1046" s="337"/>
      <c r="L1046" s="337"/>
      <c r="M1046" s="337"/>
      <c r="N1046" s="337"/>
      <c r="O1046" s="337"/>
      <c r="P1046" s="337"/>
      <c r="Q1046" s="337"/>
      <c r="R1046" s="337"/>
      <c r="S1046" s="314">
        <v>1045</v>
      </c>
    </row>
    <row r="1047" spans="1:19" ht="15.75">
      <c r="A1047" s="315" t="str">
        <f>IFERROR(IF(J1047&lt;&gt;"",MAX($A$1:A1046)+1,""),"")</f>
        <v/>
      </c>
      <c r="B1047" s="316" t="str">
        <f>IFERROR(IF(J1047="","",_xlfn.CONCAT("2024",_xlfn.CONCAT(IF(LEN(ドッグキャリー!$K$2)=1,0,""),ドッグキャリー!$K$2,_xlfn.CONCAT(IF(LEN(ドッグキャリー!$N$2)=1,0,""),ドッグキャリー!$N$2)))),"")</f>
        <v/>
      </c>
      <c r="C1047" s="336"/>
      <c r="D1047" s="336"/>
      <c r="E1047" s="336"/>
      <c r="F1047" s="337"/>
      <c r="G1047" s="337"/>
      <c r="H1047" s="337"/>
      <c r="I1047" s="338" t="str">
        <f>IF(トイ・販促!N60=0,"",トイ・販促!E60)</f>
        <v/>
      </c>
      <c r="J1047" s="339" t="str">
        <f>IFERROR(IF(トイ・販促!N60=0,"",トイ・販促!N60),"")</f>
        <v/>
      </c>
      <c r="K1047" s="337"/>
      <c r="L1047" s="337"/>
      <c r="M1047" s="337"/>
      <c r="N1047" s="337"/>
      <c r="O1047" s="337"/>
      <c r="P1047" s="337"/>
      <c r="Q1047" s="337"/>
      <c r="R1047" s="337"/>
      <c r="S1047" s="314">
        <v>1046</v>
      </c>
    </row>
    <row r="1048" spans="1:19" ht="15.75">
      <c r="A1048" s="315" t="str">
        <f>IFERROR(IF(J1048&lt;&gt;"",MAX($A$1:A1047)+1,""),"")</f>
        <v/>
      </c>
      <c r="B1048" s="316" t="str">
        <f>IFERROR(IF(J1048="","",_xlfn.CONCAT("2024",_xlfn.CONCAT(IF(LEN(ドッグキャリー!$K$2)=1,0,""),ドッグキャリー!$K$2,_xlfn.CONCAT(IF(LEN(ドッグキャリー!$N$2)=1,0,""),ドッグキャリー!$N$2)))),"")</f>
        <v/>
      </c>
      <c r="C1048" s="336"/>
      <c r="D1048" s="336"/>
      <c r="E1048" s="336"/>
      <c r="F1048" s="337"/>
      <c r="G1048" s="337"/>
      <c r="H1048" s="337"/>
      <c r="I1048" s="338" t="str">
        <f>IF(トイ・販促!N61=0,"",トイ・販促!E61)</f>
        <v/>
      </c>
      <c r="J1048" s="339" t="str">
        <f>IFERROR(IF(トイ・販促!N61=0,"",トイ・販促!N61),"")</f>
        <v/>
      </c>
      <c r="K1048" s="337"/>
      <c r="L1048" s="337"/>
      <c r="M1048" s="337"/>
      <c r="N1048" s="337"/>
      <c r="O1048" s="337"/>
      <c r="P1048" s="337"/>
      <c r="Q1048" s="337"/>
      <c r="R1048" s="337"/>
      <c r="S1048" s="314">
        <v>1047</v>
      </c>
    </row>
    <row r="1049" spans="1:19" ht="15.75">
      <c r="A1049" s="315" t="str">
        <f>IFERROR(IF(J1049&lt;&gt;"",MAX($A$1:A1048)+1,""),"")</f>
        <v/>
      </c>
      <c r="B1049" s="316" t="str">
        <f>IFERROR(IF(J1049="","",_xlfn.CONCAT("2024",_xlfn.CONCAT(IF(LEN(ドッグキャリー!$K$2)=1,0,""),ドッグキャリー!$K$2,_xlfn.CONCAT(IF(LEN(ドッグキャリー!$N$2)=1,0,""),ドッグキャリー!$N$2)))),"")</f>
        <v/>
      </c>
      <c r="C1049" s="336"/>
      <c r="D1049" s="336"/>
      <c r="E1049" s="336"/>
      <c r="F1049" s="337"/>
      <c r="G1049" s="337"/>
      <c r="H1049" s="337"/>
      <c r="I1049" s="338" t="str">
        <f>IF(トイ・販促!N62=0,"",トイ・販促!E62)</f>
        <v/>
      </c>
      <c r="J1049" s="339" t="str">
        <f>IFERROR(IF(トイ・販促!N62=0,"",トイ・販促!N62),"")</f>
        <v/>
      </c>
      <c r="K1049" s="337"/>
      <c r="L1049" s="337"/>
      <c r="M1049" s="337"/>
      <c r="N1049" s="337"/>
      <c r="O1049" s="337"/>
      <c r="P1049" s="337"/>
      <c r="Q1049" s="337"/>
      <c r="R1049" s="337"/>
      <c r="S1049" s="314">
        <v>1048</v>
      </c>
    </row>
    <row r="1050" spans="1:19" ht="15.75">
      <c r="A1050" s="315" t="str">
        <f>IFERROR(IF(J1050&lt;&gt;"",MAX($A$1:A1049)+1,""),"")</f>
        <v/>
      </c>
      <c r="B1050" s="316" t="str">
        <f>IFERROR(IF(J1050="","",_xlfn.CONCAT("2024",_xlfn.CONCAT(IF(LEN(ドッグキャリー!$K$2)=1,0,""),ドッグキャリー!$K$2,_xlfn.CONCAT(IF(LEN(ドッグキャリー!$N$2)=1,0,""),ドッグキャリー!$N$2)))),"")</f>
        <v/>
      </c>
      <c r="C1050" s="336"/>
      <c r="D1050" s="336"/>
      <c r="E1050" s="336"/>
      <c r="F1050" s="337"/>
      <c r="G1050" s="337"/>
      <c r="H1050" s="337"/>
      <c r="I1050" s="338" t="str">
        <f>IF(トイ・販促!N63=0,"",トイ・販促!E63)</f>
        <v/>
      </c>
      <c r="J1050" s="339" t="str">
        <f>IFERROR(IF(トイ・販促!N63=0,"",トイ・販促!N63),"")</f>
        <v/>
      </c>
      <c r="K1050" s="337"/>
      <c r="L1050" s="337"/>
      <c r="M1050" s="337"/>
      <c r="N1050" s="337"/>
      <c r="O1050" s="337"/>
      <c r="P1050" s="337"/>
      <c r="Q1050" s="337"/>
      <c r="R1050" s="337"/>
      <c r="S1050" s="314">
        <v>1049</v>
      </c>
    </row>
    <row r="1051" spans="1:19" ht="15.75">
      <c r="A1051" s="315" t="str">
        <f>IFERROR(IF(J1051&lt;&gt;"",MAX($A$1:A1050)+1,""),"")</f>
        <v/>
      </c>
      <c r="B1051" s="316" t="str">
        <f>IFERROR(IF(J1051="","",_xlfn.CONCAT("2024",_xlfn.CONCAT(IF(LEN(ドッグキャリー!$K$2)=1,0,""),ドッグキャリー!$K$2,_xlfn.CONCAT(IF(LEN(ドッグキャリー!$N$2)=1,0,""),ドッグキャリー!$N$2)))),"")</f>
        <v/>
      </c>
      <c r="C1051" s="336"/>
      <c r="D1051" s="336"/>
      <c r="E1051" s="336"/>
      <c r="F1051" s="337"/>
      <c r="G1051" s="337"/>
      <c r="H1051" s="337"/>
      <c r="I1051" s="338" t="str">
        <f>IF(トイ・販促!N64=0,"",トイ・販促!E64)</f>
        <v/>
      </c>
      <c r="J1051" s="339" t="str">
        <f>IFERROR(IF(トイ・販促!N64=0,"",トイ・販促!N64),"")</f>
        <v/>
      </c>
      <c r="K1051" s="337"/>
      <c r="L1051" s="337"/>
      <c r="M1051" s="337"/>
      <c r="N1051" s="337"/>
      <c r="O1051" s="337"/>
      <c r="P1051" s="337"/>
      <c r="Q1051" s="337"/>
      <c r="R1051" s="337"/>
      <c r="S1051" s="314">
        <v>1050</v>
      </c>
    </row>
    <row r="1052" spans="1:19" ht="15.75">
      <c r="A1052" s="315" t="str">
        <f>IFERROR(IF(J1052&lt;&gt;"",MAX($A$1:A1051)+1,""),"")</f>
        <v/>
      </c>
      <c r="B1052" s="316" t="str">
        <f>IFERROR(IF(J1052="","",_xlfn.CONCAT("2024",_xlfn.CONCAT(IF(LEN(ドッグキャリー!$K$2)=1,0,""),ドッグキャリー!$K$2,_xlfn.CONCAT(IF(LEN(ドッグキャリー!$N$2)=1,0,""),ドッグキャリー!$N$2)))),"")</f>
        <v/>
      </c>
      <c r="C1052" s="336"/>
      <c r="D1052" s="336"/>
      <c r="E1052" s="336"/>
      <c r="F1052" s="337"/>
      <c r="G1052" s="337"/>
      <c r="H1052" s="337"/>
      <c r="I1052" s="338" t="str">
        <f>IF(トイ・販促!N65=0,"",トイ・販促!E65)</f>
        <v/>
      </c>
      <c r="J1052" s="339" t="str">
        <f>IFERROR(IF(トイ・販促!N65=0,"",トイ・販促!N65),"")</f>
        <v/>
      </c>
      <c r="K1052" s="337"/>
      <c r="L1052" s="337"/>
      <c r="M1052" s="337"/>
      <c r="N1052" s="337"/>
      <c r="O1052" s="337"/>
      <c r="P1052" s="337"/>
      <c r="Q1052" s="337"/>
      <c r="R1052" s="337"/>
      <c r="S1052" s="314">
        <v>1051</v>
      </c>
    </row>
    <row r="1053" spans="1:19" ht="15.75">
      <c r="A1053" s="315" t="str">
        <f>IFERROR(IF(J1053&lt;&gt;"",MAX($A$1:A1052)+1,""),"")</f>
        <v/>
      </c>
      <c r="B1053" s="316" t="str">
        <f>IFERROR(IF(J1053="","",_xlfn.CONCAT("2024",_xlfn.CONCAT(IF(LEN(ドッグキャリー!$K$2)=1,0,""),ドッグキャリー!$K$2,_xlfn.CONCAT(IF(LEN(ドッグキャリー!$N$2)=1,0,""),ドッグキャリー!$N$2)))),"")</f>
        <v/>
      </c>
      <c r="C1053" s="336"/>
      <c r="D1053" s="336"/>
      <c r="E1053" s="336"/>
      <c r="F1053" s="337"/>
      <c r="G1053" s="337"/>
      <c r="H1053" s="337"/>
      <c r="I1053" s="338" t="str">
        <f>IF(トイ・販促!N66=0,"",トイ・販促!E66)</f>
        <v/>
      </c>
      <c r="J1053" s="339" t="str">
        <f>IFERROR(IF(トイ・販促!N66=0,"",トイ・販促!N66),"")</f>
        <v/>
      </c>
      <c r="K1053" s="337"/>
      <c r="L1053" s="337"/>
      <c r="M1053" s="337"/>
      <c r="N1053" s="337"/>
      <c r="O1053" s="337"/>
      <c r="P1053" s="337"/>
      <c r="Q1053" s="337"/>
      <c r="R1053" s="337"/>
      <c r="S1053" s="314">
        <v>1052</v>
      </c>
    </row>
    <row r="1054" spans="1:19" ht="15.75">
      <c r="A1054" s="315" t="str">
        <f>IFERROR(IF(J1054&lt;&gt;"",MAX($A$1:A1053)+1,""),"")</f>
        <v/>
      </c>
      <c r="B1054" s="316" t="str">
        <f>IFERROR(IF(J1054="","",_xlfn.CONCAT("2024",_xlfn.CONCAT(IF(LEN(ドッグキャリー!$K$2)=1,0,""),ドッグキャリー!$K$2,_xlfn.CONCAT(IF(LEN(ドッグキャリー!$N$2)=1,0,""),ドッグキャリー!$N$2)))),"")</f>
        <v/>
      </c>
      <c r="C1054" s="336"/>
      <c r="D1054" s="336"/>
      <c r="E1054" s="336"/>
      <c r="F1054" s="337"/>
      <c r="G1054" s="337"/>
      <c r="H1054" s="337"/>
      <c r="I1054" s="338" t="str">
        <f>IF(トイ・販促!N67=0,"",トイ・販促!E67)</f>
        <v/>
      </c>
      <c r="J1054" s="339" t="str">
        <f>IFERROR(IF(トイ・販促!N67=0,"",トイ・販促!N67),"")</f>
        <v/>
      </c>
      <c r="K1054" s="337"/>
      <c r="L1054" s="337"/>
      <c r="M1054" s="337"/>
      <c r="N1054" s="337"/>
      <c r="O1054" s="337"/>
      <c r="P1054" s="337"/>
      <c r="Q1054" s="337"/>
      <c r="R1054" s="337"/>
      <c r="S1054" s="314">
        <v>1053</v>
      </c>
    </row>
    <row r="1055" spans="1:19" ht="15.75">
      <c r="A1055" s="315" t="str">
        <f>IFERROR(IF(J1055&lt;&gt;"",MAX($A$1:A1054)+1,""),"")</f>
        <v/>
      </c>
      <c r="B1055" s="316" t="str">
        <f>IFERROR(IF(J1055="","",_xlfn.CONCAT("2024",_xlfn.CONCAT(IF(LEN(ドッグキャリー!$K$2)=1,0,""),ドッグキャリー!$K$2,_xlfn.CONCAT(IF(LEN(ドッグキャリー!$N$2)=1,0,""),ドッグキャリー!$N$2)))),"")</f>
        <v/>
      </c>
      <c r="C1055" s="336"/>
      <c r="D1055" s="336"/>
      <c r="E1055" s="336"/>
      <c r="F1055" s="337"/>
      <c r="G1055" s="337"/>
      <c r="H1055" s="337"/>
      <c r="I1055" s="338" t="str">
        <f>IF(トイ・販促!N68=0,"",トイ・販促!E68)</f>
        <v/>
      </c>
      <c r="J1055" s="339" t="str">
        <f>IFERROR(IF(トイ・販促!N68=0,"",トイ・販促!N68),"")</f>
        <v/>
      </c>
      <c r="K1055" s="337"/>
      <c r="L1055" s="337"/>
      <c r="M1055" s="337"/>
      <c r="N1055" s="337"/>
      <c r="O1055" s="337"/>
      <c r="P1055" s="337"/>
      <c r="Q1055" s="337"/>
      <c r="R1055" s="337"/>
      <c r="S1055" s="314">
        <v>1054</v>
      </c>
    </row>
    <row r="1056" spans="1:19" ht="15.75">
      <c r="A1056" s="315" t="str">
        <f>IFERROR(IF(J1056&lt;&gt;"",MAX($A$1:A1055)+1,""),"")</f>
        <v/>
      </c>
      <c r="B1056" s="316" t="str">
        <f>IFERROR(IF(J1056="","",_xlfn.CONCAT("2024",_xlfn.CONCAT(IF(LEN(ドッグキャリー!$K$2)=1,0,""),ドッグキャリー!$K$2,_xlfn.CONCAT(IF(LEN(ドッグキャリー!$N$2)=1,0,""),ドッグキャリー!$N$2)))),"")</f>
        <v/>
      </c>
      <c r="C1056" s="336"/>
      <c r="D1056" s="336"/>
      <c r="E1056" s="336"/>
      <c r="F1056" s="337"/>
      <c r="G1056" s="337"/>
      <c r="H1056" s="337"/>
      <c r="I1056" s="338" t="str">
        <f>IF(トイ・販促!N69=0,"",トイ・販促!E69)</f>
        <v/>
      </c>
      <c r="J1056" s="339" t="str">
        <f>IFERROR(IF(トイ・販促!N69=0,"",トイ・販促!N69),"")</f>
        <v/>
      </c>
      <c r="K1056" s="337"/>
      <c r="L1056" s="337"/>
      <c r="M1056" s="337"/>
      <c r="N1056" s="337"/>
      <c r="O1056" s="337"/>
      <c r="P1056" s="337"/>
      <c r="Q1056" s="337"/>
      <c r="R1056" s="337"/>
      <c r="S1056" s="314">
        <v>1055</v>
      </c>
    </row>
    <row r="1057" spans="1:19" ht="15.75">
      <c r="A1057" s="315" t="str">
        <f>IFERROR(IF(J1057&lt;&gt;"",MAX($A$1:A1056)+1,""),"")</f>
        <v/>
      </c>
      <c r="B1057" s="316" t="str">
        <f>IFERROR(IF(J1057="","",_xlfn.CONCAT("2024",_xlfn.CONCAT(IF(LEN(ドッグキャリー!$K$2)=1,0,""),ドッグキャリー!$K$2,_xlfn.CONCAT(IF(LEN(ドッグキャリー!$N$2)=1,0,""),ドッグキャリー!$N$2)))),"")</f>
        <v/>
      </c>
      <c r="C1057" s="336"/>
      <c r="D1057" s="336"/>
      <c r="E1057" s="336"/>
      <c r="F1057" s="337"/>
      <c r="G1057" s="337"/>
      <c r="H1057" s="337"/>
      <c r="I1057" s="338" t="str">
        <f>IF(トイ・販促!N70=0,"",トイ・販促!E70)</f>
        <v/>
      </c>
      <c r="J1057" s="339" t="str">
        <f>IFERROR(IF(トイ・販促!N70=0,"",トイ・販促!N70),"")</f>
        <v/>
      </c>
      <c r="K1057" s="337"/>
      <c r="L1057" s="337"/>
      <c r="M1057" s="337"/>
      <c r="N1057" s="337"/>
      <c r="O1057" s="337"/>
      <c r="P1057" s="337"/>
      <c r="Q1057" s="337"/>
      <c r="R1057" s="337"/>
      <c r="S1057" s="314">
        <v>1056</v>
      </c>
    </row>
    <row r="1058" spans="1:19" ht="15.75">
      <c r="A1058" s="315" t="str">
        <f>IFERROR(IF(J1058&lt;&gt;"",MAX($A$1:A1057)+1,""),"")</f>
        <v/>
      </c>
      <c r="B1058" s="316" t="str">
        <f>IFERROR(IF(J1058="","",_xlfn.CONCAT("2024",_xlfn.CONCAT(IF(LEN(ドッグキャリー!$K$2)=1,0,""),ドッグキャリー!$K$2,_xlfn.CONCAT(IF(LEN(ドッグキャリー!$N$2)=1,0,""),ドッグキャリー!$N$2)))),"")</f>
        <v/>
      </c>
      <c r="C1058" s="336"/>
      <c r="D1058" s="336"/>
      <c r="E1058" s="336"/>
      <c r="F1058" s="337"/>
      <c r="G1058" s="337"/>
      <c r="H1058" s="337"/>
      <c r="I1058" s="338" t="str">
        <f>IF(トイ・販促!N71=0,"",トイ・販促!E71)</f>
        <v/>
      </c>
      <c r="J1058" s="339" t="str">
        <f>IFERROR(IF(トイ・販促!N71=0,"",トイ・販促!N71),"")</f>
        <v/>
      </c>
      <c r="K1058" s="337"/>
      <c r="L1058" s="337"/>
      <c r="M1058" s="337"/>
      <c r="N1058" s="337"/>
      <c r="O1058" s="337"/>
      <c r="P1058" s="337"/>
      <c r="Q1058" s="337"/>
      <c r="R1058" s="337"/>
      <c r="S1058" s="314">
        <v>1057</v>
      </c>
    </row>
    <row r="1059" spans="1:19" ht="15.75">
      <c r="A1059" s="315" t="str">
        <f>IFERROR(IF(J1059&lt;&gt;"",MAX($A$1:A1058)+1,""),"")</f>
        <v/>
      </c>
      <c r="B1059" s="316" t="str">
        <f>IFERROR(IF(J1059="","",_xlfn.CONCAT("2024",_xlfn.CONCAT(IF(LEN(ドッグキャリー!$K$2)=1,0,""),ドッグキャリー!$K$2,_xlfn.CONCAT(IF(LEN(ドッグキャリー!$N$2)=1,0,""),ドッグキャリー!$N$2)))),"")</f>
        <v/>
      </c>
      <c r="C1059" s="336"/>
      <c r="D1059" s="336"/>
      <c r="E1059" s="336"/>
      <c r="F1059" s="337"/>
      <c r="G1059" s="337"/>
      <c r="H1059" s="337"/>
      <c r="I1059" s="338" t="str">
        <f>IF(トイ・販促!N72=0,"",トイ・販促!E72)</f>
        <v/>
      </c>
      <c r="J1059" s="339" t="str">
        <f>IFERROR(IF(トイ・販促!N72=0,"",トイ・販促!N72),"")</f>
        <v/>
      </c>
      <c r="K1059" s="337"/>
      <c r="L1059" s="337"/>
      <c r="M1059" s="337"/>
      <c r="N1059" s="337"/>
      <c r="O1059" s="337"/>
      <c r="P1059" s="337"/>
      <c r="Q1059" s="337"/>
      <c r="R1059" s="337"/>
      <c r="S1059" s="314">
        <v>1058</v>
      </c>
    </row>
    <row r="1060" spans="1:19" ht="15.75">
      <c r="A1060" s="315" t="str">
        <f>IFERROR(IF(J1060&lt;&gt;"",MAX($A$1:A1059)+1,""),"")</f>
        <v/>
      </c>
      <c r="B1060" s="316" t="str">
        <f>IFERROR(IF(J1060="","",_xlfn.CONCAT("2024",_xlfn.CONCAT(IF(LEN(ドッグキャリー!$K$2)=1,0,""),ドッグキャリー!$K$2,_xlfn.CONCAT(IF(LEN(ドッグキャリー!$N$2)=1,0,""),ドッグキャリー!$N$2)))),"")</f>
        <v/>
      </c>
      <c r="C1060" s="336"/>
      <c r="D1060" s="336"/>
      <c r="E1060" s="336"/>
      <c r="F1060" s="337"/>
      <c r="G1060" s="337"/>
      <c r="H1060" s="337"/>
      <c r="I1060" s="338" t="str">
        <f>IF(トイ・販促!N73=0,"",トイ・販促!E73)</f>
        <v/>
      </c>
      <c r="J1060" s="339" t="str">
        <f>IFERROR(IF(トイ・販促!N73=0,"",トイ・販促!N73),"")</f>
        <v/>
      </c>
      <c r="K1060" s="337"/>
      <c r="L1060" s="337"/>
      <c r="M1060" s="337"/>
      <c r="N1060" s="337"/>
      <c r="O1060" s="337"/>
      <c r="P1060" s="337"/>
      <c r="Q1060" s="337"/>
      <c r="R1060" s="337"/>
      <c r="S1060" s="314">
        <v>1059</v>
      </c>
    </row>
    <row r="1061" spans="1:19" ht="15.75">
      <c r="A1061" s="315" t="str">
        <f>IFERROR(IF(J1061&lt;&gt;"",MAX($A$1:A1060)+1,""),"")</f>
        <v/>
      </c>
      <c r="B1061" s="316" t="str">
        <f>IFERROR(IF(J1061="","",_xlfn.CONCAT("2024",_xlfn.CONCAT(IF(LEN(ドッグキャリー!$K$2)=1,0,""),ドッグキャリー!$K$2,_xlfn.CONCAT(IF(LEN(ドッグキャリー!$N$2)=1,0,""),ドッグキャリー!$N$2)))),"")</f>
        <v/>
      </c>
      <c r="C1061" s="336"/>
      <c r="D1061" s="336"/>
      <c r="E1061" s="336"/>
      <c r="F1061" s="337"/>
      <c r="G1061" s="337"/>
      <c r="H1061" s="337"/>
      <c r="I1061" s="338" t="str">
        <f>IF(トイ・販促!N74=0,"",トイ・販促!E74)</f>
        <v/>
      </c>
      <c r="J1061" s="339" t="str">
        <f>IFERROR(IF(トイ・販促!N74=0,"",トイ・販促!N74),"")</f>
        <v/>
      </c>
      <c r="K1061" s="337"/>
      <c r="L1061" s="337"/>
      <c r="M1061" s="337"/>
      <c r="N1061" s="337"/>
      <c r="O1061" s="337"/>
      <c r="P1061" s="337"/>
      <c r="Q1061" s="337"/>
      <c r="R1061" s="337"/>
      <c r="S1061" s="314">
        <v>1060</v>
      </c>
    </row>
    <row r="1062" spans="1:19" ht="15.75">
      <c r="A1062" s="315" t="str">
        <f>IFERROR(IF(J1062&lt;&gt;"",MAX($A$1:A1061)+1,""),"")</f>
        <v/>
      </c>
      <c r="B1062" s="316" t="str">
        <f>IFERROR(IF(J1062="","",_xlfn.CONCAT("2024",_xlfn.CONCAT(IF(LEN(ドッグキャリー!$K$2)=1,0,""),ドッグキャリー!$K$2,_xlfn.CONCAT(IF(LEN(ドッグキャリー!$N$2)=1,0,""),ドッグキャリー!$N$2)))),"")</f>
        <v/>
      </c>
      <c r="C1062" s="336"/>
      <c r="D1062" s="336"/>
      <c r="E1062" s="336"/>
      <c r="F1062" s="337"/>
      <c r="G1062" s="337"/>
      <c r="H1062" s="337"/>
      <c r="I1062" s="338" t="str">
        <f>IF(トイ・販促!N75=0,"",トイ・販促!E75)</f>
        <v/>
      </c>
      <c r="J1062" s="339" t="str">
        <f>IFERROR(IF(トイ・販促!N75=0,"",トイ・販促!N75),"")</f>
        <v/>
      </c>
      <c r="K1062" s="337"/>
      <c r="L1062" s="337"/>
      <c r="M1062" s="337"/>
      <c r="N1062" s="337"/>
      <c r="O1062" s="337"/>
      <c r="P1062" s="337"/>
      <c r="Q1062" s="337"/>
      <c r="R1062" s="337"/>
      <c r="S1062" s="314">
        <v>1061</v>
      </c>
    </row>
    <row r="1063" spans="1:19" ht="15.75">
      <c r="A1063" s="315" t="str">
        <f>IFERROR(IF(J1063&lt;&gt;"",MAX($A$1:A1062)+1,""),"")</f>
        <v/>
      </c>
      <c r="B1063" s="316" t="str">
        <f>IFERROR(IF(J1063="","",_xlfn.CONCAT("2024",_xlfn.CONCAT(IF(LEN(ドッグキャリー!$K$2)=1,0,""),ドッグキャリー!$K$2,_xlfn.CONCAT(IF(LEN(ドッグキャリー!$N$2)=1,0,""),ドッグキャリー!$N$2)))),"")</f>
        <v/>
      </c>
      <c r="C1063" s="336"/>
      <c r="D1063" s="336"/>
      <c r="E1063" s="336"/>
      <c r="F1063" s="337"/>
      <c r="G1063" s="337"/>
      <c r="H1063" s="337"/>
      <c r="I1063" s="338" t="str">
        <f>IF(トイ・販促!N76=0,"",トイ・販促!E76)</f>
        <v/>
      </c>
      <c r="J1063" s="339" t="str">
        <f>IFERROR(IF(トイ・販促!N76=0,"",トイ・販促!N76),"")</f>
        <v/>
      </c>
      <c r="K1063" s="337"/>
      <c r="L1063" s="337"/>
      <c r="M1063" s="337"/>
      <c r="N1063" s="337"/>
      <c r="O1063" s="337"/>
      <c r="P1063" s="337"/>
      <c r="Q1063" s="337"/>
      <c r="R1063" s="337"/>
      <c r="S1063" s="314">
        <v>1062</v>
      </c>
    </row>
    <row r="1064" spans="1:19" ht="15.75">
      <c r="A1064" s="315" t="str">
        <f>IFERROR(IF(J1064&lt;&gt;"",MAX($A$1:A1063)+1,""),"")</f>
        <v/>
      </c>
      <c r="B1064" s="316" t="str">
        <f>IFERROR(IF(J1064="","",_xlfn.CONCAT("2024",_xlfn.CONCAT(IF(LEN(ドッグキャリー!$K$2)=1,0,""),ドッグキャリー!$K$2,_xlfn.CONCAT(IF(LEN(ドッグキャリー!$N$2)=1,0,""),ドッグキャリー!$N$2)))),"")</f>
        <v/>
      </c>
      <c r="C1064" s="336"/>
      <c r="D1064" s="336"/>
      <c r="E1064" s="336"/>
      <c r="F1064" s="337"/>
      <c r="G1064" s="337"/>
      <c r="H1064" s="337"/>
      <c r="I1064" s="338" t="str">
        <f>IF(トイ・販促!N77=0,"",トイ・販促!E77)</f>
        <v/>
      </c>
      <c r="J1064" s="339" t="str">
        <f>IFERROR(IF(トイ・販促!N77=0,"",トイ・販促!N77),"")</f>
        <v/>
      </c>
      <c r="K1064" s="337"/>
      <c r="L1064" s="337"/>
      <c r="M1064" s="337"/>
      <c r="N1064" s="337"/>
      <c r="O1064" s="337"/>
      <c r="P1064" s="337"/>
      <c r="Q1064" s="337"/>
      <c r="R1064" s="337"/>
      <c r="S1064" s="314">
        <v>1063</v>
      </c>
    </row>
    <row r="1065" spans="1:19" ht="15.75">
      <c r="A1065" s="315" t="str">
        <f>IFERROR(IF(J1065&lt;&gt;"",MAX($A$1:A1064)+1,""),"")</f>
        <v/>
      </c>
      <c r="B1065" s="316" t="str">
        <f>IFERROR(IF(J1065="","",_xlfn.CONCAT("2024",_xlfn.CONCAT(IF(LEN(ドッグキャリー!$K$2)=1,0,""),ドッグキャリー!$K$2,_xlfn.CONCAT(IF(LEN(ドッグキャリー!$N$2)=1,0,""),ドッグキャリー!$N$2)))),"")</f>
        <v/>
      </c>
      <c r="C1065" s="336"/>
      <c r="D1065" s="336"/>
      <c r="E1065" s="336"/>
      <c r="F1065" s="337"/>
      <c r="G1065" s="337"/>
      <c r="H1065" s="337"/>
      <c r="I1065" s="338" t="str">
        <f>IF(トイ・販促!N78=0,"",トイ・販促!E78)</f>
        <v/>
      </c>
      <c r="J1065" s="339" t="str">
        <f>IFERROR(IF(トイ・販促!N78=0,"",トイ・販促!N78),"")</f>
        <v/>
      </c>
      <c r="K1065" s="337"/>
      <c r="L1065" s="337"/>
      <c r="M1065" s="337"/>
      <c r="N1065" s="337"/>
      <c r="O1065" s="337"/>
      <c r="P1065" s="337"/>
      <c r="Q1065" s="337"/>
      <c r="R1065" s="337"/>
      <c r="S1065" s="314">
        <v>1064</v>
      </c>
    </row>
    <row r="1066" spans="1:19" ht="15.75">
      <c r="A1066" s="315" t="str">
        <f>IFERROR(IF(J1066&lt;&gt;"",MAX($A$1:A1065)+1,""),"")</f>
        <v/>
      </c>
      <c r="B1066" s="316" t="str">
        <f>IFERROR(IF(J1066="","",_xlfn.CONCAT("2024",_xlfn.CONCAT(IF(LEN(ドッグキャリー!$K$2)=1,0,""),ドッグキャリー!$K$2,_xlfn.CONCAT(IF(LEN(ドッグキャリー!$N$2)=1,0,""),ドッグキャリー!$N$2)))),"")</f>
        <v/>
      </c>
      <c r="C1066" s="336"/>
      <c r="D1066" s="336"/>
      <c r="E1066" s="336"/>
      <c r="F1066" s="337"/>
      <c r="G1066" s="337"/>
      <c r="H1066" s="337"/>
      <c r="I1066" s="338" t="str">
        <f>IF(トイ・販促!N79=0,"",トイ・販促!E79)</f>
        <v/>
      </c>
      <c r="J1066" s="339" t="str">
        <f>IFERROR(IF(トイ・販促!N79=0,"",トイ・販促!N79),"")</f>
        <v/>
      </c>
      <c r="K1066" s="337"/>
      <c r="L1066" s="337"/>
      <c r="M1066" s="337"/>
      <c r="N1066" s="337"/>
      <c r="O1066" s="337"/>
      <c r="P1066" s="337"/>
      <c r="Q1066" s="337"/>
      <c r="R1066" s="337"/>
      <c r="S1066" s="314">
        <v>1065</v>
      </c>
    </row>
    <row r="1067" spans="1:19" ht="15.75">
      <c r="A1067" s="315" t="str">
        <f>IFERROR(IF(J1067&lt;&gt;"",MAX($A$1:A1066)+1,""),"")</f>
        <v/>
      </c>
      <c r="B1067" s="316" t="str">
        <f>IFERROR(IF(J1067="","",_xlfn.CONCAT("2024",_xlfn.CONCAT(IF(LEN(ドッグキャリー!$K$2)=1,0,""),ドッグキャリー!$K$2,_xlfn.CONCAT(IF(LEN(ドッグキャリー!$N$2)=1,0,""),ドッグキャリー!$N$2)))),"")</f>
        <v/>
      </c>
      <c r="C1067" s="336"/>
      <c r="D1067" s="336"/>
      <c r="E1067" s="336"/>
      <c r="F1067" s="337"/>
      <c r="G1067" s="337"/>
      <c r="H1067" s="337"/>
      <c r="I1067" s="338" t="str">
        <f>IF(トイ・販促!N80=0,"",トイ・販促!E80)</f>
        <v/>
      </c>
      <c r="J1067" s="339" t="str">
        <f>IFERROR(IF(トイ・販促!N80=0,"",トイ・販促!N80),"")</f>
        <v/>
      </c>
      <c r="K1067" s="337"/>
      <c r="L1067" s="337"/>
      <c r="M1067" s="337"/>
      <c r="N1067" s="337"/>
      <c r="O1067" s="337"/>
      <c r="P1067" s="337"/>
      <c r="Q1067" s="337"/>
      <c r="R1067" s="337"/>
      <c r="S1067" s="314">
        <v>1066</v>
      </c>
    </row>
    <row r="1068" spans="1:19" ht="15.75">
      <c r="A1068" s="315" t="str">
        <f>IFERROR(IF(J1068&lt;&gt;"",MAX($A$1:A1067)+1,""),"")</f>
        <v/>
      </c>
      <c r="B1068" s="316" t="str">
        <f>IFERROR(IF(J1068="","",_xlfn.CONCAT("2024",_xlfn.CONCAT(IF(LEN(ドッグキャリー!$K$2)=1,0,""),ドッグキャリー!$K$2,_xlfn.CONCAT(IF(LEN(ドッグキャリー!$N$2)=1,0,""),ドッグキャリー!$N$2)))),"")</f>
        <v/>
      </c>
      <c r="C1068" s="336"/>
      <c r="D1068" s="336"/>
      <c r="E1068" s="336"/>
      <c r="F1068" s="337"/>
      <c r="G1068" s="337"/>
      <c r="H1068" s="337"/>
      <c r="I1068" s="338" t="str">
        <f>IF(トイ・販促!N81=0,"",トイ・販促!E81)</f>
        <v/>
      </c>
      <c r="J1068" s="339" t="str">
        <f>IFERROR(IF(トイ・販促!N81=0,"",トイ・販促!N81),"")</f>
        <v/>
      </c>
      <c r="K1068" s="337"/>
      <c r="L1068" s="337"/>
      <c r="M1068" s="337"/>
      <c r="N1068" s="337"/>
      <c r="O1068" s="337"/>
      <c r="P1068" s="337"/>
      <c r="Q1068" s="337"/>
      <c r="R1068" s="337"/>
      <c r="S1068" s="314">
        <v>1067</v>
      </c>
    </row>
    <row r="1069" spans="1:19" ht="15.75">
      <c r="A1069" s="315" t="str">
        <f>IFERROR(IF(J1069&lt;&gt;"",MAX($A$1:A1068)+1,""),"")</f>
        <v/>
      </c>
      <c r="B1069" s="316" t="str">
        <f>IFERROR(IF(J1069="","",_xlfn.CONCAT("2024",_xlfn.CONCAT(IF(LEN(ドッグキャリー!$K$2)=1,0,""),ドッグキャリー!$K$2,_xlfn.CONCAT(IF(LEN(ドッグキャリー!$N$2)=1,0,""),ドッグキャリー!$N$2)))),"")</f>
        <v/>
      </c>
      <c r="C1069" s="336"/>
      <c r="D1069" s="336"/>
      <c r="E1069" s="336"/>
      <c r="F1069" s="337"/>
      <c r="G1069" s="337"/>
      <c r="H1069" s="337"/>
      <c r="I1069" s="338" t="str">
        <f>IF(トイ・販促!N82=0,"",トイ・販促!E82)</f>
        <v/>
      </c>
      <c r="J1069" s="339" t="str">
        <f>IFERROR(IF(トイ・販促!N82=0,"",トイ・販促!N82),"")</f>
        <v/>
      </c>
      <c r="K1069" s="337"/>
      <c r="L1069" s="337"/>
      <c r="M1069" s="337"/>
      <c r="N1069" s="337"/>
      <c r="O1069" s="337"/>
      <c r="P1069" s="337"/>
      <c r="Q1069" s="337"/>
      <c r="R1069" s="337"/>
      <c r="S1069" s="314">
        <v>1068</v>
      </c>
    </row>
    <row r="1070" spans="1:19" ht="15.75">
      <c r="A1070" s="315" t="str">
        <f>IFERROR(IF(J1070&lt;&gt;"",MAX($A$1:A1069)+1,""),"")</f>
        <v/>
      </c>
      <c r="B1070" s="316" t="str">
        <f>IFERROR(IF(J1070="","",_xlfn.CONCAT("2024",_xlfn.CONCAT(IF(LEN(ドッグキャリー!$K$2)=1,0,""),ドッグキャリー!$K$2,_xlfn.CONCAT(IF(LEN(ドッグキャリー!$N$2)=1,0,""),ドッグキャリー!$N$2)))),"")</f>
        <v/>
      </c>
      <c r="C1070" s="336"/>
      <c r="D1070" s="336"/>
      <c r="E1070" s="336"/>
      <c r="F1070" s="337"/>
      <c r="G1070" s="337"/>
      <c r="H1070" s="337"/>
      <c r="I1070" s="338" t="str">
        <f>IF(トイ・販促!N83=0,"",トイ・販促!E83)</f>
        <v/>
      </c>
      <c r="J1070" s="339" t="str">
        <f>IFERROR(IF(トイ・販促!N83=0,"",トイ・販促!N83),"")</f>
        <v/>
      </c>
      <c r="K1070" s="337"/>
      <c r="L1070" s="337"/>
      <c r="M1070" s="337"/>
      <c r="N1070" s="337"/>
      <c r="O1070" s="337"/>
      <c r="P1070" s="337"/>
      <c r="Q1070" s="337"/>
      <c r="R1070" s="337"/>
      <c r="S1070" s="314">
        <v>1069</v>
      </c>
    </row>
    <row r="1071" spans="1:19" ht="15.75">
      <c r="A1071" s="315" t="str">
        <f>IFERROR(IF(J1071&lt;&gt;"",MAX($A$1:A1070)+1,""),"")</f>
        <v/>
      </c>
      <c r="B1071" s="316" t="str">
        <f>IFERROR(IF(J1071="","",_xlfn.CONCAT("2024",_xlfn.CONCAT(IF(LEN(ドッグキャリー!$K$2)=1,0,""),ドッグキャリー!$K$2,_xlfn.CONCAT(IF(LEN(ドッグキャリー!$N$2)=1,0,""),ドッグキャリー!$N$2)))),"")</f>
        <v/>
      </c>
      <c r="C1071" s="336"/>
      <c r="D1071" s="336"/>
      <c r="E1071" s="336"/>
      <c r="F1071" s="337"/>
      <c r="G1071" s="337"/>
      <c r="H1071" s="337"/>
      <c r="I1071" s="338" t="str">
        <f>IF(トイ・販促!N84=0,"",トイ・販促!E84)</f>
        <v/>
      </c>
      <c r="J1071" s="339" t="str">
        <f>IFERROR(IF(トイ・販促!N84=0,"",トイ・販促!N84),"")</f>
        <v/>
      </c>
      <c r="K1071" s="337"/>
      <c r="L1071" s="337"/>
      <c r="M1071" s="337"/>
      <c r="N1071" s="337"/>
      <c r="O1071" s="337"/>
      <c r="P1071" s="337"/>
      <c r="Q1071" s="337"/>
      <c r="R1071" s="337"/>
      <c r="S1071" s="314">
        <v>1070</v>
      </c>
    </row>
    <row r="1072" spans="1:19" ht="15.75">
      <c r="A1072" s="315" t="str">
        <f>IFERROR(IF(J1072&lt;&gt;"",MAX($A$1:A1071)+1,""),"")</f>
        <v/>
      </c>
      <c r="B1072" s="316" t="str">
        <f>IFERROR(IF(J1072="","",_xlfn.CONCAT("2024",_xlfn.CONCAT(IF(LEN(ドッグキャリー!$K$2)=1,0,""),ドッグキャリー!$K$2,_xlfn.CONCAT(IF(LEN(ドッグキャリー!$N$2)=1,0,""),ドッグキャリー!$N$2)))),"")</f>
        <v/>
      </c>
      <c r="C1072" s="336"/>
      <c r="D1072" s="336"/>
      <c r="E1072" s="336"/>
      <c r="F1072" s="337"/>
      <c r="G1072" s="337"/>
      <c r="H1072" s="337"/>
      <c r="I1072" s="338" t="str">
        <f>IF(トイ・販促!N85=0,"",トイ・販促!E85)</f>
        <v/>
      </c>
      <c r="J1072" s="339" t="str">
        <f>IFERROR(IF(トイ・販促!N85=0,"",トイ・販促!N85),"")</f>
        <v/>
      </c>
      <c r="K1072" s="337"/>
      <c r="L1072" s="337"/>
      <c r="M1072" s="337"/>
      <c r="N1072" s="337"/>
      <c r="O1072" s="337"/>
      <c r="P1072" s="337"/>
      <c r="Q1072" s="337"/>
      <c r="R1072" s="337"/>
      <c r="S1072" s="314">
        <v>1071</v>
      </c>
    </row>
    <row r="1073" spans="1:19" ht="15.75">
      <c r="A1073" s="315" t="str">
        <f>IFERROR(IF(J1073&lt;&gt;"",MAX($A$1:A1072)+1,""),"")</f>
        <v/>
      </c>
      <c r="B1073" s="316" t="str">
        <f>IFERROR(IF(J1073="","",_xlfn.CONCAT("2024",_xlfn.CONCAT(IF(LEN(ドッグキャリー!$K$2)=1,0,""),ドッグキャリー!$K$2,_xlfn.CONCAT(IF(LEN(ドッグキャリー!$N$2)=1,0,""),ドッグキャリー!$N$2)))),"")</f>
        <v/>
      </c>
      <c r="C1073" s="336"/>
      <c r="D1073" s="336"/>
      <c r="E1073" s="336"/>
      <c r="F1073" s="337"/>
      <c r="G1073" s="337"/>
      <c r="H1073" s="337"/>
      <c r="I1073" s="338" t="str">
        <f>IF(トイ・販促!N86=0,"",トイ・販促!E86)</f>
        <v/>
      </c>
      <c r="J1073" s="339" t="str">
        <f>IFERROR(IF(トイ・販促!N86=0,"",トイ・販促!N86),"")</f>
        <v/>
      </c>
      <c r="K1073" s="337"/>
      <c r="L1073" s="337"/>
      <c r="M1073" s="337"/>
      <c r="N1073" s="337"/>
      <c r="O1073" s="337"/>
      <c r="P1073" s="337"/>
      <c r="Q1073" s="337"/>
      <c r="R1073" s="337"/>
      <c r="S1073" s="314">
        <v>1072</v>
      </c>
    </row>
    <row r="1074" spans="1:19" ht="15.75">
      <c r="A1074" s="315" t="str">
        <f>IFERROR(IF(J1074&lt;&gt;"",MAX($A$1:A1073)+1,""),"")</f>
        <v/>
      </c>
      <c r="B1074" s="316" t="str">
        <f>IFERROR(IF(J1074="","",_xlfn.CONCAT("2024",_xlfn.CONCAT(IF(LEN(ドッグキャリー!$K$2)=1,0,""),ドッグキャリー!$K$2,_xlfn.CONCAT(IF(LEN(ドッグキャリー!$N$2)=1,0,""),ドッグキャリー!$N$2)))),"")</f>
        <v/>
      </c>
      <c r="C1074" s="336"/>
      <c r="D1074" s="336"/>
      <c r="E1074" s="336"/>
      <c r="F1074" s="337"/>
      <c r="G1074" s="337"/>
      <c r="H1074" s="337"/>
      <c r="I1074" s="338" t="str">
        <f>IF(トイ・販促!N87=0,"",トイ・販促!E87)</f>
        <v/>
      </c>
      <c r="J1074" s="339" t="str">
        <f>IFERROR(IF(トイ・販促!N87=0,"",トイ・販促!N87),"")</f>
        <v/>
      </c>
      <c r="K1074" s="337"/>
      <c r="L1074" s="337"/>
      <c r="M1074" s="337"/>
      <c r="N1074" s="337"/>
      <c r="O1074" s="337"/>
      <c r="P1074" s="337"/>
      <c r="Q1074" s="337"/>
      <c r="R1074" s="337"/>
      <c r="S1074" s="314">
        <v>1073</v>
      </c>
    </row>
    <row r="1075" spans="1:19" ht="15.75">
      <c r="A1075" s="315" t="str">
        <f>IFERROR(IF(J1075&lt;&gt;"",MAX($A$1:A1074)+1,""),"")</f>
        <v/>
      </c>
      <c r="B1075" s="316" t="str">
        <f>IFERROR(IF(J1075="","",_xlfn.CONCAT("2024",_xlfn.CONCAT(IF(LEN(ドッグキャリー!$K$2)=1,0,""),ドッグキャリー!$K$2,_xlfn.CONCAT(IF(LEN(ドッグキャリー!$N$2)=1,0,""),ドッグキャリー!$N$2)))),"")</f>
        <v/>
      </c>
      <c r="C1075" s="336"/>
      <c r="D1075" s="336"/>
      <c r="E1075" s="336"/>
      <c r="F1075" s="337"/>
      <c r="G1075" s="337"/>
      <c r="H1075" s="337"/>
      <c r="I1075" s="338" t="str">
        <f>IF(トイ・販促!N88=0,"",トイ・販促!E88)</f>
        <v/>
      </c>
      <c r="J1075" s="339" t="str">
        <f>IFERROR(IF(トイ・販促!N88=0,"",トイ・販促!N88),"")</f>
        <v/>
      </c>
      <c r="K1075" s="337"/>
      <c r="L1075" s="337"/>
      <c r="M1075" s="337"/>
      <c r="N1075" s="337"/>
      <c r="O1075" s="337"/>
      <c r="P1075" s="337"/>
      <c r="Q1075" s="337"/>
      <c r="R1075" s="337"/>
      <c r="S1075" s="314">
        <v>1074</v>
      </c>
    </row>
    <row r="1076" spans="1:19" ht="15.75">
      <c r="A1076" s="315" t="str">
        <f>IFERROR(IF(J1076&lt;&gt;"",MAX($A$1:A1075)+1,""),"")</f>
        <v/>
      </c>
      <c r="B1076" s="316" t="str">
        <f>IFERROR(IF(J1076="","",_xlfn.CONCAT("2024",_xlfn.CONCAT(IF(LEN(ドッグキャリー!$K$2)=1,0,""),ドッグキャリー!$K$2,_xlfn.CONCAT(IF(LEN(ドッグキャリー!$N$2)=1,0,""),ドッグキャリー!$N$2)))),"")</f>
        <v/>
      </c>
      <c r="C1076" s="336"/>
      <c r="D1076" s="336"/>
      <c r="E1076" s="336"/>
      <c r="F1076" s="337"/>
      <c r="G1076" s="337"/>
      <c r="H1076" s="337"/>
      <c r="I1076" s="338" t="str">
        <f>IF(トイ・販促!N89=0,"",トイ・販促!E89)</f>
        <v/>
      </c>
      <c r="J1076" s="339" t="str">
        <f>IFERROR(IF(トイ・販促!N89=0,"",トイ・販促!N89),"")</f>
        <v/>
      </c>
      <c r="K1076" s="337"/>
      <c r="L1076" s="337"/>
      <c r="M1076" s="337"/>
      <c r="N1076" s="337"/>
      <c r="O1076" s="337"/>
      <c r="P1076" s="337"/>
      <c r="Q1076" s="337"/>
      <c r="R1076" s="337"/>
      <c r="S1076" s="314">
        <v>1075</v>
      </c>
    </row>
    <row r="1077" spans="1:19" ht="15.75">
      <c r="A1077" s="315" t="str">
        <f>IFERROR(IF(J1077&lt;&gt;"",MAX($A$1:A1076)+1,""),"")</f>
        <v/>
      </c>
      <c r="B1077" s="316" t="str">
        <f>IFERROR(IF(J1077="","",_xlfn.CONCAT("2024",_xlfn.CONCAT(IF(LEN(ドッグキャリー!$K$2)=1,0,""),ドッグキャリー!$K$2,_xlfn.CONCAT(IF(LEN(ドッグキャリー!$N$2)=1,0,""),ドッグキャリー!$N$2)))),"")</f>
        <v/>
      </c>
      <c r="C1077" s="336"/>
      <c r="D1077" s="336"/>
      <c r="E1077" s="336"/>
      <c r="F1077" s="337"/>
      <c r="G1077" s="337"/>
      <c r="H1077" s="337"/>
      <c r="I1077" s="338" t="str">
        <f>IF(トイ・販促!N90=0,"",トイ・販促!E90)</f>
        <v/>
      </c>
      <c r="J1077" s="339" t="str">
        <f>IFERROR(IF(トイ・販促!N90=0,"",トイ・販促!N90),"")</f>
        <v/>
      </c>
      <c r="K1077" s="337"/>
      <c r="L1077" s="337"/>
      <c r="M1077" s="337"/>
      <c r="N1077" s="337"/>
      <c r="O1077" s="337"/>
      <c r="P1077" s="337"/>
      <c r="Q1077" s="337"/>
      <c r="R1077" s="337"/>
      <c r="S1077" s="314">
        <v>1076</v>
      </c>
    </row>
    <row r="1078" spans="1:19" ht="15.75">
      <c r="A1078" s="315" t="str">
        <f>IFERROR(IF(J1078&lt;&gt;"",MAX($A$1:A1077)+1,""),"")</f>
        <v/>
      </c>
      <c r="B1078" s="316" t="str">
        <f>IFERROR(IF(J1078="","",_xlfn.CONCAT("2024",_xlfn.CONCAT(IF(LEN(ドッグキャリー!$K$2)=1,0,""),ドッグキャリー!$K$2,_xlfn.CONCAT(IF(LEN(ドッグキャリー!$N$2)=1,0,""),ドッグキャリー!$N$2)))),"")</f>
        <v/>
      </c>
      <c r="C1078" s="336"/>
      <c r="D1078" s="336"/>
      <c r="E1078" s="336"/>
      <c r="F1078" s="337"/>
      <c r="G1078" s="337"/>
      <c r="H1078" s="337"/>
      <c r="I1078" s="338" t="str">
        <f>IF(トイ・販促!N91=0,"",トイ・販促!E91)</f>
        <v/>
      </c>
      <c r="J1078" s="339" t="str">
        <f>IFERROR(IF(トイ・販促!N91=0,"",トイ・販促!N91),"")</f>
        <v/>
      </c>
      <c r="K1078" s="337"/>
      <c r="L1078" s="337"/>
      <c r="M1078" s="337"/>
      <c r="N1078" s="337"/>
      <c r="O1078" s="337"/>
      <c r="P1078" s="337"/>
      <c r="Q1078" s="337"/>
      <c r="R1078" s="337"/>
      <c r="S1078" s="314">
        <v>1077</v>
      </c>
    </row>
    <row r="1079" spans="1:19" ht="15.75">
      <c r="A1079" s="315" t="str">
        <f>IFERROR(IF(J1079&lt;&gt;"",MAX($A$1:A1078)+1,""),"")</f>
        <v/>
      </c>
      <c r="B1079" s="316" t="str">
        <f>IFERROR(IF(J1079="","",_xlfn.CONCAT("2024",_xlfn.CONCAT(IF(LEN(ドッグキャリー!$K$2)=1,0,""),ドッグキャリー!$K$2,_xlfn.CONCAT(IF(LEN(ドッグキャリー!$N$2)=1,0,""),ドッグキャリー!$N$2)))),"")</f>
        <v/>
      </c>
      <c r="C1079" s="336"/>
      <c r="D1079" s="336"/>
      <c r="E1079" s="336"/>
      <c r="F1079" s="337"/>
      <c r="G1079" s="337"/>
      <c r="H1079" s="337"/>
      <c r="I1079" s="338" t="str">
        <f>IF(トイ・販促!N92=0,"",トイ・販促!E92)</f>
        <v/>
      </c>
      <c r="J1079" s="339" t="str">
        <f>IFERROR(IF(トイ・販促!N92=0,"",トイ・販促!N92),"")</f>
        <v/>
      </c>
      <c r="K1079" s="337"/>
      <c r="L1079" s="337"/>
      <c r="M1079" s="337"/>
      <c r="N1079" s="337"/>
      <c r="O1079" s="337"/>
      <c r="P1079" s="337"/>
      <c r="Q1079" s="337"/>
      <c r="R1079" s="337"/>
      <c r="S1079" s="314">
        <v>1078</v>
      </c>
    </row>
    <row r="1080" spans="1:19" ht="15.75">
      <c r="A1080" s="315" t="str">
        <f>IFERROR(IF(J1080&lt;&gt;"",MAX($A$1:A1079)+1,""),"")</f>
        <v/>
      </c>
      <c r="B1080" s="316" t="str">
        <f>IFERROR(IF(J1080="","",_xlfn.CONCAT("2024",_xlfn.CONCAT(IF(LEN(ドッグキャリー!$K$2)=1,0,""),ドッグキャリー!$K$2,_xlfn.CONCAT(IF(LEN(ドッグキャリー!$N$2)=1,0,""),ドッグキャリー!$N$2)))),"")</f>
        <v/>
      </c>
      <c r="C1080" s="336"/>
      <c r="D1080" s="336"/>
      <c r="E1080" s="336"/>
      <c r="F1080" s="337"/>
      <c r="G1080" s="337"/>
      <c r="H1080" s="337"/>
      <c r="I1080" s="338" t="str">
        <f>IF(トイ・販促!N93=0,"",トイ・販促!E93)</f>
        <v/>
      </c>
      <c r="J1080" s="339" t="str">
        <f>IFERROR(IF(トイ・販促!N93=0,"",トイ・販促!N93),"")</f>
        <v/>
      </c>
      <c r="K1080" s="337"/>
      <c r="L1080" s="337"/>
      <c r="M1080" s="337"/>
      <c r="N1080" s="337"/>
      <c r="O1080" s="337"/>
      <c r="P1080" s="337"/>
      <c r="Q1080" s="337"/>
      <c r="R1080" s="337"/>
      <c r="S1080" s="314">
        <v>1079</v>
      </c>
    </row>
    <row r="1081" spans="1:19" ht="15.75">
      <c r="A1081" s="315" t="str">
        <f>IFERROR(IF(J1081&lt;&gt;"",MAX($A$1:A1080)+1,""),"")</f>
        <v/>
      </c>
      <c r="B1081" s="316" t="str">
        <f>IFERROR(IF(J1081="","",_xlfn.CONCAT("2024",_xlfn.CONCAT(IF(LEN(ドッグキャリー!$K$2)=1,0,""),ドッグキャリー!$K$2,_xlfn.CONCAT(IF(LEN(ドッグキャリー!$N$2)=1,0,""),ドッグキャリー!$N$2)))),"")</f>
        <v/>
      </c>
      <c r="C1081" s="336"/>
      <c r="D1081" s="336"/>
      <c r="E1081" s="336"/>
      <c r="F1081" s="337"/>
      <c r="G1081" s="337"/>
      <c r="H1081" s="337"/>
      <c r="I1081" s="338" t="str">
        <f>IF(トイ・販促!N94=0,"",トイ・販促!E94)</f>
        <v/>
      </c>
      <c r="J1081" s="339" t="str">
        <f>IFERROR(IF(トイ・販促!N94=0,"",トイ・販促!N94),"")</f>
        <v/>
      </c>
      <c r="K1081" s="337"/>
      <c r="L1081" s="337"/>
      <c r="M1081" s="337"/>
      <c r="N1081" s="337"/>
      <c r="O1081" s="337"/>
      <c r="P1081" s="337"/>
      <c r="Q1081" s="337"/>
      <c r="R1081" s="337"/>
      <c r="S1081" s="314">
        <v>1080</v>
      </c>
    </row>
    <row r="1082" spans="1:19" ht="15.75">
      <c r="A1082" s="315" t="str">
        <f>IFERROR(IF(J1082&lt;&gt;"",MAX($A$1:A1081)+1,""),"")</f>
        <v/>
      </c>
      <c r="B1082" s="316" t="str">
        <f>IFERROR(IF(J1082="","",_xlfn.CONCAT("2024",_xlfn.CONCAT(IF(LEN(ドッグキャリー!$K$2)=1,0,""),ドッグキャリー!$K$2,_xlfn.CONCAT(IF(LEN(ドッグキャリー!$N$2)=1,0,""),ドッグキャリー!$N$2)))),"")</f>
        <v/>
      </c>
      <c r="C1082" s="336"/>
      <c r="D1082" s="336"/>
      <c r="E1082" s="336"/>
      <c r="F1082" s="337"/>
      <c r="G1082" s="337"/>
      <c r="H1082" s="337"/>
      <c r="I1082" s="338" t="str">
        <f>IF(トイ・販促!N95=0,"",トイ・販促!E95)</f>
        <v/>
      </c>
      <c r="J1082" s="339" t="str">
        <f>IFERROR(IF(トイ・販促!N95=0,"",トイ・販促!N95),"")</f>
        <v/>
      </c>
      <c r="K1082" s="337"/>
      <c r="L1082" s="337"/>
      <c r="M1082" s="337"/>
      <c r="N1082" s="337"/>
      <c r="O1082" s="337"/>
      <c r="P1082" s="337"/>
      <c r="Q1082" s="337"/>
      <c r="R1082" s="337"/>
      <c r="S1082" s="314">
        <v>1081</v>
      </c>
    </row>
    <row r="1083" spans="1:19" ht="15.75">
      <c r="A1083" s="315" t="str">
        <f>IFERROR(IF(J1083&lt;&gt;"",MAX($A$1:A1082)+1,""),"")</f>
        <v/>
      </c>
      <c r="B1083" s="316" t="str">
        <f>IFERROR(IF(J1083="","",_xlfn.CONCAT("2024",_xlfn.CONCAT(IF(LEN(ドッグキャリー!$K$2)=1,0,""),ドッグキャリー!$K$2,_xlfn.CONCAT(IF(LEN(ドッグキャリー!$N$2)=1,0,""),ドッグキャリー!$N$2)))),"")</f>
        <v/>
      </c>
      <c r="C1083" s="336"/>
      <c r="D1083" s="336"/>
      <c r="E1083" s="336"/>
      <c r="F1083" s="337"/>
      <c r="G1083" s="337"/>
      <c r="H1083" s="337"/>
      <c r="I1083" s="338" t="str">
        <f>IF(トイ・販促!N96=0,"",トイ・販促!E96)</f>
        <v/>
      </c>
      <c r="J1083" s="339" t="str">
        <f>IFERROR(IF(トイ・販促!N96=0,"",トイ・販促!N96),"")</f>
        <v/>
      </c>
      <c r="K1083" s="337"/>
      <c r="L1083" s="337"/>
      <c r="M1083" s="337"/>
      <c r="N1083" s="337"/>
      <c r="O1083" s="337"/>
      <c r="P1083" s="337"/>
      <c r="Q1083" s="337"/>
      <c r="R1083" s="337"/>
      <c r="S1083" s="314">
        <v>1082</v>
      </c>
    </row>
    <row r="1084" spans="1:19" ht="15.75">
      <c r="A1084" s="315" t="str">
        <f>IFERROR(IF(J1084&lt;&gt;"",MAX($A$1:A1083)+1,""),"")</f>
        <v/>
      </c>
      <c r="B1084" s="316" t="str">
        <f>IFERROR(IF(J1084="","",_xlfn.CONCAT("2024",_xlfn.CONCAT(IF(LEN(ドッグキャリー!$K$2)=1,0,""),ドッグキャリー!$K$2,_xlfn.CONCAT(IF(LEN(ドッグキャリー!$N$2)=1,0,""),ドッグキャリー!$N$2)))),"")</f>
        <v/>
      </c>
      <c r="C1084" s="336"/>
      <c r="D1084" s="336"/>
      <c r="E1084" s="336"/>
      <c r="F1084" s="337"/>
      <c r="G1084" s="337"/>
      <c r="H1084" s="337"/>
      <c r="I1084" s="338" t="str">
        <f>IF(トイ・販促!N97=0,"",トイ・販促!E97)</f>
        <v/>
      </c>
      <c r="J1084" s="339" t="str">
        <f>IFERROR(IF(トイ・販促!N97=0,"",トイ・販促!N97),"")</f>
        <v/>
      </c>
      <c r="K1084" s="337"/>
      <c r="L1084" s="337"/>
      <c r="M1084" s="337"/>
      <c r="N1084" s="337"/>
      <c r="O1084" s="337"/>
      <c r="P1084" s="337"/>
      <c r="Q1084" s="337"/>
      <c r="R1084" s="337"/>
      <c r="S1084" s="314">
        <v>1083</v>
      </c>
    </row>
    <row r="1085" spans="1:19" ht="15.75">
      <c r="A1085" s="315" t="str">
        <f>IFERROR(IF(J1085&lt;&gt;"",MAX($A$1:A1084)+1,""),"")</f>
        <v/>
      </c>
      <c r="B1085" s="316" t="str">
        <f>IFERROR(IF(J1085="","",_xlfn.CONCAT("2024",_xlfn.CONCAT(IF(LEN(ドッグキャリー!$K$2)=1,0,""),ドッグキャリー!$K$2,_xlfn.CONCAT(IF(LEN(ドッグキャリー!$N$2)=1,0,""),ドッグキャリー!$N$2)))),"")</f>
        <v/>
      </c>
      <c r="C1085" s="336"/>
      <c r="D1085" s="336"/>
      <c r="E1085" s="336"/>
      <c r="F1085" s="337"/>
      <c r="G1085" s="337"/>
      <c r="H1085" s="337"/>
      <c r="I1085" s="338" t="str">
        <f>IF(トイ・販促!N98=0,"",トイ・販促!E98)</f>
        <v/>
      </c>
      <c r="J1085" s="339" t="str">
        <f>IFERROR(IF(トイ・販促!N98=0,"",トイ・販促!N98),"")</f>
        <v/>
      </c>
      <c r="K1085" s="337"/>
      <c r="L1085" s="337"/>
      <c r="M1085" s="337"/>
      <c r="N1085" s="337"/>
      <c r="O1085" s="337"/>
      <c r="P1085" s="337"/>
      <c r="Q1085" s="337"/>
      <c r="R1085" s="337"/>
      <c r="S1085" s="314">
        <v>1084</v>
      </c>
    </row>
    <row r="1086" spans="1:19" ht="15.75">
      <c r="A1086" s="315" t="str">
        <f>IFERROR(IF(J1086&lt;&gt;"",MAX($A$1:A1085)+1,""),"")</f>
        <v/>
      </c>
      <c r="B1086" s="316" t="str">
        <f>IFERROR(IF(J1086="","",_xlfn.CONCAT("2024",_xlfn.CONCAT(IF(LEN(ドッグキャリー!$K$2)=1,0,""),ドッグキャリー!$K$2,_xlfn.CONCAT(IF(LEN(ドッグキャリー!$N$2)=1,0,""),ドッグキャリー!$N$2)))),"")</f>
        <v/>
      </c>
      <c r="C1086" s="336"/>
      <c r="D1086" s="336"/>
      <c r="E1086" s="336"/>
      <c r="F1086" s="337"/>
      <c r="G1086" s="337"/>
      <c r="H1086" s="337"/>
      <c r="I1086" s="338" t="str">
        <f>IF(トイ・販促!N99=0,"",トイ・販促!E99)</f>
        <v/>
      </c>
      <c r="J1086" s="339" t="str">
        <f>IFERROR(IF(トイ・販促!N99=0,"",トイ・販促!N99),"")</f>
        <v/>
      </c>
      <c r="K1086" s="337"/>
      <c r="L1086" s="337"/>
      <c r="M1086" s="337"/>
      <c r="N1086" s="337"/>
      <c r="O1086" s="337"/>
      <c r="P1086" s="337"/>
      <c r="Q1086" s="337"/>
      <c r="R1086" s="337"/>
      <c r="S1086" s="314">
        <v>1085</v>
      </c>
    </row>
    <row r="1087" spans="1:19" ht="15.75">
      <c r="A1087" s="315" t="str">
        <f>IFERROR(IF(J1087&lt;&gt;"",MAX($A$1:A1086)+1,""),"")</f>
        <v/>
      </c>
      <c r="B1087" s="316" t="str">
        <f>IFERROR(IF(J1087="","",_xlfn.CONCAT("2024",_xlfn.CONCAT(IF(LEN(ドッグキャリー!$K$2)=1,0,""),ドッグキャリー!$K$2,_xlfn.CONCAT(IF(LEN(ドッグキャリー!$N$2)=1,0,""),ドッグキャリー!$N$2)))),"")</f>
        <v/>
      </c>
      <c r="C1087" s="336"/>
      <c r="D1087" s="336"/>
      <c r="E1087" s="336"/>
      <c r="F1087" s="337"/>
      <c r="G1087" s="337"/>
      <c r="H1087" s="337"/>
      <c r="I1087" s="338" t="str">
        <f>IF(トイ・販促!N100=0,"",トイ・販促!E100)</f>
        <v/>
      </c>
      <c r="J1087" s="339" t="str">
        <f>IFERROR(IF(トイ・販促!N100=0,"",トイ・販促!N100),"")</f>
        <v/>
      </c>
      <c r="K1087" s="337"/>
      <c r="L1087" s="337"/>
      <c r="M1087" s="337"/>
      <c r="N1087" s="337"/>
      <c r="O1087" s="337"/>
      <c r="P1087" s="337"/>
      <c r="Q1087" s="337"/>
      <c r="R1087" s="337"/>
      <c r="S1087" s="314">
        <v>1086</v>
      </c>
    </row>
    <row r="1088" spans="1:19" ht="15.75">
      <c r="A1088" s="315" t="str">
        <f>IFERROR(IF(J1088&lt;&gt;"",MAX($A$1:A1087)+1,""),"")</f>
        <v/>
      </c>
      <c r="B1088" s="316" t="str">
        <f>IFERROR(IF(J1088="","",_xlfn.CONCAT("2024",_xlfn.CONCAT(IF(LEN(ドッグキャリー!$K$2)=1,0,""),ドッグキャリー!$K$2,_xlfn.CONCAT(IF(LEN(ドッグキャリー!$N$2)=1,0,""),ドッグキャリー!$N$2)))),"")</f>
        <v/>
      </c>
      <c r="C1088" s="336"/>
      <c r="D1088" s="336"/>
      <c r="E1088" s="336"/>
      <c r="F1088" s="337"/>
      <c r="G1088" s="337"/>
      <c r="H1088" s="337"/>
      <c r="I1088" s="338" t="str">
        <f>IF(トイ・販促!N101=0,"",トイ・販促!E101)</f>
        <v/>
      </c>
      <c r="J1088" s="339" t="str">
        <f>IFERROR(IF(トイ・販促!N101=0,"",トイ・販促!N101),"")</f>
        <v/>
      </c>
      <c r="K1088" s="337"/>
      <c r="L1088" s="337"/>
      <c r="M1088" s="337"/>
      <c r="N1088" s="337"/>
      <c r="O1088" s="337"/>
      <c r="P1088" s="337"/>
      <c r="Q1088" s="337"/>
      <c r="R1088" s="337"/>
      <c r="S1088" s="314">
        <v>1087</v>
      </c>
    </row>
    <row r="1089" spans="1:19" ht="15.75">
      <c r="A1089" s="315" t="str">
        <f>IFERROR(IF(J1089&lt;&gt;"",MAX($A$1:A1088)+1,""),"")</f>
        <v/>
      </c>
      <c r="B1089" s="316" t="str">
        <f>IFERROR(IF(J1089="","",_xlfn.CONCAT("2024",_xlfn.CONCAT(IF(LEN(ドッグキャリー!$K$2)=1,0,""),ドッグキャリー!$K$2,_xlfn.CONCAT(IF(LEN(ドッグキャリー!$N$2)=1,0,""),ドッグキャリー!$N$2)))),"")</f>
        <v/>
      </c>
      <c r="C1089" s="336"/>
      <c r="D1089" s="336"/>
      <c r="E1089" s="336"/>
      <c r="F1089" s="337"/>
      <c r="G1089" s="337"/>
      <c r="H1089" s="337"/>
      <c r="I1089" s="338" t="str">
        <f>IF(トイ・販促!N102=0,"",トイ・販促!E102)</f>
        <v/>
      </c>
      <c r="J1089" s="339" t="str">
        <f>IFERROR(IF(トイ・販促!N102=0,"",トイ・販促!N102),"")</f>
        <v/>
      </c>
      <c r="K1089" s="337"/>
      <c r="L1089" s="337"/>
      <c r="M1089" s="337"/>
      <c r="N1089" s="337"/>
      <c r="O1089" s="337"/>
      <c r="P1089" s="337"/>
      <c r="Q1089" s="337"/>
      <c r="R1089" s="337"/>
      <c r="S1089" s="314">
        <v>1088</v>
      </c>
    </row>
    <row r="1090" spans="1:19" ht="15.75">
      <c r="A1090" s="315" t="str">
        <f>IFERROR(IF(J1090&lt;&gt;"",MAX($A$1:A1089)+1,""),"")</f>
        <v/>
      </c>
      <c r="B1090" s="316" t="str">
        <f>IFERROR(IF(J1090="","",_xlfn.CONCAT("2024",_xlfn.CONCAT(IF(LEN(ドッグキャリー!$K$2)=1,0,""),ドッグキャリー!$K$2,_xlfn.CONCAT(IF(LEN(ドッグキャリー!$N$2)=1,0,""),ドッグキャリー!$N$2)))),"")</f>
        <v/>
      </c>
      <c r="C1090" s="336"/>
      <c r="D1090" s="336"/>
      <c r="E1090" s="336"/>
      <c r="F1090" s="337"/>
      <c r="G1090" s="337"/>
      <c r="H1090" s="337"/>
      <c r="I1090" s="338" t="str">
        <f>IF(トイ・販促!N103=0,"",トイ・販促!E103)</f>
        <v/>
      </c>
      <c r="J1090" s="339" t="str">
        <f>IFERROR(IF(トイ・販促!N103=0,"",トイ・販促!N103),"")</f>
        <v/>
      </c>
      <c r="K1090" s="337"/>
      <c r="L1090" s="337"/>
      <c r="M1090" s="337"/>
      <c r="N1090" s="337"/>
      <c r="O1090" s="337"/>
      <c r="P1090" s="337"/>
      <c r="Q1090" s="337"/>
      <c r="R1090" s="337"/>
      <c r="S1090" s="314">
        <v>1089</v>
      </c>
    </row>
    <row r="1091" spans="1:19" ht="15.75">
      <c r="A1091" s="315" t="str">
        <f>IFERROR(IF(J1091&lt;&gt;"",MAX($A$1:A1090)+1,""),"")</f>
        <v/>
      </c>
      <c r="B1091" s="316" t="str">
        <f>IFERROR(IF(J1091="","",_xlfn.CONCAT("2024",_xlfn.CONCAT(IF(LEN(ドッグキャリー!$K$2)=1,0,""),ドッグキャリー!$K$2,_xlfn.CONCAT(IF(LEN(ドッグキャリー!$N$2)=1,0,""),ドッグキャリー!$N$2)))),"")</f>
        <v/>
      </c>
      <c r="C1091" s="336"/>
      <c r="D1091" s="336"/>
      <c r="E1091" s="336"/>
      <c r="F1091" s="337"/>
      <c r="G1091" s="337"/>
      <c r="H1091" s="337"/>
      <c r="I1091" s="338" t="str">
        <f>IF(トイ・販促!N104=0,"",トイ・販促!E104)</f>
        <v/>
      </c>
      <c r="J1091" s="339" t="str">
        <f>IFERROR(IF(トイ・販促!N104=0,"",トイ・販促!N104),"")</f>
        <v/>
      </c>
      <c r="K1091" s="337"/>
      <c r="L1091" s="337"/>
      <c r="M1091" s="337"/>
      <c r="N1091" s="337"/>
      <c r="O1091" s="337"/>
      <c r="P1091" s="337"/>
      <c r="Q1091" s="337"/>
      <c r="R1091" s="337"/>
      <c r="S1091" s="314">
        <v>1090</v>
      </c>
    </row>
    <row r="1092" spans="1:19" ht="15.75">
      <c r="A1092" s="315" t="str">
        <f>IFERROR(IF(J1092&lt;&gt;"",MAX($A$1:A1091)+1,""),"")</f>
        <v/>
      </c>
      <c r="B1092" s="316" t="str">
        <f>IFERROR(IF(J1092="","",_xlfn.CONCAT("2024",_xlfn.CONCAT(IF(LEN(ドッグキャリー!$K$2)=1,0,""),ドッグキャリー!$K$2,_xlfn.CONCAT(IF(LEN(ドッグキャリー!$N$2)=1,0,""),ドッグキャリー!$N$2)))),"")</f>
        <v/>
      </c>
      <c r="C1092" s="336"/>
      <c r="D1092" s="336"/>
      <c r="E1092" s="336"/>
      <c r="F1092" s="337"/>
      <c r="G1092" s="337"/>
      <c r="H1092" s="337"/>
      <c r="I1092" s="338" t="str">
        <f>IF(トイ・販促!N105=0,"",トイ・販促!E105)</f>
        <v/>
      </c>
      <c r="J1092" s="339" t="str">
        <f>IFERROR(IF(トイ・販促!N105=0,"",トイ・販促!N105),"")</f>
        <v/>
      </c>
      <c r="K1092" s="337"/>
      <c r="L1092" s="337"/>
      <c r="M1092" s="337"/>
      <c r="N1092" s="337"/>
      <c r="O1092" s="337"/>
      <c r="P1092" s="337"/>
      <c r="Q1092" s="337"/>
      <c r="R1092" s="337"/>
      <c r="S1092" s="314">
        <v>1091</v>
      </c>
    </row>
    <row r="1093" spans="1:19" ht="15.75">
      <c r="A1093" s="315" t="str">
        <f>IFERROR(IF(J1093&lt;&gt;"",MAX($A$1:A1092)+1,""),"")</f>
        <v/>
      </c>
      <c r="B1093" s="316" t="str">
        <f>IFERROR(IF(J1093="","",_xlfn.CONCAT("2024",_xlfn.CONCAT(IF(LEN(ドッグキャリー!$K$2)=1,0,""),ドッグキャリー!$K$2,_xlfn.CONCAT(IF(LEN(ドッグキャリー!$N$2)=1,0,""),ドッグキャリー!$N$2)))),"")</f>
        <v/>
      </c>
      <c r="C1093" s="336"/>
      <c r="D1093" s="336"/>
      <c r="E1093" s="336"/>
      <c r="F1093" s="337"/>
      <c r="G1093" s="337"/>
      <c r="H1093" s="337"/>
      <c r="I1093" s="338" t="str">
        <f>IF(トイ・販促!N106=0,"",トイ・販促!E106)</f>
        <v/>
      </c>
      <c r="J1093" s="339" t="str">
        <f>IFERROR(IF(トイ・販促!N106=0,"",トイ・販促!N106),"")</f>
        <v/>
      </c>
      <c r="K1093" s="239"/>
      <c r="L1093" s="239"/>
      <c r="M1093" s="239"/>
      <c r="N1093" s="239"/>
      <c r="O1093" s="239"/>
      <c r="P1093" s="239"/>
      <c r="Q1093" s="239"/>
      <c r="R1093" s="239"/>
      <c r="S1093" s="314">
        <v>1092</v>
      </c>
    </row>
    <row r="1094" spans="1:19" ht="15.75">
      <c r="A1094" s="315" t="str">
        <f>IFERROR(IF(J1094&lt;&gt;"",MAX($A$1:A1093)+1,""),"")</f>
        <v/>
      </c>
      <c r="B1094" s="316" t="str">
        <f>IFERROR(IF(J1094="","",_xlfn.CONCAT("2024",_xlfn.CONCAT(IF(LEN(ドッグキャリー!$K$2)=1,0,""),ドッグキャリー!$K$2,_xlfn.CONCAT(IF(LEN(ドッグキャリー!$N$2)=1,0,""),ドッグキャリー!$N$2)))),"")</f>
        <v/>
      </c>
      <c r="C1094" s="336"/>
      <c r="D1094" s="336"/>
      <c r="E1094" s="336"/>
      <c r="F1094" s="337"/>
      <c r="G1094" s="337"/>
      <c r="H1094" s="337"/>
      <c r="I1094" s="338" t="str">
        <f>IF(トイ・販促!N107=0,"",トイ・販促!E107)</f>
        <v/>
      </c>
      <c r="J1094" s="339" t="str">
        <f>IFERROR(IF(トイ・販促!N107=0,"",トイ・販促!N107),"")</f>
        <v/>
      </c>
      <c r="K1094" s="239"/>
      <c r="L1094" s="239"/>
      <c r="M1094" s="239"/>
      <c r="N1094" s="239"/>
      <c r="O1094" s="239"/>
      <c r="P1094" s="239"/>
      <c r="Q1094" s="239"/>
      <c r="R1094" s="239"/>
      <c r="S1094" s="314">
        <v>1093</v>
      </c>
    </row>
    <row r="1095" spans="1:19" ht="15.75">
      <c r="A1095" s="315" t="str">
        <f>IFERROR(IF(J1095&lt;&gt;"",MAX($A$1:A1094)+1,""),"")</f>
        <v/>
      </c>
      <c r="B1095" s="316" t="str">
        <f>IFERROR(IF(J1095="","",_xlfn.CONCAT("2024",_xlfn.CONCAT(IF(LEN(ドッグキャリー!$K$2)=1,0,""),ドッグキャリー!$K$2,_xlfn.CONCAT(IF(LEN(ドッグキャリー!$N$2)=1,0,""),ドッグキャリー!$N$2)))),"")</f>
        <v/>
      </c>
      <c r="C1095" s="336"/>
      <c r="D1095" s="336"/>
      <c r="E1095" s="336"/>
      <c r="F1095" s="337"/>
      <c r="G1095" s="337"/>
      <c r="H1095" s="337"/>
      <c r="I1095" s="338" t="str">
        <f>IF(トイ・販促!N108=0,"",トイ・販促!E108)</f>
        <v/>
      </c>
      <c r="J1095" s="339" t="str">
        <f>IFERROR(IF(トイ・販促!N108=0,"",トイ・販促!N108),"")</f>
        <v/>
      </c>
      <c r="K1095" s="239"/>
      <c r="L1095" s="239"/>
      <c r="M1095" s="239"/>
      <c r="N1095" s="239"/>
      <c r="O1095" s="239"/>
      <c r="P1095" s="239"/>
      <c r="Q1095" s="239"/>
      <c r="R1095" s="239"/>
      <c r="S1095" s="314">
        <v>1094</v>
      </c>
    </row>
    <row r="1096" spans="1:19" ht="15.75">
      <c r="A1096" s="315" t="str">
        <f>IFERROR(IF(J1096&lt;&gt;"",MAX($A$1:A1095)+1,""),"")</f>
        <v/>
      </c>
      <c r="B1096" s="316" t="str">
        <f>IFERROR(IF(J1096="","",_xlfn.CONCAT("2024",_xlfn.CONCAT(IF(LEN(ドッグキャリー!$K$2)=1,0,""),ドッグキャリー!$K$2,_xlfn.CONCAT(IF(LEN(ドッグキャリー!$N$2)=1,0,""),ドッグキャリー!$N$2)))),"")</f>
        <v/>
      </c>
      <c r="C1096" s="336"/>
      <c r="D1096" s="336"/>
      <c r="E1096" s="336"/>
      <c r="F1096" s="337"/>
      <c r="G1096" s="337"/>
      <c r="H1096" s="337"/>
      <c r="I1096" s="338" t="str">
        <f>IF(トイ・販促!N109=0,"",トイ・販促!E109)</f>
        <v/>
      </c>
      <c r="J1096" s="339" t="str">
        <f>IFERROR(IF(トイ・販促!N109=0,"",トイ・販促!N109),"")</f>
        <v/>
      </c>
      <c r="K1096" s="239"/>
      <c r="L1096" s="239"/>
      <c r="M1096" s="239"/>
      <c r="N1096" s="239"/>
      <c r="O1096" s="239"/>
      <c r="P1096" s="239"/>
      <c r="Q1096" s="239"/>
      <c r="R1096" s="239"/>
      <c r="S1096" s="314">
        <v>1095</v>
      </c>
    </row>
    <row r="1097" spans="1:19" ht="15.75">
      <c r="A1097" s="315" t="str">
        <f>IFERROR(IF(J1097&lt;&gt;"",MAX($A$1:A1096)+1,""),"")</f>
        <v/>
      </c>
      <c r="B1097" s="316" t="str">
        <f>IFERROR(IF(J1097="","",_xlfn.CONCAT("2024",_xlfn.CONCAT(IF(LEN(ドッグキャリー!$K$2)=1,0,""),ドッグキャリー!$K$2,_xlfn.CONCAT(IF(LEN(ドッグキャリー!$N$2)=1,0,""),ドッグキャリー!$N$2)))),"")</f>
        <v/>
      </c>
      <c r="C1097" s="336"/>
      <c r="D1097" s="336"/>
      <c r="E1097" s="336"/>
      <c r="F1097" s="337"/>
      <c r="G1097" s="337"/>
      <c r="H1097" s="337"/>
      <c r="I1097" s="338"/>
      <c r="J1097" s="339"/>
      <c r="K1097" s="239"/>
      <c r="L1097" s="239"/>
      <c r="M1097" s="239"/>
      <c r="N1097" s="239"/>
      <c r="O1097" s="239"/>
      <c r="P1097" s="239"/>
      <c r="Q1097" s="239"/>
      <c r="R1097" s="239"/>
      <c r="S1097" s="314">
        <v>1096</v>
      </c>
    </row>
    <row r="1098" spans="1:19" ht="15.75">
      <c r="A1098" s="315" t="str">
        <f>IFERROR(IF(J1098&lt;&gt;"",MAX($A$1:A1097)+1,""),"")</f>
        <v/>
      </c>
      <c r="B1098" s="316" t="str">
        <f>IFERROR(IF(J1098="","",_xlfn.CONCAT("2024",_xlfn.CONCAT(IF(LEN(ドッグキャリー!$K$2)=1,0,""),ドッグキャリー!$K$2,_xlfn.CONCAT(IF(LEN(ドッグキャリー!$N$2)=1,0,""),ドッグキャリー!$N$2)))),"")</f>
        <v/>
      </c>
      <c r="C1098" s="336"/>
      <c r="D1098" s="336"/>
      <c r="E1098" s="336"/>
      <c r="F1098" s="337"/>
      <c r="G1098" s="337"/>
      <c r="H1098" s="337"/>
      <c r="I1098" s="338" t="str">
        <f>IF(トイ・販促!N111=0,"",トイ・販促!E111)</f>
        <v/>
      </c>
      <c r="J1098" s="339" t="str">
        <f>IFERROR(IF(トイ・販促!N111=0,"",トイ・販促!N111),"")</f>
        <v/>
      </c>
      <c r="K1098" s="239"/>
      <c r="L1098" s="239"/>
      <c r="M1098" s="239"/>
      <c r="N1098" s="239"/>
      <c r="O1098" s="239"/>
      <c r="P1098" s="239"/>
      <c r="Q1098" s="239"/>
      <c r="R1098" s="239"/>
      <c r="S1098" s="314">
        <v>1097</v>
      </c>
    </row>
    <row r="1099" spans="1:19" ht="15.75">
      <c r="A1099" s="315" t="str">
        <f>IFERROR(IF(J1099&lt;&gt;"",MAX($A$1:A1098)+1,""),"")</f>
        <v/>
      </c>
      <c r="B1099" s="316" t="str">
        <f>IFERROR(IF(J1099="","",_xlfn.CONCAT("2024",_xlfn.CONCAT(IF(LEN(ドッグキャリー!$K$2)=1,0,""),ドッグキャリー!$K$2,_xlfn.CONCAT(IF(LEN(ドッグキャリー!$N$2)=1,0,""),ドッグキャリー!$N$2)))),"")</f>
        <v/>
      </c>
      <c r="C1099" s="336"/>
      <c r="D1099" s="336"/>
      <c r="E1099" s="336"/>
      <c r="F1099" s="337"/>
      <c r="G1099" s="337"/>
      <c r="H1099" s="337"/>
      <c r="I1099" s="338" t="str">
        <f>IF(トイ・販促!N112=0,"",トイ・販促!E112)</f>
        <v/>
      </c>
      <c r="J1099" s="339" t="str">
        <f>IFERROR(IF(トイ・販促!N112=0,"",トイ・販促!N112),"")</f>
        <v/>
      </c>
      <c r="K1099" s="239"/>
      <c r="L1099" s="239"/>
      <c r="M1099" s="239"/>
      <c r="N1099" s="239"/>
      <c r="O1099" s="239"/>
      <c r="P1099" s="239"/>
      <c r="Q1099" s="239"/>
      <c r="R1099" s="239"/>
      <c r="S1099" s="314">
        <v>1098</v>
      </c>
    </row>
    <row r="1100" spans="1:19" ht="15.75">
      <c r="A1100" s="315" t="str">
        <f>IFERROR(IF(J1100&lt;&gt;"",MAX($A$1:A1099)+1,""),"")</f>
        <v/>
      </c>
      <c r="B1100" s="316" t="str">
        <f>IFERROR(IF(J1100="","",_xlfn.CONCAT("2024",_xlfn.CONCAT(IF(LEN(ドッグキャリー!$K$2)=1,0,""),ドッグキャリー!$K$2,_xlfn.CONCAT(IF(LEN(ドッグキャリー!$N$2)=1,0,""),ドッグキャリー!$N$2)))),"")</f>
        <v/>
      </c>
      <c r="C1100" s="336"/>
      <c r="D1100" s="336"/>
      <c r="E1100" s="336"/>
      <c r="F1100" s="337"/>
      <c r="G1100" s="337"/>
      <c r="H1100" s="337"/>
      <c r="I1100" s="338" t="str">
        <f>IF(トイ・販促!N113=0,"",トイ・販促!E113)</f>
        <v/>
      </c>
      <c r="J1100" s="339" t="str">
        <f>IFERROR(IF(トイ・販促!N113=0,"",トイ・販促!N113),"")</f>
        <v/>
      </c>
      <c r="K1100" s="239"/>
      <c r="L1100" s="239"/>
      <c r="M1100" s="239"/>
      <c r="N1100" s="239"/>
      <c r="O1100" s="239"/>
      <c r="P1100" s="239"/>
      <c r="Q1100" s="239"/>
      <c r="R1100" s="239"/>
      <c r="S1100" s="314">
        <v>1099</v>
      </c>
    </row>
    <row r="1101" spans="1:19" ht="15.75">
      <c r="A1101" s="315" t="str">
        <f>IFERROR(IF(J1101&lt;&gt;"",MAX($A$1:A1100)+1,""),"")</f>
        <v/>
      </c>
      <c r="B1101" s="316" t="str">
        <f>IFERROR(IF(J1101="","",_xlfn.CONCAT("2024",_xlfn.CONCAT(IF(LEN(ドッグキャリー!$K$2)=1,0,""),ドッグキャリー!$K$2,_xlfn.CONCAT(IF(LEN(ドッグキャリー!$N$2)=1,0,""),ドッグキャリー!$N$2)))),"")</f>
        <v/>
      </c>
      <c r="C1101" s="336"/>
      <c r="D1101" s="336"/>
      <c r="E1101" s="336"/>
      <c r="F1101" s="337"/>
      <c r="G1101" s="337"/>
      <c r="H1101" s="337"/>
      <c r="I1101" s="338" t="str">
        <f>IF(トイ・販促!N114=0,"",トイ・販促!E114)</f>
        <v/>
      </c>
      <c r="J1101" s="339" t="str">
        <f>IFERROR(IF(トイ・販促!N114=0,"",トイ・販促!N114),"")</f>
        <v/>
      </c>
      <c r="K1101" s="239"/>
      <c r="L1101" s="239"/>
      <c r="M1101" s="239"/>
      <c r="N1101" s="239"/>
      <c r="O1101" s="239"/>
      <c r="P1101" s="239"/>
      <c r="Q1101" s="239"/>
      <c r="R1101" s="239"/>
      <c r="S1101" s="314">
        <v>1100</v>
      </c>
    </row>
    <row r="1102" spans="1:19" ht="15.75">
      <c r="A1102" s="315" t="str">
        <f>IFERROR(IF(J1102&lt;&gt;"",MAX($A$1:A1101)+1,""),"")</f>
        <v/>
      </c>
      <c r="B1102" s="316" t="str">
        <f>IFERROR(IF(J1102="","",_xlfn.CONCAT("2024",_xlfn.CONCAT(IF(LEN(ドッグキャリー!$K$2)=1,0,""),ドッグキャリー!$K$2,_xlfn.CONCAT(IF(LEN(ドッグキャリー!$N$2)=1,0,""),ドッグキャリー!$N$2)))),"")</f>
        <v/>
      </c>
      <c r="C1102" s="336"/>
      <c r="D1102" s="336"/>
      <c r="E1102" s="336"/>
      <c r="F1102" s="337"/>
      <c r="G1102" s="337"/>
      <c r="H1102" s="337"/>
      <c r="I1102" s="338"/>
      <c r="J1102" s="339"/>
      <c r="S1102" s="314">
        <v>1101</v>
      </c>
    </row>
    <row r="1103" spans="1:19" ht="15.75">
      <c r="A1103" s="315" t="str">
        <f>IFERROR(IF(J1103&lt;&gt;"",MAX($A$1:A1102)+1,""),"")</f>
        <v/>
      </c>
      <c r="B1103" s="316" t="str">
        <f>IFERROR(IF(J1103="","",_xlfn.CONCAT("2024",_xlfn.CONCAT(IF(LEN(ドッグキャリー!$K$2)=1,0,""),ドッグキャリー!$K$2,_xlfn.CONCAT(IF(LEN(ドッグキャリー!$N$2)=1,0,""),ドッグキャリー!$N$2)))),"")</f>
        <v/>
      </c>
      <c r="C1103" s="336"/>
      <c r="D1103" s="336"/>
      <c r="E1103" s="336"/>
      <c r="F1103" s="337"/>
      <c r="G1103" s="337"/>
      <c r="H1103" s="337"/>
      <c r="I1103" s="338"/>
      <c r="J1103" s="339"/>
    </row>
    <row r="1104" spans="1:19" ht="15.75">
      <c r="A1104" s="315" t="str">
        <f>IFERROR(IF(J1104&lt;&gt;"",MAX($A$1:A1103)+1,""),"")</f>
        <v/>
      </c>
      <c r="B1104" s="316" t="str">
        <f>IFERROR(IF(J1104="","",_xlfn.CONCAT("2024",_xlfn.CONCAT(IF(LEN(ドッグキャリー!$K$2)=1,0,""),ドッグキャリー!$K$2,_xlfn.CONCAT(IF(LEN(ドッグキャリー!$N$2)=1,0,""),ドッグキャリー!$N$2)))),"")</f>
        <v/>
      </c>
      <c r="C1104" s="336"/>
      <c r="D1104" s="336"/>
      <c r="E1104" s="336"/>
      <c r="F1104" s="337"/>
      <c r="G1104" s="337"/>
      <c r="H1104" s="337"/>
      <c r="I1104" s="338"/>
      <c r="J1104" s="339"/>
    </row>
    <row r="1105" spans="1:10" ht="15.75">
      <c r="A1105" s="315" t="str">
        <f>IFERROR(IF(J1105&lt;&gt;"",MAX($A$1:A1104)+1,""),"")</f>
        <v/>
      </c>
      <c r="B1105" s="316" t="str">
        <f>IFERROR(IF(J1105="","",_xlfn.CONCAT("2024",_xlfn.CONCAT(IF(LEN(ドッグキャリー!$K$2)=1,0,""),ドッグキャリー!$K$2,_xlfn.CONCAT(IF(LEN(ドッグキャリー!$N$2)=1,0,""),ドッグキャリー!$N$2)))),"")</f>
        <v/>
      </c>
      <c r="C1105" s="336"/>
      <c r="D1105" s="336"/>
      <c r="E1105" s="336"/>
      <c r="F1105" s="337"/>
      <c r="G1105" s="337"/>
      <c r="H1105" s="337"/>
      <c r="I1105" s="338"/>
      <c r="J1105" s="339"/>
    </row>
    <row r="1106" spans="1:10" ht="15.75">
      <c r="A1106" s="315" t="str">
        <f>IFERROR(IF(J1106&lt;&gt;"",MAX($A$1:A1105)+1,""),"")</f>
        <v/>
      </c>
      <c r="B1106" s="316" t="str">
        <f>IFERROR(IF(J1106="","",_xlfn.CONCAT("2024",_xlfn.CONCAT(IF(LEN(ドッグキャリー!$K$2)=1,0,""),ドッグキャリー!$K$2,_xlfn.CONCAT(IF(LEN(ドッグキャリー!$N$2)=1,0,""),ドッグキャリー!$N$2)))),"")</f>
        <v/>
      </c>
      <c r="C1106" s="336"/>
      <c r="D1106" s="336"/>
      <c r="E1106" s="336"/>
      <c r="F1106" s="337"/>
      <c r="G1106" s="337"/>
      <c r="H1106" s="337"/>
      <c r="I1106" s="338"/>
      <c r="J1106" s="339"/>
    </row>
    <row r="1107" spans="1:10" ht="15.75">
      <c r="A1107" s="315" t="str">
        <f>IFERROR(IF(J1107&lt;&gt;"",MAX($A$1:A1106)+1,""),"")</f>
        <v/>
      </c>
      <c r="B1107" s="316" t="str">
        <f>IFERROR(IF(J1107="","",_xlfn.CONCAT("2024",_xlfn.CONCAT(IF(LEN(ドッグキャリー!$K$2)=1,0,""),ドッグキャリー!$K$2,_xlfn.CONCAT(IF(LEN(ドッグキャリー!$N$2)=1,0,""),ドッグキャリー!$N$2)))),"")</f>
        <v/>
      </c>
      <c r="C1107" s="336"/>
      <c r="D1107" s="336"/>
      <c r="E1107" s="336"/>
      <c r="F1107" s="337"/>
      <c r="G1107" s="337"/>
      <c r="H1107" s="337"/>
      <c r="I1107" s="338"/>
      <c r="J1107" s="339"/>
    </row>
  </sheetData>
  <phoneticPr fontId="3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96281-5573-EE4B-8A53-EB3225DB16C4}">
  <sheetPr codeName="Sheet9"/>
  <dimension ref="A1:Q1088"/>
  <sheetViews>
    <sheetView zoomScale="125" zoomScaleNormal="100" workbookViewId="0">
      <selection activeCell="J11" sqref="J11"/>
    </sheetView>
  </sheetViews>
  <sheetFormatPr defaultColWidth="11" defaultRowHeight="13.5"/>
  <cols>
    <col min="8" max="8" width="15.875" style="93" bestFit="1" customWidth="1"/>
    <col min="10" max="10" width="19.375" customWidth="1"/>
  </cols>
  <sheetData>
    <row r="1" spans="1:17">
      <c r="A1" s="83" t="s">
        <v>1250</v>
      </c>
      <c r="B1" s="83" t="s">
        <v>1251</v>
      </c>
      <c r="C1" s="83" t="s">
        <v>1252</v>
      </c>
      <c r="D1" s="83" t="s">
        <v>1253</v>
      </c>
      <c r="E1" s="83" t="s">
        <v>1254</v>
      </c>
      <c r="F1" s="83" t="s">
        <v>1255</v>
      </c>
      <c r="G1" s="83" t="s">
        <v>1256</v>
      </c>
      <c r="H1" s="92" t="s">
        <v>1257</v>
      </c>
      <c r="I1" s="83" t="s">
        <v>1258</v>
      </c>
      <c r="J1" s="83" t="s">
        <v>1259</v>
      </c>
      <c r="K1" s="83" t="s">
        <v>1260</v>
      </c>
      <c r="L1" s="83" t="s">
        <v>1261</v>
      </c>
      <c r="M1" s="83" t="s">
        <v>1262</v>
      </c>
      <c r="N1" s="83" t="s">
        <v>1263</v>
      </c>
      <c r="O1" s="83" t="s">
        <v>1264</v>
      </c>
      <c r="P1" s="83" t="s">
        <v>1265</v>
      </c>
      <c r="Q1" s="83" t="s">
        <v>1266</v>
      </c>
    </row>
    <row r="2" spans="1:17">
      <c r="A2" t="str">
        <f>IFERROR(VLOOKUP('Xlookup set'!$S2,'Xlookup set'!$A$1:$R$1200,2,FALSE),"")</f>
        <v/>
      </c>
      <c r="B2" t="str">
        <f>IF(I2&lt;&gt;"",ドッグキャリー!$I$2,"")</f>
        <v/>
      </c>
      <c r="C2" t="str">
        <f t="shared" ref="C2:C3" si="0">IF(I2&lt;&gt;"",1,"")</f>
        <v/>
      </c>
      <c r="D2" t="str">
        <f t="shared" ref="D2:D3" si="1">IF(I2&lt;&gt;"",1,"")</f>
        <v/>
      </c>
      <c r="H2" s="93" t="str">
        <f>IFERROR(IF(VLOOKUP('Xlookup set'!$S2,'Xlookup set'!$A$1:$R$1200,9,FALSE)=0,"",VLOOKUP('Xlookup set'!$S2,'Xlookup set'!$A$1:$R$1200,9,FALSE)),"")</f>
        <v/>
      </c>
      <c r="I2" t="str">
        <f>IFERROR(IF(VLOOKUP('Xlookup set'!$S2,'Xlookup set'!$A$1:$R$1200,10,FALSE)=0,"",VLOOKUP('Xlookup set'!$S2,'Xlookup set'!$A$1:$R$1200,10,FALSE)),"")</f>
        <v/>
      </c>
      <c r="J2" t="str">
        <f>IFERROR(IF(VLOOKUP('Xlookup set'!$S2,'Xlookup set'!$A$1:$R$1200,11,FALSE)=0,"",VLOOKUP('Xlookup set'!$S2,'Xlookup set'!$A$1:$R$1200,11,FALSE)),"")</f>
        <v/>
      </c>
      <c r="K2" t="str">
        <f>IFERROR(IF(VLOOKUP('Xlookup set'!$S2,'Xlookup set'!$A$1:$R$1200,12,FALSE)=0,"",VLOOKUP('Xlookup set'!$S2,'Xlookup set'!$A$1:$R$1200,12,FALSE)),"")</f>
        <v/>
      </c>
      <c r="L2" t="str">
        <f>IFERROR(IF(VLOOKUP('Xlookup set'!$S2,'Xlookup set'!$A$1:$R$1200,13,FALSE)=0,"",VLOOKUP('Xlookup set'!$S2,'Xlookup set'!$A$1:$R$1200,13,FALSE)),"")</f>
        <v/>
      </c>
      <c r="M2" t="str">
        <f>IFERROR(IF(VLOOKUP('Xlookup set'!$S2,'Xlookup set'!$A$1:$R$1200,14,FALSE)=0,"",VLOOKUP('Xlookup set'!$S2,'Xlookup set'!$A$1:$R$1200,14,FALSE)),"")</f>
        <v/>
      </c>
      <c r="N2" t="str">
        <f>IFERROR(IF(VLOOKUP('Xlookup set'!$S2,'Xlookup set'!$A$1:$R$1200,15,FALSE)=0,"",VLOOKUP('Xlookup set'!$S2,'Xlookup set'!$A$1:$R$1200,15,FALSE)),"")</f>
        <v/>
      </c>
      <c r="O2" t="str">
        <f>IFERROR(IF(VLOOKUP('Xlookup set'!$S2,'Xlookup set'!$A$1:$R$1200,16,FALSE)=0,"",VLOOKUP('Xlookup set'!$S2,'Xlookup set'!$A$1:$R$1200,16,FALSE)),"")</f>
        <v/>
      </c>
      <c r="P2" t="str">
        <f t="array" aca="1" ref="P2" ca="1">IFERROR(Y2IF(VLOOKUP('Xlookup set'!$S2,'Xlookup set'!$A$1:$R$1200,17,FALSE)=0,"",VLOOKUP('Xlookup set'!$S2,'Xlookup set'!$A$1:$R$1200,17,FALSE)),"")</f>
        <v/>
      </c>
      <c r="Q2" t="str">
        <f>IFERROR(IF(VLOOKUP('Xlookup set'!$S2,'Xlookup set'!$A$1:$R$1200,18,FALSE)=0,"",VLOOKUP('Xlookup set'!$S2,'Xlookup set'!$A$1:$R$1200,18,FALSE)),"")</f>
        <v/>
      </c>
    </row>
    <row r="3" spans="1:17">
      <c r="A3" t="str">
        <f>IFERROR(VLOOKUP('Xlookup set'!$S3,'Xlookup set'!$A$1:$R$1200,2,FALSE),"")</f>
        <v/>
      </c>
      <c r="B3" t="str">
        <f>IF(I3&lt;&gt;"",ドッグキャリー!$I$2,"")</f>
        <v/>
      </c>
      <c r="C3" t="str">
        <f t="shared" si="0"/>
        <v/>
      </c>
      <c r="D3" t="str">
        <f t="shared" si="1"/>
        <v/>
      </c>
      <c r="H3" s="93" t="str">
        <f>IFERROR(IF(VLOOKUP('Xlookup set'!$S3,'Xlookup set'!$A$1:$R$1200,9,FALSE)=0,"",VLOOKUP('Xlookup set'!$S3,'Xlookup set'!$A$1:$R$1200,9,FALSE)),"")</f>
        <v/>
      </c>
      <c r="I3" t="str">
        <f>IFERROR(IF(VLOOKUP('Xlookup set'!$S3,'Xlookup set'!$A$1:$R$1200,10,FALSE)=0,"",VLOOKUP('Xlookup set'!$S3,'Xlookup set'!$A$1:$R$1200,10,FALSE)),"")</f>
        <v/>
      </c>
      <c r="J3" t="str">
        <f>IFERROR(IF(VLOOKUP('Xlookup set'!$S3,'Xlookup set'!$A$1:$R$1200,11,FALSE)=0,"",VLOOKUP('Xlookup set'!$S3,'Xlookup set'!$A$1:$R$1200,11,FALSE)),"")</f>
        <v/>
      </c>
      <c r="K3" t="str">
        <f>IFERROR(IF(VLOOKUP('Xlookup set'!$S3,'Xlookup set'!$A$1:$R$1200,12,FALSE)=0,"",VLOOKUP('Xlookup set'!$S3,'Xlookup set'!$A$1:$R$1200,12,FALSE)),"")</f>
        <v/>
      </c>
      <c r="L3" t="str">
        <f>IFERROR(IF(VLOOKUP('Xlookup set'!$S3,'Xlookup set'!$A$1:$R$1200,13,FALSE)=0,"",VLOOKUP('Xlookup set'!$S3,'Xlookup set'!$A$1:$R$1200,13,FALSE)),"")</f>
        <v/>
      </c>
      <c r="M3" t="str">
        <f>IFERROR(IF(VLOOKUP('Xlookup set'!$S3,'Xlookup set'!$A$1:$R$1200,14,FALSE)=0,"",VLOOKUP('Xlookup set'!$S3,'Xlookup set'!$A$1:$R$1200,14,FALSE)),"")</f>
        <v/>
      </c>
      <c r="N3" t="str">
        <f>IFERROR(IF(VLOOKUP('Xlookup set'!$S3,'Xlookup set'!$A$1:$R$1200,15,FALSE)=0,"",VLOOKUP('Xlookup set'!$S3,'Xlookup set'!$A$1:$R$1200,15,FALSE)),"")</f>
        <v/>
      </c>
      <c r="O3" t="str">
        <f>IFERROR(IF(VLOOKUP('Xlookup set'!$S3,'Xlookup set'!$A$1:$R$1200,16,FALSE)=0,"",VLOOKUP('Xlookup set'!$S3,'Xlookup set'!$A$1:$R$1200,16,FALSE)),"")</f>
        <v/>
      </c>
      <c r="P3" t="str">
        <f t="array" aca="1" ref="P3" ca="1">IFERROR(Y2IF(VLOOKUP('Xlookup set'!$S3,'Xlookup set'!$A$1:$R$1200,17,FALSE)=0,"",VLOOKUP('Xlookup set'!$S3,'Xlookup set'!$A$1:$R$1200,17,FALSE)),"")</f>
        <v/>
      </c>
      <c r="Q3" t="str">
        <f>IFERROR(IF(VLOOKUP('Xlookup set'!$S3,'Xlookup set'!$A$1:$R$1200,18,FALSE)=0,"",VLOOKUP('Xlookup set'!$S3,'Xlookup set'!$A$1:$R$1200,18,FALSE)),"")</f>
        <v/>
      </c>
    </row>
    <row r="4" spans="1:17">
      <c r="A4" t="str">
        <f>IFERROR(VLOOKUP('Xlookup set'!$S4,'Xlookup set'!$A$1:$R$1200,2,FALSE),"")</f>
        <v/>
      </c>
      <c r="B4" t="str">
        <f>IF(I4&lt;&gt;"",ドッグキャリー!$I$2,"")</f>
        <v/>
      </c>
      <c r="C4" t="str">
        <f>IF(I4&lt;&gt;"",1,"")</f>
        <v/>
      </c>
      <c r="D4" t="str">
        <f>IF(I4&lt;&gt;"",1,"")</f>
        <v/>
      </c>
      <c r="H4" s="93" t="str">
        <f>IFERROR(IF(VLOOKUP('Xlookup set'!$S4,'Xlookup set'!$A$1:$R$1200,9,FALSE)=0,"",VLOOKUP('Xlookup set'!$S4,'Xlookup set'!$A$1:$R$1200,9,FALSE)),"")</f>
        <v/>
      </c>
      <c r="I4" t="str">
        <f>IFERROR(IF(VLOOKUP('Xlookup set'!$S4,'Xlookup set'!$A$1:$R$1200,10,FALSE)=0,"",VLOOKUP('Xlookup set'!$S4,'Xlookup set'!$A$1:$R$1200,10,FALSE)),"")</f>
        <v/>
      </c>
      <c r="J4" t="str">
        <f>IFERROR(IF(VLOOKUP('Xlookup set'!$S4,'Xlookup set'!$A$1:$R$1200,11,FALSE)=0,"",VLOOKUP('Xlookup set'!$S4,'Xlookup set'!$A$1:$R$1200,11,FALSE)),"")</f>
        <v/>
      </c>
      <c r="K4" t="str">
        <f>IFERROR(IF(VLOOKUP('Xlookup set'!$S4,'Xlookup set'!$A$1:$R$1200,12,FALSE)=0,"",VLOOKUP('Xlookup set'!$S4,'Xlookup set'!$A$1:$R$1200,12,FALSE)),"")</f>
        <v/>
      </c>
      <c r="L4" t="str">
        <f>IFERROR(IF(VLOOKUP('Xlookup set'!$S4,'Xlookup set'!$A$1:$R$1200,13,FALSE)=0,"",VLOOKUP('Xlookup set'!$S4,'Xlookup set'!$A$1:$R$1200,13,FALSE)),"")</f>
        <v/>
      </c>
      <c r="M4" t="str">
        <f>IFERROR(IF(VLOOKUP('Xlookup set'!$S4,'Xlookup set'!$A$1:$R$1200,14,FALSE)=0,"",VLOOKUP('Xlookup set'!$S4,'Xlookup set'!$A$1:$R$1200,14,FALSE)),"")</f>
        <v/>
      </c>
      <c r="N4" t="str">
        <f>IFERROR(IF(VLOOKUP('Xlookup set'!$S4,'Xlookup set'!$A$1:$R$1200,15,FALSE)=0,"",VLOOKUP('Xlookup set'!$S4,'Xlookup set'!$A$1:$R$1200,15,FALSE)),"")</f>
        <v/>
      </c>
      <c r="O4" t="str">
        <f>IFERROR(IF(VLOOKUP('Xlookup set'!$S4,'Xlookup set'!$A$1:$R$1200,16,FALSE)=0,"",VLOOKUP('Xlookup set'!$S4,'Xlookup set'!$A$1:$R$1200,16,FALSE)),"")</f>
        <v/>
      </c>
      <c r="P4" t="str">
        <f t="array" aca="1" ref="P4" ca="1">IFERROR(Y2IF(VLOOKUP('Xlookup set'!$S4,'Xlookup set'!$A$1:$R$1200,17,FALSE)=0,"",VLOOKUP('Xlookup set'!$S4,'Xlookup set'!$A$1:$R$1200,17,FALSE)),"")</f>
        <v/>
      </c>
      <c r="Q4" t="str">
        <f>IFERROR(IF(VLOOKUP('Xlookup set'!$S4,'Xlookup set'!$A$1:$R$1200,18,FALSE)=0,"",VLOOKUP('Xlookup set'!$S4,'Xlookup set'!$A$1:$R$1200,18,FALSE)),"")</f>
        <v/>
      </c>
    </row>
    <row r="5" spans="1:17">
      <c r="A5" t="str">
        <f>IFERROR(VLOOKUP('Xlookup set'!$S5,'Xlookup set'!$A$1:$R$1200,2,FALSE),"")</f>
        <v/>
      </c>
      <c r="B5" t="str">
        <f>IF(I5&lt;&gt;"",ドッグキャリー!$I$2,"")</f>
        <v/>
      </c>
      <c r="C5" t="str">
        <f t="shared" ref="C5:C68" si="2">IF(I5&lt;&gt;"",1,"")</f>
        <v/>
      </c>
      <c r="D5" t="str">
        <f t="shared" ref="D5:D68" si="3">IF(I5&lt;&gt;"",1,"")</f>
        <v/>
      </c>
      <c r="H5" s="93" t="str">
        <f>IFERROR(IF(VLOOKUP('Xlookup set'!$S5,'Xlookup set'!$A$1:$R$1200,9,FALSE)=0,"",VLOOKUP('Xlookup set'!$S5,'Xlookup set'!$A$1:$R$1200,9,FALSE)),"")</f>
        <v/>
      </c>
      <c r="I5" t="str">
        <f>IFERROR(IF(VLOOKUP('Xlookup set'!$S5,'Xlookup set'!$A$1:$R$1200,10,FALSE)=0,"",VLOOKUP('Xlookup set'!$S5,'Xlookup set'!$A$1:$R$1200,10,FALSE)),"")</f>
        <v/>
      </c>
      <c r="J5" t="str">
        <f>IFERROR(IF(VLOOKUP('Xlookup set'!$S5,'Xlookup set'!$A$1:$R$1200,11,FALSE)=0,"",VLOOKUP('Xlookup set'!$S5,'Xlookup set'!$A$1:$R$1200,11,FALSE)),"")</f>
        <v/>
      </c>
      <c r="K5" t="str">
        <f>IFERROR(IF(VLOOKUP('Xlookup set'!$S5,'Xlookup set'!$A$1:$R$1200,12,FALSE)=0,"",VLOOKUP('Xlookup set'!$S5,'Xlookup set'!$A$1:$R$1200,12,FALSE)),"")</f>
        <v/>
      </c>
      <c r="L5" t="str">
        <f>IFERROR(IF(VLOOKUP('Xlookup set'!$S5,'Xlookup set'!$A$1:$R$1200,13,FALSE)=0,"",VLOOKUP('Xlookup set'!$S5,'Xlookup set'!$A$1:$R$1200,13,FALSE)),"")</f>
        <v/>
      </c>
      <c r="M5" t="str">
        <f>IFERROR(IF(VLOOKUP('Xlookup set'!$S5,'Xlookup set'!$A$1:$R$1200,14,FALSE)=0,"",VLOOKUP('Xlookup set'!$S5,'Xlookup set'!$A$1:$R$1200,14,FALSE)),"")</f>
        <v/>
      </c>
      <c r="N5" t="str">
        <f>IFERROR(IF(VLOOKUP('Xlookup set'!$S5,'Xlookup set'!$A$1:$R$1200,15,FALSE)=0,"",VLOOKUP('Xlookup set'!$S5,'Xlookup set'!$A$1:$R$1200,15,FALSE)),"")</f>
        <v/>
      </c>
      <c r="O5" t="str">
        <f>IFERROR(IF(VLOOKUP('Xlookup set'!$S5,'Xlookup set'!$A$1:$R$1200,16,FALSE)=0,"",VLOOKUP('Xlookup set'!$S5,'Xlookup set'!$A$1:$R$1200,16,FALSE)),"")</f>
        <v/>
      </c>
      <c r="P5" t="str">
        <f t="array" aca="1" ref="P5" ca="1">IFERROR(Y2IF(VLOOKUP('Xlookup set'!$S5,'Xlookup set'!$A$1:$R$1200,17,FALSE)=0,"",VLOOKUP('Xlookup set'!$S5,'Xlookup set'!$A$1:$R$1200,17,FALSE)),"")</f>
        <v/>
      </c>
      <c r="Q5" t="str">
        <f>IFERROR(IF(VLOOKUP('Xlookup set'!$S5,'Xlookup set'!$A$1:$R$1200,18,FALSE)=0,"",VLOOKUP('Xlookup set'!$S5,'Xlookup set'!$A$1:$R$1200,18,FALSE)),"")</f>
        <v/>
      </c>
    </row>
    <row r="6" spans="1:17">
      <c r="A6" t="str">
        <f>IFERROR(VLOOKUP('Xlookup set'!$S6,'Xlookup set'!$A$1:$R$1200,2,FALSE),"")</f>
        <v/>
      </c>
      <c r="B6" t="str">
        <f>IF(I6&lt;&gt;"",ドッグキャリー!$I$2,"")</f>
        <v/>
      </c>
      <c r="C6" t="str">
        <f t="shared" si="2"/>
        <v/>
      </c>
      <c r="D6" t="str">
        <f t="shared" si="3"/>
        <v/>
      </c>
      <c r="H6" s="93" t="str">
        <f>IFERROR(IF(VLOOKUP('Xlookup set'!$S6,'Xlookup set'!$A$1:$R$1200,9,FALSE)=0,"",VLOOKUP('Xlookup set'!$S6,'Xlookup set'!$A$1:$R$1200,9,FALSE)),"")</f>
        <v/>
      </c>
      <c r="I6" t="str">
        <f>IFERROR(IF(VLOOKUP('Xlookup set'!$S6,'Xlookup set'!$A$1:$R$1200,10,FALSE)=0,"",VLOOKUP('Xlookup set'!$S6,'Xlookup set'!$A$1:$R$1200,10,FALSE)),"")</f>
        <v/>
      </c>
      <c r="J6" t="str">
        <f>IFERROR(IF(VLOOKUP('Xlookup set'!$S6,'Xlookup set'!$A$1:$R$1200,11,FALSE)=0,"",VLOOKUP('Xlookup set'!$S6,'Xlookup set'!$A$1:$R$1200,11,FALSE)),"")</f>
        <v/>
      </c>
      <c r="K6" t="str">
        <f>IFERROR(IF(VLOOKUP('Xlookup set'!$S6,'Xlookup set'!$A$1:$R$1200,12,FALSE)=0,"",VLOOKUP('Xlookup set'!$S6,'Xlookup set'!$A$1:$R$1200,12,FALSE)),"")</f>
        <v/>
      </c>
      <c r="L6" t="str">
        <f>IFERROR(IF(VLOOKUP('Xlookup set'!$S6,'Xlookup set'!$A$1:$R$1200,13,FALSE)=0,"",VLOOKUP('Xlookup set'!$S6,'Xlookup set'!$A$1:$R$1200,13,FALSE)),"")</f>
        <v/>
      </c>
      <c r="M6" t="str">
        <f>IFERROR(IF(VLOOKUP('Xlookup set'!$S6,'Xlookup set'!$A$1:$R$1200,14,FALSE)=0,"",VLOOKUP('Xlookup set'!$S6,'Xlookup set'!$A$1:$R$1200,14,FALSE)),"")</f>
        <v/>
      </c>
      <c r="N6" t="str">
        <f>IFERROR(IF(VLOOKUP('Xlookup set'!$S6,'Xlookup set'!$A$1:$R$1200,15,FALSE)=0,"",VLOOKUP('Xlookup set'!$S6,'Xlookup set'!$A$1:$R$1200,15,FALSE)),"")</f>
        <v/>
      </c>
      <c r="O6" t="str">
        <f>IFERROR(IF(VLOOKUP('Xlookup set'!$S6,'Xlookup set'!$A$1:$R$1200,16,FALSE)=0,"",VLOOKUP('Xlookup set'!$S6,'Xlookup set'!$A$1:$R$1200,16,FALSE)),"")</f>
        <v/>
      </c>
      <c r="P6" t="str">
        <f t="array" aca="1" ref="P6" ca="1">IFERROR(Y2IF(VLOOKUP('Xlookup set'!$S6,'Xlookup set'!$A$1:$R$1200,17,FALSE)=0,"",VLOOKUP('Xlookup set'!$S6,'Xlookup set'!$A$1:$R$1200,17,FALSE)),"")</f>
        <v/>
      </c>
      <c r="Q6" t="str">
        <f>IFERROR(IF(VLOOKUP('Xlookup set'!$S6,'Xlookup set'!$A$1:$R$1200,18,FALSE)=0,"",VLOOKUP('Xlookup set'!$S6,'Xlookup set'!$A$1:$R$1200,18,FALSE)),"")</f>
        <v/>
      </c>
    </row>
    <row r="7" spans="1:17">
      <c r="A7" t="str">
        <f>IFERROR(VLOOKUP('Xlookup set'!$S7,'Xlookup set'!$A$1:$R$1200,2,FALSE),"")</f>
        <v/>
      </c>
      <c r="B7" t="str">
        <f>IF(I7&lt;&gt;"",ドッグキャリー!$I$2,"")</f>
        <v/>
      </c>
      <c r="C7" t="str">
        <f t="shared" si="2"/>
        <v/>
      </c>
      <c r="D7" t="str">
        <f t="shared" si="3"/>
        <v/>
      </c>
      <c r="H7" s="93" t="str">
        <f>IFERROR(IF(VLOOKUP('Xlookup set'!$S7,'Xlookup set'!$A$1:$R$1200,9,FALSE)=0,"",VLOOKUP('Xlookup set'!$S7,'Xlookup set'!$A$1:$R$1200,9,FALSE)),"")</f>
        <v/>
      </c>
      <c r="I7" t="str">
        <f>IFERROR(IF(VLOOKUP('Xlookup set'!$S7,'Xlookup set'!$A$1:$R$1200,10,FALSE)=0,"",VLOOKUP('Xlookup set'!$S7,'Xlookup set'!$A$1:$R$1200,10,FALSE)),"")</f>
        <v/>
      </c>
      <c r="J7" t="str">
        <f>IFERROR(IF(VLOOKUP('Xlookup set'!$S7,'Xlookup set'!$A$1:$R$1200,11,FALSE)=0,"",VLOOKUP('Xlookup set'!$S7,'Xlookup set'!$A$1:$R$1200,11,FALSE)),"")</f>
        <v/>
      </c>
      <c r="K7" t="str">
        <f>IFERROR(IF(VLOOKUP('Xlookup set'!$S7,'Xlookup set'!$A$1:$R$1200,12,FALSE)=0,"",VLOOKUP('Xlookup set'!$S7,'Xlookup set'!$A$1:$R$1200,12,FALSE)),"")</f>
        <v/>
      </c>
      <c r="L7" t="str">
        <f>IFERROR(IF(VLOOKUP('Xlookup set'!$S7,'Xlookup set'!$A$1:$R$1200,13,FALSE)=0,"",VLOOKUP('Xlookup set'!$S7,'Xlookup set'!$A$1:$R$1200,13,FALSE)),"")</f>
        <v/>
      </c>
      <c r="M7" t="str">
        <f>IFERROR(IF(VLOOKUP('Xlookup set'!$S7,'Xlookup set'!$A$1:$R$1200,14,FALSE)=0,"",VLOOKUP('Xlookup set'!$S7,'Xlookup set'!$A$1:$R$1200,14,FALSE)),"")</f>
        <v/>
      </c>
      <c r="N7" t="str">
        <f>IFERROR(IF(VLOOKUP('Xlookup set'!$S7,'Xlookup set'!$A$1:$R$1200,15,FALSE)=0,"",VLOOKUP('Xlookup set'!$S7,'Xlookup set'!$A$1:$R$1200,15,FALSE)),"")</f>
        <v/>
      </c>
      <c r="O7" t="str">
        <f>IFERROR(IF(VLOOKUP('Xlookup set'!$S7,'Xlookup set'!$A$1:$R$1200,16,FALSE)=0,"",VLOOKUP('Xlookup set'!$S7,'Xlookup set'!$A$1:$R$1200,16,FALSE)),"")</f>
        <v/>
      </c>
      <c r="P7" t="str">
        <f t="array" aca="1" ref="P7" ca="1">IFERROR(Y2IF(VLOOKUP('Xlookup set'!$S7,'Xlookup set'!$A$1:$R$1200,17,FALSE)=0,"",VLOOKUP('Xlookup set'!$S7,'Xlookup set'!$A$1:$R$1200,17,FALSE)),"")</f>
        <v/>
      </c>
      <c r="Q7" t="str">
        <f>IFERROR(IF(VLOOKUP('Xlookup set'!$S7,'Xlookup set'!$A$1:$R$1200,18,FALSE)=0,"",VLOOKUP('Xlookup set'!$S7,'Xlookup set'!$A$1:$R$1200,18,FALSE)),"")</f>
        <v/>
      </c>
    </row>
    <row r="8" spans="1:17">
      <c r="A8" t="str">
        <f>IFERROR(VLOOKUP('Xlookup set'!$S8,'Xlookup set'!$A$1:$R$1200,2,FALSE),"")</f>
        <v/>
      </c>
      <c r="B8" t="str">
        <f>IF(I8&lt;&gt;"",ドッグキャリー!$I$2,"")</f>
        <v/>
      </c>
      <c r="C8" t="str">
        <f t="shared" si="2"/>
        <v/>
      </c>
      <c r="D8" t="str">
        <f t="shared" si="3"/>
        <v/>
      </c>
      <c r="H8" s="93" t="str">
        <f>IFERROR(IF(VLOOKUP('Xlookup set'!$S8,'Xlookup set'!$A$1:$R$1200,9,FALSE)=0,"",VLOOKUP('Xlookup set'!$S8,'Xlookup set'!$A$1:$R$1200,9,FALSE)),"")</f>
        <v/>
      </c>
      <c r="I8" t="str">
        <f>IFERROR(IF(VLOOKUP('Xlookup set'!$S8,'Xlookup set'!$A$1:$R$1200,10,FALSE)=0,"",VLOOKUP('Xlookup set'!$S8,'Xlookup set'!$A$1:$R$1200,10,FALSE)),"")</f>
        <v/>
      </c>
      <c r="J8" t="str">
        <f>IFERROR(IF(VLOOKUP('Xlookup set'!$S8,'Xlookup set'!$A$1:$R$1200,11,FALSE)=0,"",VLOOKUP('Xlookup set'!$S8,'Xlookup set'!$A$1:$R$1200,11,FALSE)),"")</f>
        <v/>
      </c>
      <c r="K8" t="str">
        <f>IFERROR(IF(VLOOKUP('Xlookup set'!$S8,'Xlookup set'!$A$1:$R$1200,12,FALSE)=0,"",VLOOKUP('Xlookup set'!$S8,'Xlookup set'!$A$1:$R$1200,12,FALSE)),"")</f>
        <v/>
      </c>
      <c r="L8" t="str">
        <f>IFERROR(IF(VLOOKUP('Xlookup set'!$S8,'Xlookup set'!$A$1:$R$1200,13,FALSE)=0,"",VLOOKUP('Xlookup set'!$S8,'Xlookup set'!$A$1:$R$1200,13,FALSE)),"")</f>
        <v/>
      </c>
      <c r="M8" t="str">
        <f>IFERROR(IF(VLOOKUP('Xlookup set'!$S8,'Xlookup set'!$A$1:$R$1200,14,FALSE)=0,"",VLOOKUP('Xlookup set'!$S8,'Xlookup set'!$A$1:$R$1200,14,FALSE)),"")</f>
        <v/>
      </c>
      <c r="N8" t="str">
        <f>IFERROR(IF(VLOOKUP('Xlookup set'!$S8,'Xlookup set'!$A$1:$R$1200,15,FALSE)=0,"",VLOOKUP('Xlookup set'!$S8,'Xlookup set'!$A$1:$R$1200,15,FALSE)),"")</f>
        <v/>
      </c>
      <c r="O8" t="str">
        <f>IFERROR(IF(VLOOKUP('Xlookup set'!$S8,'Xlookup set'!$A$1:$R$1200,16,FALSE)=0,"",VLOOKUP('Xlookup set'!$S8,'Xlookup set'!$A$1:$R$1200,16,FALSE)),"")</f>
        <v/>
      </c>
      <c r="P8" t="str">
        <f t="array" aca="1" ref="P8" ca="1">IFERROR(Y2IF(VLOOKUP('Xlookup set'!$S8,'Xlookup set'!$A$1:$R$1200,17,FALSE)=0,"",VLOOKUP('Xlookup set'!$S8,'Xlookup set'!$A$1:$R$1200,17,FALSE)),"")</f>
        <v/>
      </c>
      <c r="Q8" t="str">
        <f>IFERROR(IF(VLOOKUP('Xlookup set'!$S8,'Xlookup set'!$A$1:$R$1200,18,FALSE)=0,"",VLOOKUP('Xlookup set'!$S8,'Xlookup set'!$A$1:$R$1200,18,FALSE)),"")</f>
        <v/>
      </c>
    </row>
    <row r="9" spans="1:17">
      <c r="A9" t="str">
        <f>IFERROR(VLOOKUP('Xlookup set'!$S9,'Xlookup set'!$A$1:$R$1200,2,FALSE),"")</f>
        <v/>
      </c>
      <c r="B9" t="str">
        <f>IF(I9&lt;&gt;"",ドッグキャリー!$I$2,"")</f>
        <v/>
      </c>
      <c r="C9" t="str">
        <f t="shared" si="2"/>
        <v/>
      </c>
      <c r="D9" t="str">
        <f t="shared" si="3"/>
        <v/>
      </c>
      <c r="H9" s="93" t="str">
        <f>IFERROR(IF(VLOOKUP('Xlookup set'!$S9,'Xlookup set'!$A$1:$R$1200,9,FALSE)=0,"",VLOOKUP('Xlookup set'!$S9,'Xlookup set'!$A$1:$R$1200,9,FALSE)),"")</f>
        <v/>
      </c>
      <c r="I9" t="str">
        <f>IFERROR(IF(VLOOKUP('Xlookup set'!$S9,'Xlookup set'!$A$1:$R$1200,10,FALSE)=0,"",VLOOKUP('Xlookup set'!$S9,'Xlookup set'!$A$1:$R$1200,10,FALSE)),"")</f>
        <v/>
      </c>
      <c r="J9" t="str">
        <f>IFERROR(IF(VLOOKUP('Xlookup set'!$S9,'Xlookup set'!$A$1:$R$1200,11,FALSE)=0,"",VLOOKUP('Xlookup set'!$S9,'Xlookup set'!$A$1:$R$1200,11,FALSE)),"")</f>
        <v/>
      </c>
      <c r="K9" t="str">
        <f>IFERROR(IF(VLOOKUP('Xlookup set'!$S9,'Xlookup set'!$A$1:$R$1200,12,FALSE)=0,"",VLOOKUP('Xlookup set'!$S9,'Xlookup set'!$A$1:$R$1200,12,FALSE)),"")</f>
        <v/>
      </c>
      <c r="L9" t="str">
        <f>IFERROR(IF(VLOOKUP('Xlookup set'!$S9,'Xlookup set'!$A$1:$R$1200,13,FALSE)=0,"",VLOOKUP('Xlookup set'!$S9,'Xlookup set'!$A$1:$R$1200,13,FALSE)),"")</f>
        <v/>
      </c>
      <c r="M9" t="str">
        <f>IFERROR(IF(VLOOKUP('Xlookup set'!$S9,'Xlookup set'!$A$1:$R$1200,14,FALSE)=0,"",VLOOKUP('Xlookup set'!$S9,'Xlookup set'!$A$1:$R$1200,14,FALSE)),"")</f>
        <v/>
      </c>
      <c r="N9" t="str">
        <f>IFERROR(IF(VLOOKUP('Xlookup set'!$S9,'Xlookup set'!$A$1:$R$1200,15,FALSE)=0,"",VLOOKUP('Xlookup set'!$S9,'Xlookup set'!$A$1:$R$1200,15,FALSE)),"")</f>
        <v/>
      </c>
      <c r="O9" t="str">
        <f>IFERROR(IF(VLOOKUP('Xlookup set'!$S9,'Xlookup set'!$A$1:$R$1200,16,FALSE)=0,"",VLOOKUP('Xlookup set'!$S9,'Xlookup set'!$A$1:$R$1200,16,FALSE)),"")</f>
        <v/>
      </c>
      <c r="P9" t="str">
        <f t="array" aca="1" ref="P9" ca="1">IFERROR(Y2IF(VLOOKUP('Xlookup set'!$S9,'Xlookup set'!$A$1:$R$1200,17,FALSE)=0,"",VLOOKUP('Xlookup set'!$S9,'Xlookup set'!$A$1:$R$1200,17,FALSE)),"")</f>
        <v/>
      </c>
      <c r="Q9" t="str">
        <f>IFERROR(IF(VLOOKUP('Xlookup set'!$S9,'Xlookup set'!$A$1:$R$1200,18,FALSE)=0,"",VLOOKUP('Xlookup set'!$S9,'Xlookup set'!$A$1:$R$1200,18,FALSE)),"")</f>
        <v/>
      </c>
    </row>
    <row r="10" spans="1:17">
      <c r="A10" t="str">
        <f>IFERROR(VLOOKUP('Xlookup set'!$S10,'Xlookup set'!$A$1:$R$1200,2,FALSE),"")</f>
        <v/>
      </c>
      <c r="B10" t="str">
        <f>IF(I10&lt;&gt;"",ドッグキャリー!$I$2,"")</f>
        <v/>
      </c>
      <c r="C10" t="str">
        <f t="shared" si="2"/>
        <v/>
      </c>
      <c r="D10" t="str">
        <f t="shared" si="3"/>
        <v/>
      </c>
      <c r="H10" s="93" t="str">
        <f>IFERROR(IF(VLOOKUP('Xlookup set'!$S10,'Xlookup set'!$A$1:$R$1200,9,FALSE)=0,"",VLOOKUP('Xlookup set'!$S10,'Xlookup set'!$A$1:$R$1200,9,FALSE)),"")</f>
        <v/>
      </c>
      <c r="I10" t="str">
        <f>IFERROR(IF(VLOOKUP('Xlookup set'!$S10,'Xlookup set'!$A$1:$R$1200,10,FALSE)=0,"",VLOOKUP('Xlookup set'!$S10,'Xlookup set'!$A$1:$R$1200,10,FALSE)),"")</f>
        <v/>
      </c>
      <c r="J10" t="str">
        <f>IFERROR(IF(VLOOKUP('Xlookup set'!$S10,'Xlookup set'!$A$1:$R$1200,11,FALSE)=0,"",VLOOKUP('Xlookup set'!$S10,'Xlookup set'!$A$1:$R$1200,11,FALSE)),"")</f>
        <v/>
      </c>
      <c r="K10" t="str">
        <f>IFERROR(IF(VLOOKUP('Xlookup set'!$S10,'Xlookup set'!$A$1:$R$1200,12,FALSE)=0,"",VLOOKUP('Xlookup set'!$S10,'Xlookup set'!$A$1:$R$1200,12,FALSE)),"")</f>
        <v/>
      </c>
      <c r="L10" t="str">
        <f>IFERROR(IF(VLOOKUP('Xlookup set'!$S10,'Xlookup set'!$A$1:$R$1200,13,FALSE)=0,"",VLOOKUP('Xlookup set'!$S10,'Xlookup set'!$A$1:$R$1200,13,FALSE)),"")</f>
        <v/>
      </c>
      <c r="M10" t="str">
        <f>IFERROR(IF(VLOOKUP('Xlookup set'!$S10,'Xlookup set'!$A$1:$R$1200,14,FALSE)=0,"",VLOOKUP('Xlookup set'!$S10,'Xlookup set'!$A$1:$R$1200,14,FALSE)),"")</f>
        <v/>
      </c>
      <c r="N10" t="str">
        <f>IFERROR(IF(VLOOKUP('Xlookup set'!$S10,'Xlookup set'!$A$1:$R$1200,15,FALSE)=0,"",VLOOKUP('Xlookup set'!$S10,'Xlookup set'!$A$1:$R$1200,15,FALSE)),"")</f>
        <v/>
      </c>
      <c r="O10" t="str">
        <f>IFERROR(IF(VLOOKUP('Xlookup set'!$S10,'Xlookup set'!$A$1:$R$1200,16,FALSE)=0,"",VLOOKUP('Xlookup set'!$S10,'Xlookup set'!$A$1:$R$1200,16,FALSE)),"")</f>
        <v/>
      </c>
      <c r="P10" t="str">
        <f t="array" aca="1" ref="P10" ca="1">IFERROR(Y2IF(VLOOKUP('Xlookup set'!$S10,'Xlookup set'!$A$1:$R$1200,17,FALSE)=0,"",VLOOKUP('Xlookup set'!$S10,'Xlookup set'!$A$1:$R$1200,17,FALSE)),"")</f>
        <v/>
      </c>
      <c r="Q10" t="str">
        <f>IFERROR(IF(VLOOKUP('Xlookup set'!$S10,'Xlookup set'!$A$1:$R$1200,18,FALSE)=0,"",VLOOKUP('Xlookup set'!$S10,'Xlookup set'!$A$1:$R$1200,18,FALSE)),"")</f>
        <v/>
      </c>
    </row>
    <row r="11" spans="1:17">
      <c r="A11" t="str">
        <f>IFERROR(VLOOKUP('Xlookup set'!$S11,'Xlookup set'!$A$1:$R$1200,2,FALSE),"")</f>
        <v/>
      </c>
      <c r="B11" t="str">
        <f>IF(I11&lt;&gt;"",ドッグキャリー!$I$2,"")</f>
        <v/>
      </c>
      <c r="C11" t="str">
        <f t="shared" si="2"/>
        <v/>
      </c>
      <c r="D11" t="str">
        <f t="shared" si="3"/>
        <v/>
      </c>
      <c r="H11" s="93" t="str">
        <f>IFERROR(IF(VLOOKUP('Xlookup set'!$S11,'Xlookup set'!$A$1:$R$1200,9,FALSE)=0,"",VLOOKUP('Xlookup set'!$S11,'Xlookup set'!$A$1:$R$1200,9,FALSE)),"")</f>
        <v/>
      </c>
      <c r="I11" t="str">
        <f>IFERROR(IF(VLOOKUP('Xlookup set'!$S11,'Xlookup set'!$A$1:$R$1200,10,FALSE)=0,"",VLOOKUP('Xlookup set'!$S11,'Xlookup set'!$A$1:$R$1200,10,FALSE)),"")</f>
        <v/>
      </c>
      <c r="J11" t="str">
        <f>IFERROR(IF(VLOOKUP('Xlookup set'!$S11,'Xlookup set'!$A$1:$R$1200,11,FALSE)=0,"",VLOOKUP('Xlookup set'!$S11,'Xlookup set'!$A$1:$R$1200,11,FALSE)),"")</f>
        <v/>
      </c>
      <c r="K11" t="str">
        <f>IFERROR(IF(VLOOKUP('Xlookup set'!$S11,'Xlookup set'!$A$1:$R$1200,12,FALSE)=0,"",VLOOKUP('Xlookup set'!$S11,'Xlookup set'!$A$1:$R$1200,12,FALSE)),"")</f>
        <v/>
      </c>
      <c r="L11" t="str">
        <f>IFERROR(IF(VLOOKUP('Xlookup set'!$S11,'Xlookup set'!$A$1:$R$1200,13,FALSE)=0,"",VLOOKUP('Xlookup set'!$S11,'Xlookup set'!$A$1:$R$1200,13,FALSE)),"")</f>
        <v/>
      </c>
      <c r="M11" t="str">
        <f>IFERROR(IF(VLOOKUP('Xlookup set'!$S11,'Xlookup set'!$A$1:$R$1200,14,FALSE)=0,"",VLOOKUP('Xlookup set'!$S11,'Xlookup set'!$A$1:$R$1200,14,FALSE)),"")</f>
        <v/>
      </c>
      <c r="N11" t="str">
        <f>IFERROR(IF(VLOOKUP('Xlookup set'!$S11,'Xlookup set'!$A$1:$R$1200,15,FALSE)=0,"",VLOOKUP('Xlookup set'!$S11,'Xlookup set'!$A$1:$R$1200,15,FALSE)),"")</f>
        <v/>
      </c>
      <c r="O11" t="str">
        <f>IFERROR(IF(VLOOKUP('Xlookup set'!$S11,'Xlookup set'!$A$1:$R$1200,16,FALSE)=0,"",VLOOKUP('Xlookup set'!$S11,'Xlookup set'!$A$1:$R$1200,16,FALSE)),"")</f>
        <v/>
      </c>
      <c r="P11" t="str">
        <f t="array" aca="1" ref="P11" ca="1">IFERROR(Y2IF(VLOOKUP('Xlookup set'!$S11,'Xlookup set'!$A$1:$R$1200,17,FALSE)=0,"",VLOOKUP('Xlookup set'!$S11,'Xlookup set'!$A$1:$R$1200,17,FALSE)),"")</f>
        <v/>
      </c>
      <c r="Q11" t="str">
        <f>IFERROR(IF(VLOOKUP('Xlookup set'!$S11,'Xlookup set'!$A$1:$R$1200,18,FALSE)=0,"",VLOOKUP('Xlookup set'!$S11,'Xlookup set'!$A$1:$R$1200,18,FALSE)),"")</f>
        <v/>
      </c>
    </row>
    <row r="12" spans="1:17">
      <c r="A12" t="str">
        <f>IFERROR(VLOOKUP('Xlookup set'!$S12,'Xlookup set'!$A$1:$R$1200,2,FALSE),"")</f>
        <v/>
      </c>
      <c r="B12" t="str">
        <f>IF(I12&lt;&gt;"",ドッグキャリー!$I$2,"")</f>
        <v/>
      </c>
      <c r="C12" t="str">
        <f t="shared" si="2"/>
        <v/>
      </c>
      <c r="D12" t="str">
        <f t="shared" si="3"/>
        <v/>
      </c>
      <c r="H12" s="93" t="str">
        <f>IFERROR(IF(VLOOKUP('Xlookup set'!$S12,'Xlookup set'!$A$1:$R$1200,9,FALSE)=0,"",VLOOKUP('Xlookup set'!$S12,'Xlookup set'!$A$1:$R$1200,9,FALSE)),"")</f>
        <v/>
      </c>
      <c r="I12" t="str">
        <f>IFERROR(IF(VLOOKUP('Xlookup set'!$S12,'Xlookup set'!$A$1:$R$1200,10,FALSE)=0,"",VLOOKUP('Xlookup set'!$S12,'Xlookup set'!$A$1:$R$1200,10,FALSE)),"")</f>
        <v/>
      </c>
      <c r="J12" t="str">
        <f>IFERROR(IF(VLOOKUP('Xlookup set'!$S12,'Xlookup set'!$A$1:$R$1200,11,FALSE)=0,"",VLOOKUP('Xlookup set'!$S12,'Xlookup set'!$A$1:$R$1200,11,FALSE)),"")</f>
        <v/>
      </c>
      <c r="K12" t="str">
        <f>IFERROR(IF(VLOOKUP('Xlookup set'!$S12,'Xlookup set'!$A$1:$R$1200,12,FALSE)=0,"",VLOOKUP('Xlookup set'!$S12,'Xlookup set'!$A$1:$R$1200,12,FALSE)),"")</f>
        <v/>
      </c>
      <c r="L12" t="str">
        <f>IFERROR(IF(VLOOKUP('Xlookup set'!$S12,'Xlookup set'!$A$1:$R$1200,13,FALSE)=0,"",VLOOKUP('Xlookup set'!$S12,'Xlookup set'!$A$1:$R$1200,13,FALSE)),"")</f>
        <v/>
      </c>
      <c r="M12" t="str">
        <f>IFERROR(IF(VLOOKUP('Xlookup set'!$S12,'Xlookup set'!$A$1:$R$1200,14,FALSE)=0,"",VLOOKUP('Xlookup set'!$S12,'Xlookup set'!$A$1:$R$1200,14,FALSE)),"")</f>
        <v/>
      </c>
      <c r="N12" t="str">
        <f>IFERROR(IF(VLOOKUP('Xlookup set'!$S12,'Xlookup set'!$A$1:$R$1200,15,FALSE)=0,"",VLOOKUP('Xlookup set'!$S12,'Xlookup set'!$A$1:$R$1200,15,FALSE)),"")</f>
        <v/>
      </c>
      <c r="O12" t="str">
        <f>IFERROR(IF(VLOOKUP('Xlookup set'!$S12,'Xlookup set'!$A$1:$R$1200,16,FALSE)=0,"",VLOOKUP('Xlookup set'!$S12,'Xlookup set'!$A$1:$R$1200,16,FALSE)),"")</f>
        <v/>
      </c>
      <c r="P12" t="str">
        <f t="array" aca="1" ref="P12" ca="1">IFERROR(Y2IF(VLOOKUP('Xlookup set'!$S12,'Xlookup set'!$A$1:$R$1200,17,FALSE)=0,"",VLOOKUP('Xlookup set'!$S12,'Xlookup set'!$A$1:$R$1200,17,FALSE)),"")</f>
        <v/>
      </c>
      <c r="Q12" t="str">
        <f>IFERROR(IF(VLOOKUP('Xlookup set'!$S12,'Xlookup set'!$A$1:$R$1200,18,FALSE)=0,"",VLOOKUP('Xlookup set'!$S12,'Xlookup set'!$A$1:$R$1200,18,FALSE)),"")</f>
        <v/>
      </c>
    </row>
    <row r="13" spans="1:17">
      <c r="A13" t="str">
        <f>IFERROR(VLOOKUP('Xlookup set'!$S13,'Xlookup set'!$A$1:$R$1200,2,FALSE),"")</f>
        <v/>
      </c>
      <c r="B13" t="str">
        <f>IF(I13&lt;&gt;"",ドッグキャリー!$I$2,"")</f>
        <v/>
      </c>
      <c r="C13" t="str">
        <f t="shared" si="2"/>
        <v/>
      </c>
      <c r="D13" t="str">
        <f t="shared" si="3"/>
        <v/>
      </c>
      <c r="H13" s="93" t="str">
        <f>IFERROR(IF(VLOOKUP('Xlookup set'!$S13,'Xlookup set'!$A$1:$R$1200,9,FALSE)=0,"",VLOOKUP('Xlookup set'!$S13,'Xlookup set'!$A$1:$R$1200,9,FALSE)),"")</f>
        <v/>
      </c>
      <c r="I13" t="str">
        <f>IFERROR(IF(VLOOKUP('Xlookup set'!$S13,'Xlookup set'!$A$1:$R$1200,10,FALSE)=0,"",VLOOKUP('Xlookup set'!$S13,'Xlookup set'!$A$1:$R$1200,10,FALSE)),"")</f>
        <v/>
      </c>
      <c r="J13" t="str">
        <f>IFERROR(IF(VLOOKUP('Xlookup set'!$S13,'Xlookup set'!$A$1:$R$1200,11,FALSE)=0,"",VLOOKUP('Xlookup set'!$S13,'Xlookup set'!$A$1:$R$1200,11,FALSE)),"")</f>
        <v/>
      </c>
      <c r="K13" t="str">
        <f>IFERROR(IF(VLOOKUP('Xlookup set'!$S13,'Xlookup set'!$A$1:$R$1200,12,FALSE)=0,"",VLOOKUP('Xlookup set'!$S13,'Xlookup set'!$A$1:$R$1200,12,FALSE)),"")</f>
        <v/>
      </c>
      <c r="L13" t="str">
        <f>IFERROR(IF(VLOOKUP('Xlookup set'!$S13,'Xlookup set'!$A$1:$R$1200,13,FALSE)=0,"",VLOOKUP('Xlookup set'!$S13,'Xlookup set'!$A$1:$R$1200,13,FALSE)),"")</f>
        <v/>
      </c>
      <c r="M13" t="str">
        <f>IFERROR(IF(VLOOKUP('Xlookup set'!$S13,'Xlookup set'!$A$1:$R$1200,14,FALSE)=0,"",VLOOKUP('Xlookup set'!$S13,'Xlookup set'!$A$1:$R$1200,14,FALSE)),"")</f>
        <v/>
      </c>
      <c r="N13" t="str">
        <f>IFERROR(IF(VLOOKUP('Xlookup set'!$S13,'Xlookup set'!$A$1:$R$1200,15,FALSE)=0,"",VLOOKUP('Xlookup set'!$S13,'Xlookup set'!$A$1:$R$1200,15,FALSE)),"")</f>
        <v/>
      </c>
      <c r="O13" t="str">
        <f>IFERROR(IF(VLOOKUP('Xlookup set'!$S13,'Xlookup set'!$A$1:$R$1200,16,FALSE)=0,"",VLOOKUP('Xlookup set'!$S13,'Xlookup set'!$A$1:$R$1200,16,FALSE)),"")</f>
        <v/>
      </c>
      <c r="P13" t="str">
        <f t="array" aca="1" ref="P13" ca="1">IFERROR(Y2IF(VLOOKUP('Xlookup set'!$S13,'Xlookup set'!$A$1:$R$1200,17,FALSE)=0,"",VLOOKUP('Xlookup set'!$S13,'Xlookup set'!$A$1:$R$1200,17,FALSE)),"")</f>
        <v/>
      </c>
      <c r="Q13" t="str">
        <f>IFERROR(IF(VLOOKUP('Xlookup set'!$S13,'Xlookup set'!$A$1:$R$1200,18,FALSE)=0,"",VLOOKUP('Xlookup set'!$S13,'Xlookup set'!$A$1:$R$1200,18,FALSE)),"")</f>
        <v/>
      </c>
    </row>
    <row r="14" spans="1:17">
      <c r="A14" t="str">
        <f>IFERROR(VLOOKUP('Xlookup set'!$S14,'Xlookup set'!$A$1:$R$1200,2,FALSE),"")</f>
        <v/>
      </c>
      <c r="B14" t="str">
        <f>IF(I14&lt;&gt;"",ドッグキャリー!$I$2,"")</f>
        <v/>
      </c>
      <c r="C14" t="str">
        <f t="shared" si="2"/>
        <v/>
      </c>
      <c r="D14" t="str">
        <f t="shared" si="3"/>
        <v/>
      </c>
      <c r="H14" s="93" t="str">
        <f>IFERROR(IF(VLOOKUP('Xlookup set'!$S14,'Xlookup set'!$A$1:$R$1200,9,FALSE)=0,"",VLOOKUP('Xlookup set'!$S14,'Xlookup set'!$A$1:$R$1200,9,FALSE)),"")</f>
        <v/>
      </c>
      <c r="I14" t="str">
        <f>IFERROR(IF(VLOOKUP('Xlookup set'!$S14,'Xlookup set'!$A$1:$R$1200,10,FALSE)=0,"",VLOOKUP('Xlookup set'!$S14,'Xlookup set'!$A$1:$R$1200,10,FALSE)),"")</f>
        <v/>
      </c>
      <c r="J14" t="str">
        <f>IFERROR(IF(VLOOKUP('Xlookup set'!$S14,'Xlookup set'!$A$1:$R$1200,11,FALSE)=0,"",VLOOKUP('Xlookup set'!$S14,'Xlookup set'!$A$1:$R$1200,11,FALSE)),"")</f>
        <v/>
      </c>
      <c r="K14" t="str">
        <f>IFERROR(IF(VLOOKUP('Xlookup set'!$S14,'Xlookup set'!$A$1:$R$1200,12,FALSE)=0,"",VLOOKUP('Xlookup set'!$S14,'Xlookup set'!$A$1:$R$1200,12,FALSE)),"")</f>
        <v/>
      </c>
      <c r="L14" t="str">
        <f>IFERROR(IF(VLOOKUP('Xlookup set'!$S14,'Xlookup set'!$A$1:$R$1200,13,FALSE)=0,"",VLOOKUP('Xlookup set'!$S14,'Xlookup set'!$A$1:$R$1200,13,FALSE)),"")</f>
        <v/>
      </c>
      <c r="M14" t="str">
        <f>IFERROR(IF(VLOOKUP('Xlookup set'!$S14,'Xlookup set'!$A$1:$R$1200,14,FALSE)=0,"",VLOOKUP('Xlookup set'!$S14,'Xlookup set'!$A$1:$R$1200,14,FALSE)),"")</f>
        <v/>
      </c>
      <c r="N14" t="str">
        <f>IFERROR(IF(VLOOKUP('Xlookup set'!$S14,'Xlookup set'!$A$1:$R$1200,15,FALSE)=0,"",VLOOKUP('Xlookup set'!$S14,'Xlookup set'!$A$1:$R$1200,15,FALSE)),"")</f>
        <v/>
      </c>
      <c r="O14" t="str">
        <f>IFERROR(IF(VLOOKUP('Xlookup set'!$S14,'Xlookup set'!$A$1:$R$1200,16,FALSE)=0,"",VLOOKUP('Xlookup set'!$S14,'Xlookup set'!$A$1:$R$1200,16,FALSE)),"")</f>
        <v/>
      </c>
      <c r="P14" t="str">
        <f t="array" aca="1" ref="P14" ca="1">IFERROR(Y2IF(VLOOKUP('Xlookup set'!$S14,'Xlookup set'!$A$1:$R$1200,17,FALSE)=0,"",VLOOKUP('Xlookup set'!$S14,'Xlookup set'!$A$1:$R$1200,17,FALSE)),"")</f>
        <v/>
      </c>
      <c r="Q14" t="str">
        <f>IFERROR(IF(VLOOKUP('Xlookup set'!$S14,'Xlookup set'!$A$1:$R$1200,18,FALSE)=0,"",VLOOKUP('Xlookup set'!$S14,'Xlookup set'!$A$1:$R$1200,18,FALSE)),"")</f>
        <v/>
      </c>
    </row>
    <row r="15" spans="1:17">
      <c r="A15" t="str">
        <f>IFERROR(VLOOKUP('Xlookup set'!$S15,'Xlookup set'!$A$1:$R$1200,2,FALSE),"")</f>
        <v/>
      </c>
      <c r="B15" t="str">
        <f>IF(I15&lt;&gt;"",ドッグキャリー!$I$2,"")</f>
        <v/>
      </c>
      <c r="C15" t="str">
        <f t="shared" si="2"/>
        <v/>
      </c>
      <c r="D15" t="str">
        <f t="shared" si="3"/>
        <v/>
      </c>
      <c r="H15" s="93" t="str">
        <f>IFERROR(IF(VLOOKUP('Xlookup set'!$S15,'Xlookup set'!$A$1:$R$1200,9,FALSE)=0,"",VLOOKUP('Xlookup set'!$S15,'Xlookup set'!$A$1:$R$1200,9,FALSE)),"")</f>
        <v/>
      </c>
      <c r="I15" t="str">
        <f>IFERROR(IF(VLOOKUP('Xlookup set'!$S15,'Xlookup set'!$A$1:$R$1200,10,FALSE)=0,"",VLOOKUP('Xlookup set'!$S15,'Xlookup set'!$A$1:$R$1200,10,FALSE)),"")</f>
        <v/>
      </c>
      <c r="J15" t="str">
        <f>IFERROR(IF(VLOOKUP('Xlookup set'!$S15,'Xlookup set'!$A$1:$R$1200,11,FALSE)=0,"",VLOOKUP('Xlookup set'!$S15,'Xlookup set'!$A$1:$R$1200,11,FALSE)),"")</f>
        <v/>
      </c>
      <c r="K15" t="str">
        <f>IFERROR(IF(VLOOKUP('Xlookup set'!$S15,'Xlookup set'!$A$1:$R$1200,12,FALSE)=0,"",VLOOKUP('Xlookup set'!$S15,'Xlookup set'!$A$1:$R$1200,12,FALSE)),"")</f>
        <v/>
      </c>
      <c r="L15" t="str">
        <f>IFERROR(IF(VLOOKUP('Xlookup set'!$S15,'Xlookup set'!$A$1:$R$1200,13,FALSE)=0,"",VLOOKUP('Xlookup set'!$S15,'Xlookup set'!$A$1:$R$1200,13,FALSE)),"")</f>
        <v/>
      </c>
      <c r="M15" t="str">
        <f>IFERROR(IF(VLOOKUP('Xlookup set'!$S15,'Xlookup set'!$A$1:$R$1200,14,FALSE)=0,"",VLOOKUP('Xlookup set'!$S15,'Xlookup set'!$A$1:$R$1200,14,FALSE)),"")</f>
        <v/>
      </c>
      <c r="N15" t="str">
        <f>IFERROR(IF(VLOOKUP('Xlookup set'!$S15,'Xlookup set'!$A$1:$R$1200,15,FALSE)=0,"",VLOOKUP('Xlookup set'!$S15,'Xlookup set'!$A$1:$R$1200,15,FALSE)),"")</f>
        <v/>
      </c>
      <c r="O15" t="str">
        <f>IFERROR(IF(VLOOKUP('Xlookup set'!$S15,'Xlookup set'!$A$1:$R$1200,16,FALSE)=0,"",VLOOKUP('Xlookup set'!$S15,'Xlookup set'!$A$1:$R$1200,16,FALSE)),"")</f>
        <v/>
      </c>
      <c r="P15" t="str">
        <f t="array" aca="1" ref="P15" ca="1">IFERROR(Y2IF(VLOOKUP('Xlookup set'!$S15,'Xlookup set'!$A$1:$R$1200,17,FALSE)=0,"",VLOOKUP('Xlookup set'!$S15,'Xlookup set'!$A$1:$R$1200,17,FALSE)),"")</f>
        <v/>
      </c>
      <c r="Q15" t="str">
        <f>IFERROR(IF(VLOOKUP('Xlookup set'!$S15,'Xlookup set'!$A$1:$R$1200,18,FALSE)=0,"",VLOOKUP('Xlookup set'!$S15,'Xlookup set'!$A$1:$R$1200,18,FALSE)),"")</f>
        <v/>
      </c>
    </row>
    <row r="16" spans="1:17">
      <c r="A16" t="str">
        <f>IFERROR(VLOOKUP('Xlookup set'!$S16,'Xlookup set'!$A$1:$R$1200,2,FALSE),"")</f>
        <v/>
      </c>
      <c r="B16" t="str">
        <f>IF(I16&lt;&gt;"",ドッグキャリー!$I$2,"")</f>
        <v/>
      </c>
      <c r="C16" t="str">
        <f t="shared" si="2"/>
        <v/>
      </c>
      <c r="D16" t="str">
        <f t="shared" si="3"/>
        <v/>
      </c>
      <c r="H16" s="93" t="str">
        <f>IFERROR(IF(VLOOKUP('Xlookup set'!$S16,'Xlookup set'!$A$1:$R$1200,9,FALSE)=0,"",VLOOKUP('Xlookup set'!$S16,'Xlookup set'!$A$1:$R$1200,9,FALSE)),"")</f>
        <v/>
      </c>
      <c r="I16" t="str">
        <f>IFERROR(IF(VLOOKUP('Xlookup set'!$S16,'Xlookup set'!$A$1:$R$1200,10,FALSE)=0,"",VLOOKUP('Xlookup set'!$S16,'Xlookup set'!$A$1:$R$1200,10,FALSE)),"")</f>
        <v/>
      </c>
      <c r="J16" t="str">
        <f>IFERROR(IF(VLOOKUP('Xlookup set'!$S16,'Xlookup set'!$A$1:$R$1200,11,FALSE)=0,"",VLOOKUP('Xlookup set'!$S16,'Xlookup set'!$A$1:$R$1200,11,FALSE)),"")</f>
        <v/>
      </c>
      <c r="K16" t="str">
        <f>IFERROR(IF(VLOOKUP('Xlookup set'!$S16,'Xlookup set'!$A$1:$R$1200,12,FALSE)=0,"",VLOOKUP('Xlookup set'!$S16,'Xlookup set'!$A$1:$R$1200,12,FALSE)),"")</f>
        <v/>
      </c>
      <c r="L16" t="str">
        <f>IFERROR(IF(VLOOKUP('Xlookup set'!$S16,'Xlookup set'!$A$1:$R$1200,13,FALSE)=0,"",VLOOKUP('Xlookup set'!$S16,'Xlookup set'!$A$1:$R$1200,13,FALSE)),"")</f>
        <v/>
      </c>
      <c r="M16" t="str">
        <f>IFERROR(IF(VLOOKUP('Xlookup set'!$S16,'Xlookup set'!$A$1:$R$1200,14,FALSE)=0,"",VLOOKUP('Xlookup set'!$S16,'Xlookup set'!$A$1:$R$1200,14,FALSE)),"")</f>
        <v/>
      </c>
      <c r="N16" t="str">
        <f>IFERROR(IF(VLOOKUP('Xlookup set'!$S16,'Xlookup set'!$A$1:$R$1200,15,FALSE)=0,"",VLOOKUP('Xlookup set'!$S16,'Xlookup set'!$A$1:$R$1200,15,FALSE)),"")</f>
        <v/>
      </c>
      <c r="O16" t="str">
        <f>IFERROR(IF(VLOOKUP('Xlookup set'!$S16,'Xlookup set'!$A$1:$R$1200,16,FALSE)=0,"",VLOOKUP('Xlookup set'!$S16,'Xlookup set'!$A$1:$R$1200,16,FALSE)),"")</f>
        <v/>
      </c>
      <c r="P16" t="str">
        <f t="array" aca="1" ref="P16" ca="1">IFERROR(Y2IF(VLOOKUP('Xlookup set'!$S16,'Xlookup set'!$A$1:$R$1200,17,FALSE)=0,"",VLOOKUP('Xlookup set'!$S16,'Xlookup set'!$A$1:$R$1200,17,FALSE)),"")</f>
        <v/>
      </c>
      <c r="Q16" t="str">
        <f>IFERROR(IF(VLOOKUP('Xlookup set'!$S16,'Xlookup set'!$A$1:$R$1200,18,FALSE)=0,"",VLOOKUP('Xlookup set'!$S16,'Xlookup set'!$A$1:$R$1200,18,FALSE)),"")</f>
        <v/>
      </c>
    </row>
    <row r="17" spans="1:17">
      <c r="A17" t="str">
        <f>IFERROR(VLOOKUP('Xlookup set'!$S17,'Xlookup set'!$A$1:$R$1200,2,FALSE),"")</f>
        <v/>
      </c>
      <c r="B17" t="str">
        <f>IF(I17&lt;&gt;"",ドッグキャリー!$I$2,"")</f>
        <v/>
      </c>
      <c r="C17" t="str">
        <f t="shared" si="2"/>
        <v/>
      </c>
      <c r="D17" t="str">
        <f t="shared" si="3"/>
        <v/>
      </c>
      <c r="H17" s="93" t="str">
        <f>IFERROR(IF(VLOOKUP('Xlookup set'!$S17,'Xlookup set'!$A$1:$R$1200,9,FALSE)=0,"",VLOOKUP('Xlookup set'!$S17,'Xlookup set'!$A$1:$R$1200,9,FALSE)),"")</f>
        <v/>
      </c>
      <c r="I17" t="str">
        <f>IFERROR(IF(VLOOKUP('Xlookup set'!$S17,'Xlookup set'!$A$1:$R$1200,10,FALSE)=0,"",VLOOKUP('Xlookup set'!$S17,'Xlookup set'!$A$1:$R$1200,10,FALSE)),"")</f>
        <v/>
      </c>
      <c r="J17" t="str">
        <f>IFERROR(IF(VLOOKUP('Xlookup set'!$S17,'Xlookup set'!$A$1:$R$1200,11,FALSE)=0,"",VLOOKUP('Xlookup set'!$S17,'Xlookup set'!$A$1:$R$1200,11,FALSE)),"")</f>
        <v/>
      </c>
      <c r="K17" t="str">
        <f>IFERROR(IF(VLOOKUP('Xlookup set'!$S17,'Xlookup set'!$A$1:$R$1200,12,FALSE)=0,"",VLOOKUP('Xlookup set'!$S17,'Xlookup set'!$A$1:$R$1200,12,FALSE)),"")</f>
        <v/>
      </c>
      <c r="L17" t="str">
        <f>IFERROR(IF(VLOOKUP('Xlookup set'!$S17,'Xlookup set'!$A$1:$R$1200,13,FALSE)=0,"",VLOOKUP('Xlookup set'!$S17,'Xlookup set'!$A$1:$R$1200,13,FALSE)),"")</f>
        <v/>
      </c>
      <c r="M17" t="str">
        <f>IFERROR(IF(VLOOKUP('Xlookup set'!$S17,'Xlookup set'!$A$1:$R$1200,14,FALSE)=0,"",VLOOKUP('Xlookup set'!$S17,'Xlookup set'!$A$1:$R$1200,14,FALSE)),"")</f>
        <v/>
      </c>
      <c r="N17" t="str">
        <f>IFERROR(IF(VLOOKUP('Xlookup set'!$S17,'Xlookup set'!$A$1:$R$1200,15,FALSE)=0,"",VLOOKUP('Xlookup set'!$S17,'Xlookup set'!$A$1:$R$1200,15,FALSE)),"")</f>
        <v/>
      </c>
      <c r="O17" t="str">
        <f>IFERROR(IF(VLOOKUP('Xlookup set'!$S17,'Xlookup set'!$A$1:$R$1200,16,FALSE)=0,"",VLOOKUP('Xlookup set'!$S17,'Xlookup set'!$A$1:$R$1200,16,FALSE)),"")</f>
        <v/>
      </c>
      <c r="P17" t="str">
        <f t="array" aca="1" ref="P17" ca="1">IFERROR(Y2IF(VLOOKUP('Xlookup set'!$S17,'Xlookup set'!$A$1:$R$1200,17,FALSE)=0,"",VLOOKUP('Xlookup set'!$S17,'Xlookup set'!$A$1:$R$1200,17,FALSE)),"")</f>
        <v/>
      </c>
      <c r="Q17" t="str">
        <f>IFERROR(IF(VLOOKUP('Xlookup set'!$S17,'Xlookup set'!$A$1:$R$1200,18,FALSE)=0,"",VLOOKUP('Xlookup set'!$S17,'Xlookup set'!$A$1:$R$1200,18,FALSE)),"")</f>
        <v/>
      </c>
    </row>
    <row r="18" spans="1:17">
      <c r="A18" t="str">
        <f>IFERROR(VLOOKUP('Xlookup set'!$S18,'Xlookup set'!$A$1:$R$1200,2,FALSE),"")</f>
        <v/>
      </c>
      <c r="B18" t="str">
        <f>IF(I18&lt;&gt;"",ドッグキャリー!$I$2,"")</f>
        <v/>
      </c>
      <c r="C18" t="str">
        <f t="shared" si="2"/>
        <v/>
      </c>
      <c r="D18" t="str">
        <f t="shared" si="3"/>
        <v/>
      </c>
      <c r="H18" s="93" t="str">
        <f>IFERROR(IF(VLOOKUP('Xlookup set'!$S18,'Xlookup set'!$A$1:$R$1200,9,FALSE)=0,"",VLOOKUP('Xlookup set'!$S18,'Xlookup set'!$A$1:$R$1200,9,FALSE)),"")</f>
        <v/>
      </c>
      <c r="I18" t="str">
        <f>IFERROR(IF(VLOOKUP('Xlookup set'!$S18,'Xlookup set'!$A$1:$R$1200,10,FALSE)=0,"",VLOOKUP('Xlookup set'!$S18,'Xlookup set'!$A$1:$R$1200,10,FALSE)),"")</f>
        <v/>
      </c>
      <c r="J18" t="str">
        <f>IFERROR(IF(VLOOKUP('Xlookup set'!$S18,'Xlookup set'!$A$1:$R$1200,11,FALSE)=0,"",VLOOKUP('Xlookup set'!$S18,'Xlookup set'!$A$1:$R$1200,11,FALSE)),"")</f>
        <v/>
      </c>
      <c r="K18" t="str">
        <f>IFERROR(IF(VLOOKUP('Xlookup set'!$S18,'Xlookup set'!$A$1:$R$1200,12,FALSE)=0,"",VLOOKUP('Xlookup set'!$S18,'Xlookup set'!$A$1:$R$1200,12,FALSE)),"")</f>
        <v/>
      </c>
      <c r="L18" t="str">
        <f>IFERROR(IF(VLOOKUP('Xlookup set'!$S18,'Xlookup set'!$A$1:$R$1200,13,FALSE)=0,"",VLOOKUP('Xlookup set'!$S18,'Xlookup set'!$A$1:$R$1200,13,FALSE)),"")</f>
        <v/>
      </c>
      <c r="M18" t="str">
        <f>IFERROR(IF(VLOOKUP('Xlookup set'!$S18,'Xlookup set'!$A$1:$R$1200,14,FALSE)=0,"",VLOOKUP('Xlookup set'!$S18,'Xlookup set'!$A$1:$R$1200,14,FALSE)),"")</f>
        <v/>
      </c>
      <c r="N18" t="str">
        <f>IFERROR(IF(VLOOKUP('Xlookup set'!$S18,'Xlookup set'!$A$1:$R$1200,15,FALSE)=0,"",VLOOKUP('Xlookup set'!$S18,'Xlookup set'!$A$1:$R$1200,15,FALSE)),"")</f>
        <v/>
      </c>
      <c r="O18" t="str">
        <f>IFERROR(IF(VLOOKUP('Xlookup set'!$S18,'Xlookup set'!$A$1:$R$1200,16,FALSE)=0,"",VLOOKUP('Xlookup set'!$S18,'Xlookup set'!$A$1:$R$1200,16,FALSE)),"")</f>
        <v/>
      </c>
      <c r="P18" t="str">
        <f t="array" aca="1" ref="P18" ca="1">IFERROR(Y2IF(VLOOKUP('Xlookup set'!$S18,'Xlookup set'!$A$1:$R$1200,17,FALSE)=0,"",VLOOKUP('Xlookup set'!$S18,'Xlookup set'!$A$1:$R$1200,17,FALSE)),"")</f>
        <v/>
      </c>
      <c r="Q18" t="str">
        <f>IFERROR(IF(VLOOKUP('Xlookup set'!$S18,'Xlookup set'!$A$1:$R$1200,18,FALSE)=0,"",VLOOKUP('Xlookup set'!$S18,'Xlookup set'!$A$1:$R$1200,18,FALSE)),"")</f>
        <v/>
      </c>
    </row>
    <row r="19" spans="1:17">
      <c r="A19" t="str">
        <f>IFERROR(VLOOKUP('Xlookup set'!$S19,'Xlookup set'!$A$1:$R$1200,2,FALSE),"")</f>
        <v/>
      </c>
      <c r="B19" t="str">
        <f>IF(I19&lt;&gt;"",ドッグキャリー!$I$2,"")</f>
        <v/>
      </c>
      <c r="C19" t="str">
        <f t="shared" si="2"/>
        <v/>
      </c>
      <c r="D19" t="str">
        <f t="shared" si="3"/>
        <v/>
      </c>
      <c r="H19" s="93" t="str">
        <f>IFERROR(IF(VLOOKUP('Xlookup set'!$S19,'Xlookup set'!$A$1:$R$1200,9,FALSE)=0,"",VLOOKUP('Xlookup set'!$S19,'Xlookup set'!$A$1:$R$1200,9,FALSE)),"")</f>
        <v/>
      </c>
      <c r="I19" t="str">
        <f>IFERROR(IF(VLOOKUP('Xlookup set'!$S19,'Xlookup set'!$A$1:$R$1200,10,FALSE)=0,"",VLOOKUP('Xlookup set'!$S19,'Xlookup set'!$A$1:$R$1200,10,FALSE)),"")</f>
        <v/>
      </c>
      <c r="J19" t="str">
        <f>IFERROR(IF(VLOOKUP('Xlookup set'!$S19,'Xlookup set'!$A$1:$R$1200,11,FALSE)=0,"",VLOOKUP('Xlookup set'!$S19,'Xlookup set'!$A$1:$R$1200,11,FALSE)),"")</f>
        <v/>
      </c>
      <c r="K19" t="str">
        <f>IFERROR(IF(VLOOKUP('Xlookup set'!$S19,'Xlookup set'!$A$1:$R$1200,12,FALSE)=0,"",VLOOKUP('Xlookup set'!$S19,'Xlookup set'!$A$1:$R$1200,12,FALSE)),"")</f>
        <v/>
      </c>
      <c r="L19" t="str">
        <f>IFERROR(IF(VLOOKUP('Xlookup set'!$S19,'Xlookup set'!$A$1:$R$1200,13,FALSE)=0,"",VLOOKUP('Xlookup set'!$S19,'Xlookup set'!$A$1:$R$1200,13,FALSE)),"")</f>
        <v/>
      </c>
      <c r="M19" t="str">
        <f>IFERROR(IF(VLOOKUP('Xlookup set'!$S19,'Xlookup set'!$A$1:$R$1200,14,FALSE)=0,"",VLOOKUP('Xlookup set'!$S19,'Xlookup set'!$A$1:$R$1200,14,FALSE)),"")</f>
        <v/>
      </c>
      <c r="N19" t="str">
        <f>IFERROR(IF(VLOOKUP('Xlookup set'!$S19,'Xlookup set'!$A$1:$R$1200,15,FALSE)=0,"",VLOOKUP('Xlookup set'!$S19,'Xlookup set'!$A$1:$R$1200,15,FALSE)),"")</f>
        <v/>
      </c>
      <c r="O19" t="str">
        <f>IFERROR(IF(VLOOKUP('Xlookup set'!$S19,'Xlookup set'!$A$1:$R$1200,16,FALSE)=0,"",VLOOKUP('Xlookup set'!$S19,'Xlookup set'!$A$1:$R$1200,16,FALSE)),"")</f>
        <v/>
      </c>
      <c r="P19" t="str">
        <f t="array" aca="1" ref="P19" ca="1">IFERROR(Y2IF(VLOOKUP('Xlookup set'!$S19,'Xlookup set'!$A$1:$R$1200,17,FALSE)=0,"",VLOOKUP('Xlookup set'!$S19,'Xlookup set'!$A$1:$R$1200,17,FALSE)),"")</f>
        <v/>
      </c>
      <c r="Q19" t="str">
        <f>IFERROR(IF(VLOOKUP('Xlookup set'!$S19,'Xlookup set'!$A$1:$R$1200,18,FALSE)=0,"",VLOOKUP('Xlookup set'!$S19,'Xlookup set'!$A$1:$R$1200,18,FALSE)),"")</f>
        <v/>
      </c>
    </row>
    <row r="20" spans="1:17">
      <c r="A20" t="str">
        <f>IFERROR(VLOOKUP('Xlookup set'!$S20,'Xlookup set'!$A$1:$R$1200,2,FALSE),"")</f>
        <v/>
      </c>
      <c r="B20" t="str">
        <f>IF(I20&lt;&gt;"",ドッグキャリー!$I$2,"")</f>
        <v/>
      </c>
      <c r="C20" t="str">
        <f t="shared" si="2"/>
        <v/>
      </c>
      <c r="D20" t="str">
        <f t="shared" si="3"/>
        <v/>
      </c>
      <c r="H20" s="93" t="str">
        <f>IFERROR(IF(VLOOKUP('Xlookup set'!$S20,'Xlookup set'!$A$1:$R$1200,9,FALSE)=0,"",VLOOKUP('Xlookup set'!$S20,'Xlookup set'!$A$1:$R$1200,9,FALSE)),"")</f>
        <v/>
      </c>
      <c r="I20" t="str">
        <f>IFERROR(IF(VLOOKUP('Xlookup set'!$S20,'Xlookup set'!$A$1:$R$1200,10,FALSE)=0,"",VLOOKUP('Xlookup set'!$S20,'Xlookup set'!$A$1:$R$1200,10,FALSE)),"")</f>
        <v/>
      </c>
      <c r="J20" t="str">
        <f>IFERROR(IF(VLOOKUP('Xlookup set'!$S20,'Xlookup set'!$A$1:$R$1200,11,FALSE)=0,"",VLOOKUP('Xlookup set'!$S20,'Xlookup set'!$A$1:$R$1200,11,FALSE)),"")</f>
        <v/>
      </c>
      <c r="K20" t="str">
        <f>IFERROR(IF(VLOOKUP('Xlookup set'!$S20,'Xlookup set'!$A$1:$R$1200,12,FALSE)=0,"",VLOOKUP('Xlookup set'!$S20,'Xlookup set'!$A$1:$R$1200,12,FALSE)),"")</f>
        <v/>
      </c>
      <c r="L20" t="str">
        <f>IFERROR(IF(VLOOKUP('Xlookup set'!$S20,'Xlookup set'!$A$1:$R$1200,13,FALSE)=0,"",VLOOKUP('Xlookup set'!$S20,'Xlookup set'!$A$1:$R$1200,13,FALSE)),"")</f>
        <v/>
      </c>
      <c r="M20" t="str">
        <f>IFERROR(IF(VLOOKUP('Xlookup set'!$S20,'Xlookup set'!$A$1:$R$1200,14,FALSE)=0,"",VLOOKUP('Xlookup set'!$S20,'Xlookup set'!$A$1:$R$1200,14,FALSE)),"")</f>
        <v/>
      </c>
      <c r="N20" t="str">
        <f>IFERROR(IF(VLOOKUP('Xlookup set'!$S20,'Xlookup set'!$A$1:$R$1200,15,FALSE)=0,"",VLOOKUP('Xlookup set'!$S20,'Xlookup set'!$A$1:$R$1200,15,FALSE)),"")</f>
        <v/>
      </c>
      <c r="O20" t="str">
        <f>IFERROR(IF(VLOOKUP('Xlookup set'!$S20,'Xlookup set'!$A$1:$R$1200,16,FALSE)=0,"",VLOOKUP('Xlookup set'!$S20,'Xlookup set'!$A$1:$R$1200,16,FALSE)),"")</f>
        <v/>
      </c>
      <c r="P20" t="str">
        <f t="array" aca="1" ref="P20" ca="1">IFERROR(Y2IF(VLOOKUP('Xlookup set'!$S20,'Xlookup set'!$A$1:$R$1200,17,FALSE)=0,"",VLOOKUP('Xlookup set'!$S20,'Xlookup set'!$A$1:$R$1200,17,FALSE)),"")</f>
        <v/>
      </c>
      <c r="Q20" t="str">
        <f>IFERROR(IF(VLOOKUP('Xlookup set'!$S20,'Xlookup set'!$A$1:$R$1200,18,FALSE)=0,"",VLOOKUP('Xlookup set'!$S20,'Xlookup set'!$A$1:$R$1200,18,FALSE)),"")</f>
        <v/>
      </c>
    </row>
    <row r="21" spans="1:17">
      <c r="A21" t="str">
        <f>IFERROR(VLOOKUP('Xlookup set'!$S21,'Xlookup set'!$A$1:$R$1200,2,FALSE),"")</f>
        <v/>
      </c>
      <c r="B21" t="str">
        <f>IF(I21&lt;&gt;"",ドッグキャリー!$I$2,"")</f>
        <v/>
      </c>
      <c r="C21" t="str">
        <f t="shared" si="2"/>
        <v/>
      </c>
      <c r="D21" t="str">
        <f t="shared" si="3"/>
        <v/>
      </c>
      <c r="H21" s="93" t="str">
        <f>IFERROR(IF(VLOOKUP('Xlookup set'!$S21,'Xlookup set'!$A$1:$R$1200,9,FALSE)=0,"",VLOOKUP('Xlookup set'!$S21,'Xlookup set'!$A$1:$R$1200,9,FALSE)),"")</f>
        <v/>
      </c>
      <c r="I21" t="str">
        <f>IFERROR(IF(VLOOKUP('Xlookup set'!$S21,'Xlookup set'!$A$1:$R$1200,10,FALSE)=0,"",VLOOKUP('Xlookup set'!$S21,'Xlookup set'!$A$1:$R$1200,10,FALSE)),"")</f>
        <v/>
      </c>
      <c r="J21" t="str">
        <f>IFERROR(IF(VLOOKUP('Xlookup set'!$S21,'Xlookup set'!$A$1:$R$1200,11,FALSE)=0,"",VLOOKUP('Xlookup set'!$S21,'Xlookup set'!$A$1:$R$1200,11,FALSE)),"")</f>
        <v/>
      </c>
      <c r="K21" t="str">
        <f>IFERROR(IF(VLOOKUP('Xlookup set'!$S21,'Xlookup set'!$A$1:$R$1200,12,FALSE)=0,"",VLOOKUP('Xlookup set'!$S21,'Xlookup set'!$A$1:$R$1200,12,FALSE)),"")</f>
        <v/>
      </c>
      <c r="L21" t="str">
        <f>IFERROR(IF(VLOOKUP('Xlookup set'!$S21,'Xlookup set'!$A$1:$R$1200,13,FALSE)=0,"",VLOOKUP('Xlookup set'!$S21,'Xlookup set'!$A$1:$R$1200,13,FALSE)),"")</f>
        <v/>
      </c>
      <c r="M21" t="str">
        <f>IFERROR(IF(VLOOKUP('Xlookup set'!$S21,'Xlookup set'!$A$1:$R$1200,14,FALSE)=0,"",VLOOKUP('Xlookup set'!$S21,'Xlookup set'!$A$1:$R$1200,14,FALSE)),"")</f>
        <v/>
      </c>
      <c r="N21" t="str">
        <f>IFERROR(IF(VLOOKUP('Xlookup set'!$S21,'Xlookup set'!$A$1:$R$1200,15,FALSE)=0,"",VLOOKUP('Xlookup set'!$S21,'Xlookup set'!$A$1:$R$1200,15,FALSE)),"")</f>
        <v/>
      </c>
      <c r="O21" t="str">
        <f>IFERROR(IF(VLOOKUP('Xlookup set'!$S21,'Xlookup set'!$A$1:$R$1200,16,FALSE)=0,"",VLOOKUP('Xlookup set'!$S21,'Xlookup set'!$A$1:$R$1200,16,FALSE)),"")</f>
        <v/>
      </c>
      <c r="P21" t="str">
        <f t="array" aca="1" ref="P21" ca="1">IFERROR(Y2IF(VLOOKUP('Xlookup set'!$S21,'Xlookup set'!$A$1:$R$1200,17,FALSE)=0,"",VLOOKUP('Xlookup set'!$S21,'Xlookup set'!$A$1:$R$1200,17,FALSE)),"")</f>
        <v/>
      </c>
      <c r="Q21" t="str">
        <f>IFERROR(IF(VLOOKUP('Xlookup set'!$S21,'Xlookup set'!$A$1:$R$1200,18,FALSE)=0,"",VLOOKUP('Xlookup set'!$S21,'Xlookup set'!$A$1:$R$1200,18,FALSE)),"")</f>
        <v/>
      </c>
    </row>
    <row r="22" spans="1:17">
      <c r="A22" t="str">
        <f>IFERROR(VLOOKUP('Xlookup set'!$S22,'Xlookup set'!$A$1:$R$1200,2,FALSE),"")</f>
        <v/>
      </c>
      <c r="B22" t="str">
        <f>IF(I22&lt;&gt;"",ドッグキャリー!$I$2,"")</f>
        <v/>
      </c>
      <c r="C22" t="str">
        <f t="shared" si="2"/>
        <v/>
      </c>
      <c r="D22" t="str">
        <f t="shared" si="3"/>
        <v/>
      </c>
      <c r="H22" s="93" t="str">
        <f>IFERROR(IF(VLOOKUP('Xlookup set'!$S22,'Xlookup set'!$A$1:$R$1200,9,FALSE)=0,"",VLOOKUP('Xlookup set'!$S22,'Xlookup set'!$A$1:$R$1200,9,FALSE)),"")</f>
        <v/>
      </c>
      <c r="I22" t="str">
        <f>IFERROR(IF(VLOOKUP('Xlookup set'!$S22,'Xlookup set'!$A$1:$R$1200,10,FALSE)=0,"",VLOOKUP('Xlookup set'!$S22,'Xlookup set'!$A$1:$R$1200,10,FALSE)),"")</f>
        <v/>
      </c>
      <c r="J22" t="str">
        <f>IFERROR(IF(VLOOKUP('Xlookup set'!$S22,'Xlookup set'!$A$1:$R$1200,11,FALSE)=0,"",VLOOKUP('Xlookup set'!$S22,'Xlookup set'!$A$1:$R$1200,11,FALSE)),"")</f>
        <v/>
      </c>
      <c r="K22" t="str">
        <f>IFERROR(IF(VLOOKUP('Xlookup set'!$S22,'Xlookup set'!$A$1:$R$1200,12,FALSE)=0,"",VLOOKUP('Xlookup set'!$S22,'Xlookup set'!$A$1:$R$1200,12,FALSE)),"")</f>
        <v/>
      </c>
      <c r="L22" t="str">
        <f>IFERROR(IF(VLOOKUP('Xlookup set'!$S22,'Xlookup set'!$A$1:$R$1200,13,FALSE)=0,"",VLOOKUP('Xlookup set'!$S22,'Xlookup set'!$A$1:$R$1200,13,FALSE)),"")</f>
        <v/>
      </c>
      <c r="M22" t="str">
        <f>IFERROR(IF(VLOOKUP('Xlookup set'!$S22,'Xlookup set'!$A$1:$R$1200,14,FALSE)=0,"",VLOOKUP('Xlookup set'!$S22,'Xlookup set'!$A$1:$R$1200,14,FALSE)),"")</f>
        <v/>
      </c>
      <c r="N22" t="str">
        <f>IFERROR(IF(VLOOKUP('Xlookup set'!$S22,'Xlookup set'!$A$1:$R$1200,15,FALSE)=0,"",VLOOKUP('Xlookup set'!$S22,'Xlookup set'!$A$1:$R$1200,15,FALSE)),"")</f>
        <v/>
      </c>
      <c r="O22" t="str">
        <f>IFERROR(IF(VLOOKUP('Xlookup set'!$S22,'Xlookup set'!$A$1:$R$1200,16,FALSE)=0,"",VLOOKUP('Xlookup set'!$S22,'Xlookup set'!$A$1:$R$1200,16,FALSE)),"")</f>
        <v/>
      </c>
      <c r="P22" t="str">
        <f t="array" aca="1" ref="P22" ca="1">IFERROR(Y2IF(VLOOKUP('Xlookup set'!$S22,'Xlookup set'!$A$1:$R$1200,17,FALSE)=0,"",VLOOKUP('Xlookup set'!$S22,'Xlookup set'!$A$1:$R$1200,17,FALSE)),"")</f>
        <v/>
      </c>
      <c r="Q22" t="str">
        <f>IFERROR(IF(VLOOKUP('Xlookup set'!$S22,'Xlookup set'!$A$1:$R$1200,18,FALSE)=0,"",VLOOKUP('Xlookup set'!$S22,'Xlookup set'!$A$1:$R$1200,18,FALSE)),"")</f>
        <v/>
      </c>
    </row>
    <row r="23" spans="1:17">
      <c r="A23" t="str">
        <f>IFERROR(VLOOKUP('Xlookup set'!$S23,'Xlookup set'!$A$1:$R$1200,2,FALSE),"")</f>
        <v/>
      </c>
      <c r="B23" t="str">
        <f>IF(I23&lt;&gt;"",ドッグキャリー!$I$2,"")</f>
        <v/>
      </c>
      <c r="C23" t="str">
        <f t="shared" si="2"/>
        <v/>
      </c>
      <c r="D23" t="str">
        <f t="shared" si="3"/>
        <v/>
      </c>
      <c r="H23" s="93" t="str">
        <f>IFERROR(IF(VLOOKUP('Xlookup set'!$S23,'Xlookup set'!$A$1:$R$1200,9,FALSE)=0,"",VLOOKUP('Xlookup set'!$S23,'Xlookup set'!$A$1:$R$1200,9,FALSE)),"")</f>
        <v/>
      </c>
      <c r="I23" t="str">
        <f>IFERROR(IF(VLOOKUP('Xlookup set'!$S23,'Xlookup set'!$A$1:$R$1200,10,FALSE)=0,"",VLOOKUP('Xlookup set'!$S23,'Xlookup set'!$A$1:$R$1200,10,FALSE)),"")</f>
        <v/>
      </c>
      <c r="J23" t="str">
        <f>IFERROR(IF(VLOOKUP('Xlookup set'!$S23,'Xlookup set'!$A$1:$R$1200,11,FALSE)=0,"",VLOOKUP('Xlookup set'!$S23,'Xlookup set'!$A$1:$R$1200,11,FALSE)),"")</f>
        <v/>
      </c>
      <c r="K23" t="str">
        <f>IFERROR(IF(VLOOKUP('Xlookup set'!$S23,'Xlookup set'!$A$1:$R$1200,12,FALSE)=0,"",VLOOKUP('Xlookup set'!$S23,'Xlookup set'!$A$1:$R$1200,12,FALSE)),"")</f>
        <v/>
      </c>
      <c r="L23" t="str">
        <f>IFERROR(IF(VLOOKUP('Xlookup set'!$S23,'Xlookup set'!$A$1:$R$1200,13,FALSE)=0,"",VLOOKUP('Xlookup set'!$S23,'Xlookup set'!$A$1:$R$1200,13,FALSE)),"")</f>
        <v/>
      </c>
      <c r="M23" t="str">
        <f>IFERROR(IF(VLOOKUP('Xlookup set'!$S23,'Xlookup set'!$A$1:$R$1200,14,FALSE)=0,"",VLOOKUP('Xlookup set'!$S23,'Xlookup set'!$A$1:$R$1200,14,FALSE)),"")</f>
        <v/>
      </c>
      <c r="N23" t="str">
        <f>IFERROR(IF(VLOOKUP('Xlookup set'!$S23,'Xlookup set'!$A$1:$R$1200,15,FALSE)=0,"",VLOOKUP('Xlookup set'!$S23,'Xlookup set'!$A$1:$R$1200,15,FALSE)),"")</f>
        <v/>
      </c>
      <c r="O23" t="str">
        <f>IFERROR(IF(VLOOKUP('Xlookup set'!$S23,'Xlookup set'!$A$1:$R$1200,16,FALSE)=0,"",VLOOKUP('Xlookup set'!$S23,'Xlookup set'!$A$1:$R$1200,16,FALSE)),"")</f>
        <v/>
      </c>
      <c r="P23" t="str">
        <f t="array" aca="1" ref="P23" ca="1">IFERROR(Y2IF(VLOOKUP('Xlookup set'!$S23,'Xlookup set'!$A$1:$R$1200,17,FALSE)=0,"",VLOOKUP('Xlookup set'!$S23,'Xlookup set'!$A$1:$R$1200,17,FALSE)),"")</f>
        <v/>
      </c>
      <c r="Q23" t="str">
        <f>IFERROR(IF(VLOOKUP('Xlookup set'!$S23,'Xlookup set'!$A$1:$R$1200,18,FALSE)=0,"",VLOOKUP('Xlookup set'!$S23,'Xlookup set'!$A$1:$R$1200,18,FALSE)),"")</f>
        <v/>
      </c>
    </row>
    <row r="24" spans="1:17">
      <c r="A24" t="str">
        <f>IFERROR(VLOOKUP('Xlookup set'!$S24,'Xlookup set'!$A$1:$R$1200,2,FALSE),"")</f>
        <v/>
      </c>
      <c r="B24" t="str">
        <f>IF(I24&lt;&gt;"",ドッグキャリー!$I$2,"")</f>
        <v/>
      </c>
      <c r="C24" t="str">
        <f t="shared" si="2"/>
        <v/>
      </c>
      <c r="D24" t="str">
        <f t="shared" si="3"/>
        <v/>
      </c>
      <c r="H24" s="93" t="str">
        <f>IFERROR(IF(VLOOKUP('Xlookup set'!$S24,'Xlookup set'!$A$1:$R$1200,9,FALSE)=0,"",VLOOKUP('Xlookup set'!$S24,'Xlookup set'!$A$1:$R$1200,9,FALSE)),"")</f>
        <v/>
      </c>
      <c r="I24" t="str">
        <f>IFERROR(IF(VLOOKUP('Xlookup set'!$S24,'Xlookup set'!$A$1:$R$1200,10,FALSE)=0,"",VLOOKUP('Xlookup set'!$S24,'Xlookup set'!$A$1:$R$1200,10,FALSE)),"")</f>
        <v/>
      </c>
      <c r="J24" t="str">
        <f>IFERROR(IF(VLOOKUP('Xlookup set'!$S24,'Xlookup set'!$A$1:$R$1200,11,FALSE)=0,"",VLOOKUP('Xlookup set'!$S24,'Xlookup set'!$A$1:$R$1200,11,FALSE)),"")</f>
        <v/>
      </c>
      <c r="K24" t="str">
        <f>IFERROR(IF(VLOOKUP('Xlookup set'!$S24,'Xlookup set'!$A$1:$R$1200,12,FALSE)=0,"",VLOOKUP('Xlookup set'!$S24,'Xlookup set'!$A$1:$R$1200,12,FALSE)),"")</f>
        <v/>
      </c>
      <c r="L24" t="str">
        <f>IFERROR(IF(VLOOKUP('Xlookup set'!$S24,'Xlookup set'!$A$1:$R$1200,13,FALSE)=0,"",VLOOKUP('Xlookup set'!$S24,'Xlookup set'!$A$1:$R$1200,13,FALSE)),"")</f>
        <v/>
      </c>
      <c r="M24" t="str">
        <f>IFERROR(IF(VLOOKUP('Xlookup set'!$S24,'Xlookup set'!$A$1:$R$1200,14,FALSE)=0,"",VLOOKUP('Xlookup set'!$S24,'Xlookup set'!$A$1:$R$1200,14,FALSE)),"")</f>
        <v/>
      </c>
      <c r="N24" t="str">
        <f>IFERROR(IF(VLOOKUP('Xlookup set'!$S24,'Xlookup set'!$A$1:$R$1200,15,FALSE)=0,"",VLOOKUP('Xlookup set'!$S24,'Xlookup set'!$A$1:$R$1200,15,FALSE)),"")</f>
        <v/>
      </c>
      <c r="O24" t="str">
        <f>IFERROR(IF(VLOOKUP('Xlookup set'!$S24,'Xlookup set'!$A$1:$R$1200,16,FALSE)=0,"",VLOOKUP('Xlookup set'!$S24,'Xlookup set'!$A$1:$R$1200,16,FALSE)),"")</f>
        <v/>
      </c>
      <c r="P24" t="str">
        <f t="array" aca="1" ref="P24" ca="1">IFERROR(Y2IF(VLOOKUP('Xlookup set'!$S24,'Xlookup set'!$A$1:$R$1200,17,FALSE)=0,"",VLOOKUP('Xlookup set'!$S24,'Xlookup set'!$A$1:$R$1200,17,FALSE)),"")</f>
        <v/>
      </c>
      <c r="Q24" t="str">
        <f>IFERROR(IF(VLOOKUP('Xlookup set'!$S24,'Xlookup set'!$A$1:$R$1200,18,FALSE)=0,"",VLOOKUP('Xlookup set'!$S24,'Xlookup set'!$A$1:$R$1200,18,FALSE)),"")</f>
        <v/>
      </c>
    </row>
    <row r="25" spans="1:17">
      <c r="A25" t="str">
        <f>IFERROR(VLOOKUP('Xlookup set'!$S25,'Xlookup set'!$A$1:$R$1200,2,FALSE),"")</f>
        <v/>
      </c>
      <c r="B25" t="str">
        <f>IF(I25&lt;&gt;"",ドッグキャリー!$I$2,"")</f>
        <v/>
      </c>
      <c r="C25" t="str">
        <f t="shared" si="2"/>
        <v/>
      </c>
      <c r="D25" t="str">
        <f t="shared" si="3"/>
        <v/>
      </c>
      <c r="H25" s="93" t="str">
        <f>IFERROR(IF(VLOOKUP('Xlookup set'!$S25,'Xlookup set'!$A$1:$R$1200,9,FALSE)=0,"",VLOOKUP('Xlookup set'!$S25,'Xlookup set'!$A$1:$R$1200,9,FALSE)),"")</f>
        <v/>
      </c>
      <c r="I25" t="str">
        <f>IFERROR(IF(VLOOKUP('Xlookup set'!$S25,'Xlookup set'!$A$1:$R$1200,10,FALSE)=0,"",VLOOKUP('Xlookup set'!$S25,'Xlookup set'!$A$1:$R$1200,10,FALSE)),"")</f>
        <v/>
      </c>
      <c r="J25" t="str">
        <f>IFERROR(IF(VLOOKUP('Xlookup set'!$S25,'Xlookup set'!$A$1:$R$1200,11,FALSE)=0,"",VLOOKUP('Xlookup set'!$S25,'Xlookup set'!$A$1:$R$1200,11,FALSE)),"")</f>
        <v/>
      </c>
      <c r="K25" t="str">
        <f>IFERROR(IF(VLOOKUP('Xlookup set'!$S25,'Xlookup set'!$A$1:$R$1200,12,FALSE)=0,"",VLOOKUP('Xlookup set'!$S25,'Xlookup set'!$A$1:$R$1200,12,FALSE)),"")</f>
        <v/>
      </c>
      <c r="L25" t="str">
        <f>IFERROR(IF(VLOOKUP('Xlookup set'!$S25,'Xlookup set'!$A$1:$R$1200,13,FALSE)=0,"",VLOOKUP('Xlookup set'!$S25,'Xlookup set'!$A$1:$R$1200,13,FALSE)),"")</f>
        <v/>
      </c>
      <c r="M25" t="str">
        <f>IFERROR(IF(VLOOKUP('Xlookup set'!$S25,'Xlookup set'!$A$1:$R$1200,14,FALSE)=0,"",VLOOKUP('Xlookup set'!$S25,'Xlookup set'!$A$1:$R$1200,14,FALSE)),"")</f>
        <v/>
      </c>
      <c r="N25" t="str">
        <f>IFERROR(IF(VLOOKUP('Xlookup set'!$S25,'Xlookup set'!$A$1:$R$1200,15,FALSE)=0,"",VLOOKUP('Xlookup set'!$S25,'Xlookup set'!$A$1:$R$1200,15,FALSE)),"")</f>
        <v/>
      </c>
      <c r="O25" t="str">
        <f>IFERROR(IF(VLOOKUP('Xlookup set'!$S25,'Xlookup set'!$A$1:$R$1200,16,FALSE)=0,"",VLOOKUP('Xlookup set'!$S25,'Xlookup set'!$A$1:$R$1200,16,FALSE)),"")</f>
        <v/>
      </c>
      <c r="P25" t="str">
        <f t="array" aca="1" ref="P25" ca="1">IFERROR(Y2IF(VLOOKUP('Xlookup set'!$S25,'Xlookup set'!$A$1:$R$1200,17,FALSE)=0,"",VLOOKUP('Xlookup set'!$S25,'Xlookup set'!$A$1:$R$1200,17,FALSE)),"")</f>
        <v/>
      </c>
      <c r="Q25" t="str">
        <f>IFERROR(IF(VLOOKUP('Xlookup set'!$S25,'Xlookup set'!$A$1:$R$1200,18,FALSE)=0,"",VLOOKUP('Xlookup set'!$S25,'Xlookup set'!$A$1:$R$1200,18,FALSE)),"")</f>
        <v/>
      </c>
    </row>
    <row r="26" spans="1:17">
      <c r="A26" t="str">
        <f>IFERROR(VLOOKUP('Xlookup set'!$S26,'Xlookup set'!$A$1:$R$1200,2,FALSE),"")</f>
        <v/>
      </c>
      <c r="B26" t="str">
        <f>IF(I26&lt;&gt;"",ドッグキャリー!$I$2,"")</f>
        <v/>
      </c>
      <c r="C26" t="str">
        <f t="shared" si="2"/>
        <v/>
      </c>
      <c r="D26" t="str">
        <f t="shared" si="3"/>
        <v/>
      </c>
      <c r="H26" s="93" t="str">
        <f>IFERROR(IF(VLOOKUP('Xlookup set'!$S26,'Xlookup set'!$A$1:$R$1200,9,FALSE)=0,"",VLOOKUP('Xlookup set'!$S26,'Xlookup set'!$A$1:$R$1200,9,FALSE)),"")</f>
        <v/>
      </c>
      <c r="I26" t="str">
        <f>IFERROR(IF(VLOOKUP('Xlookup set'!$S26,'Xlookup set'!$A$1:$R$1200,10,FALSE)=0,"",VLOOKUP('Xlookup set'!$S26,'Xlookup set'!$A$1:$R$1200,10,FALSE)),"")</f>
        <v/>
      </c>
      <c r="J26" t="str">
        <f>IFERROR(IF(VLOOKUP('Xlookup set'!$S26,'Xlookup set'!$A$1:$R$1200,11,FALSE)=0,"",VLOOKUP('Xlookup set'!$S26,'Xlookup set'!$A$1:$R$1200,11,FALSE)),"")</f>
        <v/>
      </c>
      <c r="K26" t="str">
        <f>IFERROR(IF(VLOOKUP('Xlookup set'!$S26,'Xlookup set'!$A$1:$R$1200,12,FALSE)=0,"",VLOOKUP('Xlookup set'!$S26,'Xlookup set'!$A$1:$R$1200,12,FALSE)),"")</f>
        <v/>
      </c>
      <c r="L26" t="str">
        <f>IFERROR(IF(VLOOKUP('Xlookup set'!$S26,'Xlookup set'!$A$1:$R$1200,13,FALSE)=0,"",VLOOKUP('Xlookup set'!$S26,'Xlookup set'!$A$1:$R$1200,13,FALSE)),"")</f>
        <v/>
      </c>
      <c r="M26" t="str">
        <f>IFERROR(IF(VLOOKUP('Xlookup set'!$S26,'Xlookup set'!$A$1:$R$1200,14,FALSE)=0,"",VLOOKUP('Xlookup set'!$S26,'Xlookup set'!$A$1:$R$1200,14,FALSE)),"")</f>
        <v/>
      </c>
      <c r="N26" t="str">
        <f>IFERROR(IF(VLOOKUP('Xlookup set'!$S26,'Xlookup set'!$A$1:$R$1200,15,FALSE)=0,"",VLOOKUP('Xlookup set'!$S26,'Xlookup set'!$A$1:$R$1200,15,FALSE)),"")</f>
        <v/>
      </c>
      <c r="O26" t="str">
        <f>IFERROR(IF(VLOOKUP('Xlookup set'!$S26,'Xlookup set'!$A$1:$R$1200,16,FALSE)=0,"",VLOOKUP('Xlookup set'!$S26,'Xlookup set'!$A$1:$R$1200,16,FALSE)),"")</f>
        <v/>
      </c>
      <c r="P26" t="str">
        <f t="array" aca="1" ref="P26" ca="1">IFERROR(Y2IF(VLOOKUP('Xlookup set'!$S26,'Xlookup set'!$A$1:$R$1200,17,FALSE)=0,"",VLOOKUP('Xlookup set'!$S26,'Xlookup set'!$A$1:$R$1200,17,FALSE)),"")</f>
        <v/>
      </c>
      <c r="Q26" t="str">
        <f>IFERROR(IF(VLOOKUP('Xlookup set'!$S26,'Xlookup set'!$A$1:$R$1200,18,FALSE)=0,"",VLOOKUP('Xlookup set'!$S26,'Xlookup set'!$A$1:$R$1200,18,FALSE)),"")</f>
        <v/>
      </c>
    </row>
    <row r="27" spans="1:17">
      <c r="A27" t="str">
        <f>IFERROR(VLOOKUP('Xlookup set'!$S27,'Xlookup set'!$A$1:$R$1200,2,FALSE),"")</f>
        <v/>
      </c>
      <c r="B27" t="str">
        <f>IF(I27&lt;&gt;"",ドッグキャリー!$I$2,"")</f>
        <v/>
      </c>
      <c r="C27" t="str">
        <f t="shared" si="2"/>
        <v/>
      </c>
      <c r="D27" t="str">
        <f t="shared" si="3"/>
        <v/>
      </c>
      <c r="H27" s="93" t="str">
        <f>IFERROR(IF(VLOOKUP('Xlookup set'!$S27,'Xlookup set'!$A$1:$R$1200,9,FALSE)=0,"",VLOOKUP('Xlookup set'!$S27,'Xlookup set'!$A$1:$R$1200,9,FALSE)),"")</f>
        <v/>
      </c>
      <c r="I27" t="str">
        <f>IFERROR(IF(VLOOKUP('Xlookup set'!$S27,'Xlookup set'!$A$1:$R$1200,10,FALSE)=0,"",VLOOKUP('Xlookup set'!$S27,'Xlookup set'!$A$1:$R$1200,10,FALSE)),"")</f>
        <v/>
      </c>
      <c r="J27" t="str">
        <f>IFERROR(IF(VLOOKUP('Xlookup set'!$S27,'Xlookup set'!$A$1:$R$1200,11,FALSE)=0,"",VLOOKUP('Xlookup set'!$S27,'Xlookup set'!$A$1:$R$1200,11,FALSE)),"")</f>
        <v/>
      </c>
      <c r="K27" t="str">
        <f>IFERROR(IF(VLOOKUP('Xlookup set'!$S27,'Xlookup set'!$A$1:$R$1200,12,FALSE)=0,"",VLOOKUP('Xlookup set'!$S27,'Xlookup set'!$A$1:$R$1200,12,FALSE)),"")</f>
        <v/>
      </c>
      <c r="L27" t="str">
        <f>IFERROR(IF(VLOOKUP('Xlookup set'!$S27,'Xlookup set'!$A$1:$R$1200,13,FALSE)=0,"",VLOOKUP('Xlookup set'!$S27,'Xlookup set'!$A$1:$R$1200,13,FALSE)),"")</f>
        <v/>
      </c>
      <c r="M27" t="str">
        <f>IFERROR(IF(VLOOKUP('Xlookup set'!$S27,'Xlookup set'!$A$1:$R$1200,14,FALSE)=0,"",VLOOKUP('Xlookup set'!$S27,'Xlookup set'!$A$1:$R$1200,14,FALSE)),"")</f>
        <v/>
      </c>
      <c r="N27" t="str">
        <f>IFERROR(IF(VLOOKUP('Xlookup set'!$S27,'Xlookup set'!$A$1:$R$1200,15,FALSE)=0,"",VLOOKUP('Xlookup set'!$S27,'Xlookup set'!$A$1:$R$1200,15,FALSE)),"")</f>
        <v/>
      </c>
      <c r="O27" t="str">
        <f>IFERROR(IF(VLOOKUP('Xlookup set'!$S27,'Xlookup set'!$A$1:$R$1200,16,FALSE)=0,"",VLOOKUP('Xlookup set'!$S27,'Xlookup set'!$A$1:$R$1200,16,FALSE)),"")</f>
        <v/>
      </c>
      <c r="P27" t="str">
        <f t="array" aca="1" ref="P27" ca="1">IFERROR(Y2IF(VLOOKUP('Xlookup set'!$S27,'Xlookup set'!$A$1:$R$1200,17,FALSE)=0,"",VLOOKUP('Xlookup set'!$S27,'Xlookup set'!$A$1:$R$1200,17,FALSE)),"")</f>
        <v/>
      </c>
      <c r="Q27" t="str">
        <f>IFERROR(IF(VLOOKUP('Xlookup set'!$S27,'Xlookup set'!$A$1:$R$1200,18,FALSE)=0,"",VLOOKUP('Xlookup set'!$S27,'Xlookup set'!$A$1:$R$1200,18,FALSE)),"")</f>
        <v/>
      </c>
    </row>
    <row r="28" spans="1:17">
      <c r="A28" t="str">
        <f>IFERROR(VLOOKUP('Xlookup set'!$S28,'Xlookup set'!$A$1:$R$1200,2,FALSE),"")</f>
        <v/>
      </c>
      <c r="B28" t="str">
        <f>IF(I28&lt;&gt;"",ドッグキャリー!$I$2,"")</f>
        <v/>
      </c>
      <c r="C28" t="str">
        <f t="shared" si="2"/>
        <v/>
      </c>
      <c r="D28" t="str">
        <f t="shared" si="3"/>
        <v/>
      </c>
      <c r="H28" s="93" t="str">
        <f>IFERROR(IF(VLOOKUP('Xlookup set'!$S28,'Xlookup set'!$A$1:$R$1200,9,FALSE)=0,"",VLOOKUP('Xlookup set'!$S28,'Xlookup set'!$A$1:$R$1200,9,FALSE)),"")</f>
        <v/>
      </c>
      <c r="I28" t="str">
        <f>IFERROR(IF(VLOOKUP('Xlookup set'!$S28,'Xlookup set'!$A$1:$R$1200,10,FALSE)=0,"",VLOOKUP('Xlookup set'!$S28,'Xlookup set'!$A$1:$R$1200,10,FALSE)),"")</f>
        <v/>
      </c>
      <c r="J28" t="str">
        <f>IFERROR(IF(VLOOKUP('Xlookup set'!$S28,'Xlookup set'!$A$1:$R$1200,11,FALSE)=0,"",VLOOKUP('Xlookup set'!$S28,'Xlookup set'!$A$1:$R$1200,11,FALSE)),"")</f>
        <v/>
      </c>
      <c r="K28" t="str">
        <f>IFERROR(IF(VLOOKUP('Xlookup set'!$S28,'Xlookup set'!$A$1:$R$1200,12,FALSE)=0,"",VLOOKUP('Xlookup set'!$S28,'Xlookup set'!$A$1:$R$1200,12,FALSE)),"")</f>
        <v/>
      </c>
      <c r="L28" t="str">
        <f>IFERROR(IF(VLOOKUP('Xlookup set'!$S28,'Xlookup set'!$A$1:$R$1200,13,FALSE)=0,"",VLOOKUP('Xlookup set'!$S28,'Xlookup set'!$A$1:$R$1200,13,FALSE)),"")</f>
        <v/>
      </c>
      <c r="M28" t="str">
        <f>IFERROR(IF(VLOOKUP('Xlookup set'!$S28,'Xlookup set'!$A$1:$R$1200,14,FALSE)=0,"",VLOOKUP('Xlookup set'!$S28,'Xlookup set'!$A$1:$R$1200,14,FALSE)),"")</f>
        <v/>
      </c>
      <c r="N28" t="str">
        <f>IFERROR(IF(VLOOKUP('Xlookup set'!$S28,'Xlookup set'!$A$1:$R$1200,15,FALSE)=0,"",VLOOKUP('Xlookup set'!$S28,'Xlookup set'!$A$1:$R$1200,15,FALSE)),"")</f>
        <v/>
      </c>
      <c r="O28" t="str">
        <f>IFERROR(IF(VLOOKUP('Xlookup set'!$S28,'Xlookup set'!$A$1:$R$1200,16,FALSE)=0,"",VLOOKUP('Xlookup set'!$S28,'Xlookup set'!$A$1:$R$1200,16,FALSE)),"")</f>
        <v/>
      </c>
      <c r="P28" t="str">
        <f t="array" aca="1" ref="P28" ca="1">IFERROR(Y2IF(VLOOKUP('Xlookup set'!$S28,'Xlookup set'!$A$1:$R$1200,17,FALSE)=0,"",VLOOKUP('Xlookup set'!$S28,'Xlookup set'!$A$1:$R$1200,17,FALSE)),"")</f>
        <v/>
      </c>
      <c r="Q28" t="str">
        <f>IFERROR(IF(VLOOKUP('Xlookup set'!$S28,'Xlookup set'!$A$1:$R$1200,18,FALSE)=0,"",VLOOKUP('Xlookup set'!$S28,'Xlookup set'!$A$1:$R$1200,18,FALSE)),"")</f>
        <v/>
      </c>
    </row>
    <row r="29" spans="1:17">
      <c r="A29" t="str">
        <f>IFERROR(VLOOKUP('Xlookup set'!$S29,'Xlookup set'!$A$1:$R$1200,2,FALSE),"")</f>
        <v/>
      </c>
      <c r="B29" t="str">
        <f>IF(I29&lt;&gt;"",ドッグキャリー!$I$2,"")</f>
        <v/>
      </c>
      <c r="C29" t="str">
        <f t="shared" si="2"/>
        <v/>
      </c>
      <c r="D29" t="str">
        <f t="shared" si="3"/>
        <v/>
      </c>
      <c r="H29" s="93" t="str">
        <f>IFERROR(IF(VLOOKUP('Xlookup set'!$S29,'Xlookup set'!$A$1:$R$1200,9,FALSE)=0,"",VLOOKUP('Xlookup set'!$S29,'Xlookup set'!$A$1:$R$1200,9,FALSE)),"")</f>
        <v/>
      </c>
      <c r="I29" t="str">
        <f>IFERROR(IF(VLOOKUP('Xlookup set'!$S29,'Xlookup set'!$A$1:$R$1200,10,FALSE)=0,"",VLOOKUP('Xlookup set'!$S29,'Xlookup set'!$A$1:$R$1200,10,FALSE)),"")</f>
        <v/>
      </c>
      <c r="J29" t="str">
        <f>IFERROR(IF(VLOOKUP('Xlookup set'!$S29,'Xlookup set'!$A$1:$R$1200,11,FALSE)=0,"",VLOOKUP('Xlookup set'!$S29,'Xlookup set'!$A$1:$R$1200,11,FALSE)),"")</f>
        <v/>
      </c>
      <c r="K29" t="str">
        <f>IFERROR(IF(VLOOKUP('Xlookup set'!$S29,'Xlookup set'!$A$1:$R$1200,12,FALSE)=0,"",VLOOKUP('Xlookup set'!$S29,'Xlookup set'!$A$1:$R$1200,12,FALSE)),"")</f>
        <v/>
      </c>
      <c r="L29" t="str">
        <f>IFERROR(IF(VLOOKUP('Xlookup set'!$S29,'Xlookup set'!$A$1:$R$1200,13,FALSE)=0,"",VLOOKUP('Xlookup set'!$S29,'Xlookup set'!$A$1:$R$1200,13,FALSE)),"")</f>
        <v/>
      </c>
      <c r="M29" t="str">
        <f>IFERROR(IF(VLOOKUP('Xlookup set'!$S29,'Xlookup set'!$A$1:$R$1200,14,FALSE)=0,"",VLOOKUP('Xlookup set'!$S29,'Xlookup set'!$A$1:$R$1200,14,FALSE)),"")</f>
        <v/>
      </c>
      <c r="N29" t="str">
        <f>IFERROR(IF(VLOOKUP('Xlookup set'!$S29,'Xlookup set'!$A$1:$R$1200,15,FALSE)=0,"",VLOOKUP('Xlookup set'!$S29,'Xlookup set'!$A$1:$R$1200,15,FALSE)),"")</f>
        <v/>
      </c>
      <c r="O29" t="str">
        <f>IFERROR(IF(VLOOKUP('Xlookup set'!$S29,'Xlookup set'!$A$1:$R$1200,16,FALSE)=0,"",VLOOKUP('Xlookup set'!$S29,'Xlookup set'!$A$1:$R$1200,16,FALSE)),"")</f>
        <v/>
      </c>
      <c r="P29" t="str">
        <f t="array" aca="1" ref="P29" ca="1">IFERROR(Y2IF(VLOOKUP('Xlookup set'!$S29,'Xlookup set'!$A$1:$R$1200,17,FALSE)=0,"",VLOOKUP('Xlookup set'!$S29,'Xlookup set'!$A$1:$R$1200,17,FALSE)),"")</f>
        <v/>
      </c>
      <c r="Q29" t="str">
        <f>IFERROR(IF(VLOOKUP('Xlookup set'!$S29,'Xlookup set'!$A$1:$R$1200,18,FALSE)=0,"",VLOOKUP('Xlookup set'!$S29,'Xlookup set'!$A$1:$R$1200,18,FALSE)),"")</f>
        <v/>
      </c>
    </row>
    <row r="30" spans="1:17">
      <c r="A30" t="str">
        <f>IFERROR(VLOOKUP('Xlookup set'!$S30,'Xlookup set'!$A$1:$R$1200,2,FALSE),"")</f>
        <v/>
      </c>
      <c r="B30" t="str">
        <f>IF(I30&lt;&gt;"",ドッグキャリー!$I$2,"")</f>
        <v/>
      </c>
      <c r="C30" t="str">
        <f t="shared" si="2"/>
        <v/>
      </c>
      <c r="D30" t="str">
        <f t="shared" si="3"/>
        <v/>
      </c>
      <c r="H30" s="93" t="str">
        <f>IFERROR(IF(VLOOKUP('Xlookup set'!$S30,'Xlookup set'!$A$1:$R$1200,9,FALSE)=0,"",VLOOKUP('Xlookup set'!$S30,'Xlookup set'!$A$1:$R$1200,9,FALSE)),"")</f>
        <v/>
      </c>
      <c r="I30" t="str">
        <f>IFERROR(IF(VLOOKUP('Xlookup set'!$S30,'Xlookup set'!$A$1:$R$1200,10,FALSE)=0,"",VLOOKUP('Xlookup set'!$S30,'Xlookup set'!$A$1:$R$1200,10,FALSE)),"")</f>
        <v/>
      </c>
      <c r="J30" t="str">
        <f>IFERROR(IF(VLOOKUP('Xlookup set'!$S30,'Xlookup set'!$A$1:$R$1200,11,FALSE)=0,"",VLOOKUP('Xlookup set'!$S30,'Xlookup set'!$A$1:$R$1200,11,FALSE)),"")</f>
        <v/>
      </c>
      <c r="K30" t="str">
        <f>IFERROR(IF(VLOOKUP('Xlookup set'!$S30,'Xlookup set'!$A$1:$R$1200,12,FALSE)=0,"",VLOOKUP('Xlookup set'!$S30,'Xlookup set'!$A$1:$R$1200,12,FALSE)),"")</f>
        <v/>
      </c>
      <c r="L30" t="str">
        <f>IFERROR(IF(VLOOKUP('Xlookup set'!$S30,'Xlookup set'!$A$1:$R$1200,13,FALSE)=0,"",VLOOKUP('Xlookup set'!$S30,'Xlookup set'!$A$1:$R$1200,13,FALSE)),"")</f>
        <v/>
      </c>
      <c r="M30" t="str">
        <f>IFERROR(IF(VLOOKUP('Xlookup set'!$S30,'Xlookup set'!$A$1:$R$1200,14,FALSE)=0,"",VLOOKUP('Xlookup set'!$S30,'Xlookup set'!$A$1:$R$1200,14,FALSE)),"")</f>
        <v/>
      </c>
      <c r="N30" t="str">
        <f>IFERROR(IF(VLOOKUP('Xlookup set'!$S30,'Xlookup set'!$A$1:$R$1200,15,FALSE)=0,"",VLOOKUP('Xlookup set'!$S30,'Xlookup set'!$A$1:$R$1200,15,FALSE)),"")</f>
        <v/>
      </c>
      <c r="O30" t="str">
        <f>IFERROR(IF(VLOOKUP('Xlookup set'!$S30,'Xlookup set'!$A$1:$R$1200,16,FALSE)=0,"",VLOOKUP('Xlookup set'!$S30,'Xlookup set'!$A$1:$R$1200,16,FALSE)),"")</f>
        <v/>
      </c>
      <c r="P30" t="str">
        <f t="array" aca="1" ref="P30" ca="1">IFERROR(Y2IF(VLOOKUP('Xlookup set'!$S30,'Xlookup set'!$A$1:$R$1200,17,FALSE)=0,"",VLOOKUP('Xlookup set'!$S30,'Xlookup set'!$A$1:$R$1200,17,FALSE)),"")</f>
        <v/>
      </c>
      <c r="Q30" t="str">
        <f>IFERROR(IF(VLOOKUP('Xlookup set'!$S30,'Xlookup set'!$A$1:$R$1200,18,FALSE)=0,"",VLOOKUP('Xlookup set'!$S30,'Xlookup set'!$A$1:$R$1200,18,FALSE)),"")</f>
        <v/>
      </c>
    </row>
    <row r="31" spans="1:17">
      <c r="A31" t="str">
        <f>IFERROR(VLOOKUP('Xlookup set'!$S31,'Xlookup set'!$A$1:$R$1200,2,FALSE),"")</f>
        <v/>
      </c>
      <c r="B31" t="str">
        <f>IF(I31&lt;&gt;"",ドッグキャリー!$I$2,"")</f>
        <v/>
      </c>
      <c r="C31" t="str">
        <f t="shared" si="2"/>
        <v/>
      </c>
      <c r="D31" t="str">
        <f t="shared" si="3"/>
        <v/>
      </c>
      <c r="H31" s="93" t="str">
        <f>IFERROR(IF(VLOOKUP('Xlookup set'!$S31,'Xlookup set'!$A$1:$R$1200,9,FALSE)=0,"",VLOOKUP('Xlookup set'!$S31,'Xlookup set'!$A$1:$R$1200,9,FALSE)),"")</f>
        <v/>
      </c>
      <c r="I31" t="str">
        <f>IFERROR(IF(VLOOKUP('Xlookup set'!$S31,'Xlookup set'!$A$1:$R$1200,10,FALSE)=0,"",VLOOKUP('Xlookup set'!$S31,'Xlookup set'!$A$1:$R$1200,10,FALSE)),"")</f>
        <v/>
      </c>
      <c r="J31" t="str">
        <f>IFERROR(IF(VLOOKUP('Xlookup set'!$S31,'Xlookup set'!$A$1:$R$1200,11,FALSE)=0,"",VLOOKUP('Xlookup set'!$S31,'Xlookup set'!$A$1:$R$1200,11,FALSE)),"")</f>
        <v/>
      </c>
      <c r="K31" t="str">
        <f>IFERROR(IF(VLOOKUP('Xlookup set'!$S31,'Xlookup set'!$A$1:$R$1200,12,FALSE)=0,"",VLOOKUP('Xlookup set'!$S31,'Xlookup set'!$A$1:$R$1200,12,FALSE)),"")</f>
        <v/>
      </c>
      <c r="L31" t="str">
        <f>IFERROR(IF(VLOOKUP('Xlookup set'!$S31,'Xlookup set'!$A$1:$R$1200,13,FALSE)=0,"",VLOOKUP('Xlookup set'!$S31,'Xlookup set'!$A$1:$R$1200,13,FALSE)),"")</f>
        <v/>
      </c>
      <c r="M31" t="str">
        <f>IFERROR(IF(VLOOKUP('Xlookup set'!$S31,'Xlookup set'!$A$1:$R$1200,14,FALSE)=0,"",VLOOKUP('Xlookup set'!$S31,'Xlookup set'!$A$1:$R$1200,14,FALSE)),"")</f>
        <v/>
      </c>
      <c r="N31" t="str">
        <f>IFERROR(IF(VLOOKUP('Xlookup set'!$S31,'Xlookup set'!$A$1:$R$1200,15,FALSE)=0,"",VLOOKUP('Xlookup set'!$S31,'Xlookup set'!$A$1:$R$1200,15,FALSE)),"")</f>
        <v/>
      </c>
      <c r="O31" t="str">
        <f>IFERROR(IF(VLOOKUP('Xlookup set'!$S31,'Xlookup set'!$A$1:$R$1200,16,FALSE)=0,"",VLOOKUP('Xlookup set'!$S31,'Xlookup set'!$A$1:$R$1200,16,FALSE)),"")</f>
        <v/>
      </c>
      <c r="P31" t="str">
        <f t="array" aca="1" ref="P31" ca="1">IFERROR(Y2IF(VLOOKUP('Xlookup set'!$S31,'Xlookup set'!$A$1:$R$1200,17,FALSE)=0,"",VLOOKUP('Xlookup set'!$S31,'Xlookup set'!$A$1:$R$1200,17,FALSE)),"")</f>
        <v/>
      </c>
      <c r="Q31" t="str">
        <f>IFERROR(IF(VLOOKUP('Xlookup set'!$S31,'Xlookup set'!$A$1:$R$1200,18,FALSE)=0,"",VLOOKUP('Xlookup set'!$S31,'Xlookup set'!$A$1:$R$1200,18,FALSE)),"")</f>
        <v/>
      </c>
    </row>
    <row r="32" spans="1:17">
      <c r="A32" t="str">
        <f>IFERROR(VLOOKUP('Xlookup set'!$S32,'Xlookup set'!$A$1:$R$1200,2,FALSE),"")</f>
        <v/>
      </c>
      <c r="B32" t="str">
        <f>IF(I32&lt;&gt;"",ドッグキャリー!$I$2,"")</f>
        <v/>
      </c>
      <c r="C32" t="str">
        <f t="shared" si="2"/>
        <v/>
      </c>
      <c r="D32" t="str">
        <f t="shared" si="3"/>
        <v/>
      </c>
      <c r="H32" s="93" t="str">
        <f>IFERROR(IF(VLOOKUP('Xlookup set'!$S32,'Xlookup set'!$A$1:$R$1200,9,FALSE)=0,"",VLOOKUP('Xlookup set'!$S32,'Xlookup set'!$A$1:$R$1200,9,FALSE)),"")</f>
        <v/>
      </c>
      <c r="I32" t="str">
        <f>IFERROR(IF(VLOOKUP('Xlookup set'!$S32,'Xlookup set'!$A$1:$R$1200,10,FALSE)=0,"",VLOOKUP('Xlookup set'!$S32,'Xlookup set'!$A$1:$R$1200,10,FALSE)),"")</f>
        <v/>
      </c>
      <c r="J32" t="str">
        <f>IFERROR(IF(VLOOKUP('Xlookup set'!$S32,'Xlookup set'!$A$1:$R$1200,11,FALSE)=0,"",VLOOKUP('Xlookup set'!$S32,'Xlookup set'!$A$1:$R$1200,11,FALSE)),"")</f>
        <v/>
      </c>
      <c r="K32" t="str">
        <f>IFERROR(IF(VLOOKUP('Xlookup set'!$S32,'Xlookup set'!$A$1:$R$1200,12,FALSE)=0,"",VLOOKUP('Xlookup set'!$S32,'Xlookup set'!$A$1:$R$1200,12,FALSE)),"")</f>
        <v/>
      </c>
      <c r="L32" t="str">
        <f>IFERROR(IF(VLOOKUP('Xlookup set'!$S32,'Xlookup set'!$A$1:$R$1200,13,FALSE)=0,"",VLOOKUP('Xlookup set'!$S32,'Xlookup set'!$A$1:$R$1200,13,FALSE)),"")</f>
        <v/>
      </c>
      <c r="M32" t="str">
        <f>IFERROR(IF(VLOOKUP('Xlookup set'!$S32,'Xlookup set'!$A$1:$R$1200,14,FALSE)=0,"",VLOOKUP('Xlookup set'!$S32,'Xlookup set'!$A$1:$R$1200,14,FALSE)),"")</f>
        <v/>
      </c>
      <c r="N32" t="str">
        <f>IFERROR(IF(VLOOKUP('Xlookup set'!$S32,'Xlookup set'!$A$1:$R$1200,15,FALSE)=0,"",VLOOKUP('Xlookup set'!$S32,'Xlookup set'!$A$1:$R$1200,15,FALSE)),"")</f>
        <v/>
      </c>
      <c r="O32" t="str">
        <f>IFERROR(IF(VLOOKUP('Xlookup set'!$S32,'Xlookup set'!$A$1:$R$1200,16,FALSE)=0,"",VLOOKUP('Xlookup set'!$S32,'Xlookup set'!$A$1:$R$1200,16,FALSE)),"")</f>
        <v/>
      </c>
      <c r="P32" t="str">
        <f t="array" aca="1" ref="P32" ca="1">IFERROR(Y2IF(VLOOKUP('Xlookup set'!$S32,'Xlookup set'!$A$1:$R$1200,17,FALSE)=0,"",VLOOKUP('Xlookup set'!$S32,'Xlookup set'!$A$1:$R$1200,17,FALSE)),"")</f>
        <v/>
      </c>
      <c r="Q32" t="str">
        <f>IFERROR(IF(VLOOKUP('Xlookup set'!$S32,'Xlookup set'!$A$1:$R$1200,18,FALSE)=0,"",VLOOKUP('Xlookup set'!$S32,'Xlookup set'!$A$1:$R$1200,18,FALSE)),"")</f>
        <v/>
      </c>
    </row>
    <row r="33" spans="1:17">
      <c r="A33" t="str">
        <f>IFERROR(VLOOKUP('Xlookup set'!$S33,'Xlookup set'!$A$1:$R$1200,2,FALSE),"")</f>
        <v/>
      </c>
      <c r="B33" t="str">
        <f>IF(I33&lt;&gt;"",ドッグキャリー!$I$2,"")</f>
        <v/>
      </c>
      <c r="C33" t="str">
        <f t="shared" si="2"/>
        <v/>
      </c>
      <c r="D33" t="str">
        <f t="shared" si="3"/>
        <v/>
      </c>
      <c r="H33" s="93" t="str">
        <f>IFERROR(IF(VLOOKUP('Xlookup set'!$S33,'Xlookup set'!$A$1:$R$1200,9,FALSE)=0,"",VLOOKUP('Xlookup set'!$S33,'Xlookup set'!$A$1:$R$1200,9,FALSE)),"")</f>
        <v/>
      </c>
      <c r="I33" t="str">
        <f>IFERROR(IF(VLOOKUP('Xlookup set'!$S33,'Xlookup set'!$A$1:$R$1200,10,FALSE)=0,"",VLOOKUP('Xlookup set'!$S33,'Xlookup set'!$A$1:$R$1200,10,FALSE)),"")</f>
        <v/>
      </c>
      <c r="J33" t="str">
        <f>IFERROR(IF(VLOOKUP('Xlookup set'!$S33,'Xlookup set'!$A$1:$R$1200,11,FALSE)=0,"",VLOOKUP('Xlookup set'!$S33,'Xlookup set'!$A$1:$R$1200,11,FALSE)),"")</f>
        <v/>
      </c>
      <c r="K33" t="str">
        <f>IFERROR(IF(VLOOKUP('Xlookup set'!$S33,'Xlookup set'!$A$1:$R$1200,12,FALSE)=0,"",VLOOKUP('Xlookup set'!$S33,'Xlookup set'!$A$1:$R$1200,12,FALSE)),"")</f>
        <v/>
      </c>
      <c r="L33" t="str">
        <f>IFERROR(IF(VLOOKUP('Xlookup set'!$S33,'Xlookup set'!$A$1:$R$1200,13,FALSE)=0,"",VLOOKUP('Xlookup set'!$S33,'Xlookup set'!$A$1:$R$1200,13,FALSE)),"")</f>
        <v/>
      </c>
      <c r="M33" t="str">
        <f>IFERROR(IF(VLOOKUP('Xlookup set'!$S33,'Xlookup set'!$A$1:$R$1200,14,FALSE)=0,"",VLOOKUP('Xlookup set'!$S33,'Xlookup set'!$A$1:$R$1200,14,FALSE)),"")</f>
        <v/>
      </c>
      <c r="N33" t="str">
        <f>IFERROR(IF(VLOOKUP('Xlookup set'!$S33,'Xlookup set'!$A$1:$R$1200,15,FALSE)=0,"",VLOOKUP('Xlookup set'!$S33,'Xlookup set'!$A$1:$R$1200,15,FALSE)),"")</f>
        <v/>
      </c>
      <c r="O33" t="str">
        <f>IFERROR(IF(VLOOKUP('Xlookup set'!$S33,'Xlookup set'!$A$1:$R$1200,16,FALSE)=0,"",VLOOKUP('Xlookup set'!$S33,'Xlookup set'!$A$1:$R$1200,16,FALSE)),"")</f>
        <v/>
      </c>
      <c r="P33" t="str">
        <f t="array" aca="1" ref="P33" ca="1">IFERROR(Y2IF(VLOOKUP('Xlookup set'!$S33,'Xlookup set'!$A$1:$R$1200,17,FALSE)=0,"",VLOOKUP('Xlookup set'!$S33,'Xlookup set'!$A$1:$R$1200,17,FALSE)),"")</f>
        <v/>
      </c>
      <c r="Q33" t="str">
        <f>IFERROR(IF(VLOOKUP('Xlookup set'!$S33,'Xlookup set'!$A$1:$R$1200,18,FALSE)=0,"",VLOOKUP('Xlookup set'!$S33,'Xlookup set'!$A$1:$R$1200,18,FALSE)),"")</f>
        <v/>
      </c>
    </row>
    <row r="34" spans="1:17">
      <c r="A34" t="str">
        <f>IFERROR(VLOOKUP('Xlookup set'!$S34,'Xlookup set'!$A$1:$R$1200,2,FALSE),"")</f>
        <v/>
      </c>
      <c r="B34" t="str">
        <f>IF(I34&lt;&gt;"",ドッグキャリー!$I$2,"")</f>
        <v/>
      </c>
      <c r="C34" t="str">
        <f t="shared" si="2"/>
        <v/>
      </c>
      <c r="D34" t="str">
        <f t="shared" si="3"/>
        <v/>
      </c>
      <c r="H34" s="93" t="str">
        <f>IFERROR(IF(VLOOKUP('Xlookup set'!$S34,'Xlookup set'!$A$1:$R$1200,9,FALSE)=0,"",VLOOKUP('Xlookup set'!$S34,'Xlookup set'!$A$1:$R$1200,9,FALSE)),"")</f>
        <v/>
      </c>
      <c r="I34" t="str">
        <f>IFERROR(IF(VLOOKUP('Xlookup set'!$S34,'Xlookup set'!$A$1:$R$1200,10,FALSE)=0,"",VLOOKUP('Xlookup set'!$S34,'Xlookup set'!$A$1:$R$1200,10,FALSE)),"")</f>
        <v/>
      </c>
      <c r="J34" t="str">
        <f>IFERROR(IF(VLOOKUP('Xlookup set'!$S34,'Xlookup set'!$A$1:$R$1200,11,FALSE)=0,"",VLOOKUP('Xlookup set'!$S34,'Xlookup set'!$A$1:$R$1200,11,FALSE)),"")</f>
        <v/>
      </c>
      <c r="K34" t="str">
        <f>IFERROR(IF(VLOOKUP('Xlookup set'!$S34,'Xlookup set'!$A$1:$R$1200,12,FALSE)=0,"",VLOOKUP('Xlookup set'!$S34,'Xlookup set'!$A$1:$R$1200,12,FALSE)),"")</f>
        <v/>
      </c>
      <c r="L34" t="str">
        <f>IFERROR(IF(VLOOKUP('Xlookup set'!$S34,'Xlookup set'!$A$1:$R$1200,13,FALSE)=0,"",VLOOKUP('Xlookup set'!$S34,'Xlookup set'!$A$1:$R$1200,13,FALSE)),"")</f>
        <v/>
      </c>
      <c r="M34" t="str">
        <f>IFERROR(IF(VLOOKUP('Xlookup set'!$S34,'Xlookup set'!$A$1:$R$1200,14,FALSE)=0,"",VLOOKUP('Xlookup set'!$S34,'Xlookup set'!$A$1:$R$1200,14,FALSE)),"")</f>
        <v/>
      </c>
      <c r="N34" t="str">
        <f>IFERROR(IF(VLOOKUP('Xlookup set'!$S34,'Xlookup set'!$A$1:$R$1200,15,FALSE)=0,"",VLOOKUP('Xlookup set'!$S34,'Xlookup set'!$A$1:$R$1200,15,FALSE)),"")</f>
        <v/>
      </c>
      <c r="O34" t="str">
        <f>IFERROR(IF(VLOOKUP('Xlookup set'!$S34,'Xlookup set'!$A$1:$R$1200,16,FALSE)=0,"",VLOOKUP('Xlookup set'!$S34,'Xlookup set'!$A$1:$R$1200,16,FALSE)),"")</f>
        <v/>
      </c>
      <c r="P34" t="str">
        <f t="array" aca="1" ref="P34" ca="1">IFERROR(Y2IF(VLOOKUP('Xlookup set'!$S34,'Xlookup set'!$A$1:$R$1200,17,FALSE)=0,"",VLOOKUP('Xlookup set'!$S34,'Xlookup set'!$A$1:$R$1200,17,FALSE)),"")</f>
        <v/>
      </c>
      <c r="Q34" t="str">
        <f>IFERROR(IF(VLOOKUP('Xlookup set'!$S34,'Xlookup set'!$A$1:$R$1200,18,FALSE)=0,"",VLOOKUP('Xlookup set'!$S34,'Xlookup set'!$A$1:$R$1200,18,FALSE)),"")</f>
        <v/>
      </c>
    </row>
    <row r="35" spans="1:17">
      <c r="A35" t="str">
        <f>IFERROR(VLOOKUP('Xlookup set'!$S35,'Xlookup set'!$A$1:$R$1200,2,FALSE),"")</f>
        <v/>
      </c>
      <c r="B35" t="str">
        <f>IF(I35&lt;&gt;"",ドッグキャリー!$I$2,"")</f>
        <v/>
      </c>
      <c r="C35" t="str">
        <f t="shared" si="2"/>
        <v/>
      </c>
      <c r="D35" t="str">
        <f t="shared" si="3"/>
        <v/>
      </c>
      <c r="H35" s="93" t="str">
        <f>IFERROR(IF(VLOOKUP('Xlookup set'!$S35,'Xlookup set'!$A$1:$R$1200,9,FALSE)=0,"",VLOOKUP('Xlookup set'!$S35,'Xlookup set'!$A$1:$R$1200,9,FALSE)),"")</f>
        <v/>
      </c>
      <c r="I35" t="str">
        <f>IFERROR(IF(VLOOKUP('Xlookup set'!$S35,'Xlookup set'!$A$1:$R$1200,10,FALSE)=0,"",VLOOKUP('Xlookup set'!$S35,'Xlookup set'!$A$1:$R$1200,10,FALSE)),"")</f>
        <v/>
      </c>
      <c r="J35" t="str">
        <f>IFERROR(IF(VLOOKUP('Xlookup set'!$S35,'Xlookup set'!$A$1:$R$1200,11,FALSE)=0,"",VLOOKUP('Xlookup set'!$S35,'Xlookup set'!$A$1:$R$1200,11,FALSE)),"")</f>
        <v/>
      </c>
      <c r="K35" t="str">
        <f>IFERROR(IF(VLOOKUP('Xlookup set'!$S35,'Xlookup set'!$A$1:$R$1200,12,FALSE)=0,"",VLOOKUP('Xlookup set'!$S35,'Xlookup set'!$A$1:$R$1200,12,FALSE)),"")</f>
        <v/>
      </c>
      <c r="L35" t="str">
        <f>IFERROR(IF(VLOOKUP('Xlookup set'!$S35,'Xlookup set'!$A$1:$R$1200,13,FALSE)=0,"",VLOOKUP('Xlookup set'!$S35,'Xlookup set'!$A$1:$R$1200,13,FALSE)),"")</f>
        <v/>
      </c>
      <c r="M35" t="str">
        <f>IFERROR(IF(VLOOKUP('Xlookup set'!$S35,'Xlookup set'!$A$1:$R$1200,14,FALSE)=0,"",VLOOKUP('Xlookup set'!$S35,'Xlookup set'!$A$1:$R$1200,14,FALSE)),"")</f>
        <v/>
      </c>
      <c r="N35" t="str">
        <f>IFERROR(IF(VLOOKUP('Xlookup set'!$S35,'Xlookup set'!$A$1:$R$1200,15,FALSE)=0,"",VLOOKUP('Xlookup set'!$S35,'Xlookup set'!$A$1:$R$1200,15,FALSE)),"")</f>
        <v/>
      </c>
      <c r="O35" t="str">
        <f>IFERROR(IF(VLOOKUP('Xlookup set'!$S35,'Xlookup set'!$A$1:$R$1200,16,FALSE)=0,"",VLOOKUP('Xlookup set'!$S35,'Xlookup set'!$A$1:$R$1200,16,FALSE)),"")</f>
        <v/>
      </c>
      <c r="P35" t="str">
        <f t="array" aca="1" ref="P35" ca="1">IFERROR(Y2IF(VLOOKUP('Xlookup set'!$S35,'Xlookup set'!$A$1:$R$1200,17,FALSE)=0,"",VLOOKUP('Xlookup set'!$S35,'Xlookup set'!$A$1:$R$1200,17,FALSE)),"")</f>
        <v/>
      </c>
      <c r="Q35" t="str">
        <f>IFERROR(IF(VLOOKUP('Xlookup set'!$S35,'Xlookup set'!$A$1:$R$1200,18,FALSE)=0,"",VLOOKUP('Xlookup set'!$S35,'Xlookup set'!$A$1:$R$1200,18,FALSE)),"")</f>
        <v/>
      </c>
    </row>
    <row r="36" spans="1:17">
      <c r="A36" t="str">
        <f>IFERROR(VLOOKUP('Xlookup set'!$S36,'Xlookup set'!$A$1:$R$1200,2,FALSE),"")</f>
        <v/>
      </c>
      <c r="B36" t="str">
        <f>IF(I36&lt;&gt;"",ドッグキャリー!$I$2,"")</f>
        <v/>
      </c>
      <c r="C36" t="str">
        <f t="shared" si="2"/>
        <v/>
      </c>
      <c r="D36" t="str">
        <f t="shared" si="3"/>
        <v/>
      </c>
      <c r="H36" s="93" t="str">
        <f>IFERROR(IF(VLOOKUP('Xlookup set'!$S36,'Xlookup set'!$A$1:$R$1200,9,FALSE)=0,"",VLOOKUP('Xlookup set'!$S36,'Xlookup set'!$A$1:$R$1200,9,FALSE)),"")</f>
        <v/>
      </c>
      <c r="I36" t="str">
        <f>IFERROR(IF(VLOOKUP('Xlookup set'!$S36,'Xlookup set'!$A$1:$R$1200,10,FALSE)=0,"",VLOOKUP('Xlookup set'!$S36,'Xlookup set'!$A$1:$R$1200,10,FALSE)),"")</f>
        <v/>
      </c>
      <c r="J36" t="str">
        <f>IFERROR(IF(VLOOKUP('Xlookup set'!$S36,'Xlookup set'!$A$1:$R$1200,11,FALSE)=0,"",VLOOKUP('Xlookup set'!$S36,'Xlookup set'!$A$1:$R$1200,11,FALSE)),"")</f>
        <v/>
      </c>
      <c r="K36" t="str">
        <f>IFERROR(IF(VLOOKUP('Xlookup set'!$S36,'Xlookup set'!$A$1:$R$1200,12,FALSE)=0,"",VLOOKUP('Xlookup set'!$S36,'Xlookup set'!$A$1:$R$1200,12,FALSE)),"")</f>
        <v/>
      </c>
      <c r="L36" t="str">
        <f>IFERROR(IF(VLOOKUP('Xlookup set'!$S36,'Xlookup set'!$A$1:$R$1200,13,FALSE)=0,"",VLOOKUP('Xlookup set'!$S36,'Xlookup set'!$A$1:$R$1200,13,FALSE)),"")</f>
        <v/>
      </c>
      <c r="M36" t="str">
        <f>IFERROR(IF(VLOOKUP('Xlookup set'!$S36,'Xlookup set'!$A$1:$R$1200,14,FALSE)=0,"",VLOOKUP('Xlookup set'!$S36,'Xlookup set'!$A$1:$R$1200,14,FALSE)),"")</f>
        <v/>
      </c>
      <c r="N36" t="str">
        <f>IFERROR(IF(VLOOKUP('Xlookup set'!$S36,'Xlookup set'!$A$1:$R$1200,15,FALSE)=0,"",VLOOKUP('Xlookup set'!$S36,'Xlookup set'!$A$1:$R$1200,15,FALSE)),"")</f>
        <v/>
      </c>
      <c r="O36" t="str">
        <f>IFERROR(IF(VLOOKUP('Xlookup set'!$S36,'Xlookup set'!$A$1:$R$1200,16,FALSE)=0,"",VLOOKUP('Xlookup set'!$S36,'Xlookup set'!$A$1:$R$1200,16,FALSE)),"")</f>
        <v/>
      </c>
      <c r="P36" t="str">
        <f t="array" aca="1" ref="P36" ca="1">IFERROR(Y2IF(VLOOKUP('Xlookup set'!$S36,'Xlookup set'!$A$1:$R$1200,17,FALSE)=0,"",VLOOKUP('Xlookup set'!$S36,'Xlookup set'!$A$1:$R$1200,17,FALSE)),"")</f>
        <v/>
      </c>
      <c r="Q36" t="str">
        <f>IFERROR(IF(VLOOKUP('Xlookup set'!$S36,'Xlookup set'!$A$1:$R$1200,18,FALSE)=0,"",VLOOKUP('Xlookup set'!$S36,'Xlookup set'!$A$1:$R$1200,18,FALSE)),"")</f>
        <v/>
      </c>
    </row>
    <row r="37" spans="1:17">
      <c r="A37" t="str">
        <f>IFERROR(VLOOKUP('Xlookup set'!$S37,'Xlookup set'!$A$1:$R$1200,2,FALSE),"")</f>
        <v/>
      </c>
      <c r="B37" t="str">
        <f>IF(I37&lt;&gt;"",ドッグキャリー!$I$2,"")</f>
        <v/>
      </c>
      <c r="C37" t="str">
        <f t="shared" si="2"/>
        <v/>
      </c>
      <c r="D37" t="str">
        <f t="shared" si="3"/>
        <v/>
      </c>
      <c r="H37" s="93" t="str">
        <f>IFERROR(IF(VLOOKUP('Xlookup set'!$S37,'Xlookup set'!$A$1:$R$1200,9,FALSE)=0,"",VLOOKUP('Xlookup set'!$S37,'Xlookup set'!$A$1:$R$1200,9,FALSE)),"")</f>
        <v/>
      </c>
      <c r="I37" t="str">
        <f>IFERROR(IF(VLOOKUP('Xlookup set'!$S37,'Xlookup set'!$A$1:$R$1200,10,FALSE)=0,"",VLOOKUP('Xlookup set'!$S37,'Xlookup set'!$A$1:$R$1200,10,FALSE)),"")</f>
        <v/>
      </c>
      <c r="J37" t="str">
        <f>IFERROR(IF(VLOOKUP('Xlookup set'!$S37,'Xlookup set'!$A$1:$R$1200,11,FALSE)=0,"",VLOOKUP('Xlookup set'!$S37,'Xlookup set'!$A$1:$R$1200,11,FALSE)),"")</f>
        <v/>
      </c>
      <c r="K37" t="str">
        <f>IFERROR(IF(VLOOKUP('Xlookup set'!$S37,'Xlookup set'!$A$1:$R$1200,12,FALSE)=0,"",VLOOKUP('Xlookup set'!$S37,'Xlookup set'!$A$1:$R$1200,12,FALSE)),"")</f>
        <v/>
      </c>
      <c r="L37" t="str">
        <f>IFERROR(IF(VLOOKUP('Xlookup set'!$S37,'Xlookup set'!$A$1:$R$1200,13,FALSE)=0,"",VLOOKUP('Xlookup set'!$S37,'Xlookup set'!$A$1:$R$1200,13,FALSE)),"")</f>
        <v/>
      </c>
      <c r="M37" t="str">
        <f>IFERROR(IF(VLOOKUP('Xlookup set'!$S37,'Xlookup set'!$A$1:$R$1200,14,FALSE)=0,"",VLOOKUP('Xlookup set'!$S37,'Xlookup set'!$A$1:$R$1200,14,FALSE)),"")</f>
        <v/>
      </c>
      <c r="N37" t="str">
        <f>IFERROR(IF(VLOOKUP('Xlookup set'!$S37,'Xlookup set'!$A$1:$R$1200,15,FALSE)=0,"",VLOOKUP('Xlookup set'!$S37,'Xlookup set'!$A$1:$R$1200,15,FALSE)),"")</f>
        <v/>
      </c>
      <c r="O37" t="str">
        <f>IFERROR(IF(VLOOKUP('Xlookup set'!$S37,'Xlookup set'!$A$1:$R$1200,16,FALSE)=0,"",VLOOKUP('Xlookup set'!$S37,'Xlookup set'!$A$1:$R$1200,16,FALSE)),"")</f>
        <v/>
      </c>
      <c r="P37" t="str">
        <f t="array" aca="1" ref="P37" ca="1">IFERROR(Y2IF(VLOOKUP('Xlookup set'!$S37,'Xlookup set'!$A$1:$R$1200,17,FALSE)=0,"",VLOOKUP('Xlookup set'!$S37,'Xlookup set'!$A$1:$R$1200,17,FALSE)),"")</f>
        <v/>
      </c>
      <c r="Q37" t="str">
        <f>IFERROR(IF(VLOOKUP('Xlookup set'!$S37,'Xlookup set'!$A$1:$R$1200,18,FALSE)=0,"",VLOOKUP('Xlookup set'!$S37,'Xlookup set'!$A$1:$R$1200,18,FALSE)),"")</f>
        <v/>
      </c>
    </row>
    <row r="38" spans="1:17">
      <c r="A38" t="str">
        <f>IFERROR(VLOOKUP('Xlookup set'!$S38,'Xlookup set'!$A$1:$R$1200,2,FALSE),"")</f>
        <v/>
      </c>
      <c r="B38" t="str">
        <f>IF(I38&lt;&gt;"",ドッグキャリー!$I$2,"")</f>
        <v/>
      </c>
      <c r="C38" t="str">
        <f t="shared" si="2"/>
        <v/>
      </c>
      <c r="D38" t="str">
        <f t="shared" si="3"/>
        <v/>
      </c>
      <c r="H38" s="93" t="str">
        <f>IFERROR(IF(VLOOKUP('Xlookup set'!$S38,'Xlookup set'!$A$1:$R$1200,9,FALSE)=0,"",VLOOKUP('Xlookup set'!$S38,'Xlookup set'!$A$1:$R$1200,9,FALSE)),"")</f>
        <v/>
      </c>
      <c r="I38" t="str">
        <f>IFERROR(IF(VLOOKUP('Xlookup set'!$S38,'Xlookup set'!$A$1:$R$1200,10,FALSE)=0,"",VLOOKUP('Xlookup set'!$S38,'Xlookup set'!$A$1:$R$1200,10,FALSE)),"")</f>
        <v/>
      </c>
      <c r="J38" t="str">
        <f>IFERROR(IF(VLOOKUP('Xlookup set'!$S38,'Xlookup set'!$A$1:$R$1200,11,FALSE)=0,"",VLOOKUP('Xlookup set'!$S38,'Xlookup set'!$A$1:$R$1200,11,FALSE)),"")</f>
        <v/>
      </c>
      <c r="K38" t="str">
        <f>IFERROR(IF(VLOOKUP('Xlookup set'!$S38,'Xlookup set'!$A$1:$R$1200,12,FALSE)=0,"",VLOOKUP('Xlookup set'!$S38,'Xlookup set'!$A$1:$R$1200,12,FALSE)),"")</f>
        <v/>
      </c>
      <c r="L38" t="str">
        <f>IFERROR(IF(VLOOKUP('Xlookup set'!$S38,'Xlookup set'!$A$1:$R$1200,13,FALSE)=0,"",VLOOKUP('Xlookup set'!$S38,'Xlookup set'!$A$1:$R$1200,13,FALSE)),"")</f>
        <v/>
      </c>
      <c r="M38" t="str">
        <f>IFERROR(IF(VLOOKUP('Xlookup set'!$S38,'Xlookup set'!$A$1:$R$1200,14,FALSE)=0,"",VLOOKUP('Xlookup set'!$S38,'Xlookup set'!$A$1:$R$1200,14,FALSE)),"")</f>
        <v/>
      </c>
      <c r="N38" t="str">
        <f>IFERROR(IF(VLOOKUP('Xlookup set'!$S38,'Xlookup set'!$A$1:$R$1200,15,FALSE)=0,"",VLOOKUP('Xlookup set'!$S38,'Xlookup set'!$A$1:$R$1200,15,FALSE)),"")</f>
        <v/>
      </c>
      <c r="O38" t="str">
        <f>IFERROR(IF(VLOOKUP('Xlookup set'!$S38,'Xlookup set'!$A$1:$R$1200,16,FALSE)=0,"",VLOOKUP('Xlookup set'!$S38,'Xlookup set'!$A$1:$R$1200,16,FALSE)),"")</f>
        <v/>
      </c>
      <c r="P38" t="str">
        <f t="array" aca="1" ref="P38" ca="1">IFERROR(Y2IF(VLOOKUP('Xlookup set'!$S38,'Xlookup set'!$A$1:$R$1200,17,FALSE)=0,"",VLOOKUP('Xlookup set'!$S38,'Xlookup set'!$A$1:$R$1200,17,FALSE)),"")</f>
        <v/>
      </c>
      <c r="Q38" t="str">
        <f>IFERROR(IF(VLOOKUP('Xlookup set'!$S38,'Xlookup set'!$A$1:$R$1200,18,FALSE)=0,"",VLOOKUP('Xlookup set'!$S38,'Xlookup set'!$A$1:$R$1200,18,FALSE)),"")</f>
        <v/>
      </c>
    </row>
    <row r="39" spans="1:17">
      <c r="A39" t="str">
        <f>IFERROR(VLOOKUP('Xlookup set'!$S39,'Xlookup set'!$A$1:$R$1200,2,FALSE),"")</f>
        <v/>
      </c>
      <c r="B39" t="str">
        <f>IF(I39&lt;&gt;"",ドッグキャリー!$I$2,"")</f>
        <v/>
      </c>
      <c r="C39" t="str">
        <f t="shared" si="2"/>
        <v/>
      </c>
      <c r="D39" t="str">
        <f t="shared" si="3"/>
        <v/>
      </c>
      <c r="H39" s="93" t="str">
        <f>IFERROR(IF(VLOOKUP('Xlookup set'!$S39,'Xlookup set'!$A$1:$R$1200,9,FALSE)=0,"",VLOOKUP('Xlookup set'!$S39,'Xlookup set'!$A$1:$R$1200,9,FALSE)),"")</f>
        <v/>
      </c>
      <c r="I39" t="str">
        <f>IFERROR(IF(VLOOKUP('Xlookup set'!$S39,'Xlookup set'!$A$1:$R$1200,10,FALSE)=0,"",VLOOKUP('Xlookup set'!$S39,'Xlookup set'!$A$1:$R$1200,10,FALSE)),"")</f>
        <v/>
      </c>
      <c r="J39" t="str">
        <f>IFERROR(IF(VLOOKUP('Xlookup set'!$S39,'Xlookup set'!$A$1:$R$1200,11,FALSE)=0,"",VLOOKUP('Xlookup set'!$S39,'Xlookup set'!$A$1:$R$1200,11,FALSE)),"")</f>
        <v/>
      </c>
      <c r="K39" t="str">
        <f>IFERROR(IF(VLOOKUP('Xlookup set'!$S39,'Xlookup set'!$A$1:$R$1200,12,FALSE)=0,"",VLOOKUP('Xlookup set'!$S39,'Xlookup set'!$A$1:$R$1200,12,FALSE)),"")</f>
        <v/>
      </c>
      <c r="L39" t="str">
        <f>IFERROR(IF(VLOOKUP('Xlookup set'!$S39,'Xlookup set'!$A$1:$R$1200,13,FALSE)=0,"",VLOOKUP('Xlookup set'!$S39,'Xlookup set'!$A$1:$R$1200,13,FALSE)),"")</f>
        <v/>
      </c>
      <c r="M39" t="str">
        <f>IFERROR(IF(VLOOKUP('Xlookup set'!$S39,'Xlookup set'!$A$1:$R$1200,14,FALSE)=0,"",VLOOKUP('Xlookup set'!$S39,'Xlookup set'!$A$1:$R$1200,14,FALSE)),"")</f>
        <v/>
      </c>
      <c r="N39" t="str">
        <f>IFERROR(IF(VLOOKUP('Xlookup set'!$S39,'Xlookup set'!$A$1:$R$1200,15,FALSE)=0,"",VLOOKUP('Xlookup set'!$S39,'Xlookup set'!$A$1:$R$1200,15,FALSE)),"")</f>
        <v/>
      </c>
      <c r="O39" t="str">
        <f>IFERROR(IF(VLOOKUP('Xlookup set'!$S39,'Xlookup set'!$A$1:$R$1200,16,FALSE)=0,"",VLOOKUP('Xlookup set'!$S39,'Xlookup set'!$A$1:$R$1200,16,FALSE)),"")</f>
        <v/>
      </c>
      <c r="P39" t="str">
        <f t="array" aca="1" ref="P39" ca="1">IFERROR(Y2IF(VLOOKUP('Xlookup set'!$S39,'Xlookup set'!$A$1:$R$1200,17,FALSE)=0,"",VLOOKUP('Xlookup set'!$S39,'Xlookup set'!$A$1:$R$1200,17,FALSE)),"")</f>
        <v/>
      </c>
      <c r="Q39" t="str">
        <f>IFERROR(IF(VLOOKUP('Xlookup set'!$S39,'Xlookup set'!$A$1:$R$1200,18,FALSE)=0,"",VLOOKUP('Xlookup set'!$S39,'Xlookup set'!$A$1:$R$1200,18,FALSE)),"")</f>
        <v/>
      </c>
    </row>
    <row r="40" spans="1:17">
      <c r="A40" t="str">
        <f>IFERROR(VLOOKUP('Xlookup set'!$S40,'Xlookup set'!$A$1:$R$1200,2,FALSE),"")</f>
        <v/>
      </c>
      <c r="B40" t="str">
        <f>IF(I40&lt;&gt;"",ドッグキャリー!$I$2,"")</f>
        <v/>
      </c>
      <c r="C40" t="str">
        <f t="shared" si="2"/>
        <v/>
      </c>
      <c r="D40" t="str">
        <f t="shared" si="3"/>
        <v/>
      </c>
      <c r="H40" s="93" t="str">
        <f>IFERROR(IF(VLOOKUP('Xlookup set'!$S40,'Xlookup set'!$A$1:$R$1200,9,FALSE)=0,"",VLOOKUP('Xlookup set'!$S40,'Xlookup set'!$A$1:$R$1200,9,FALSE)),"")</f>
        <v/>
      </c>
      <c r="I40" t="str">
        <f>IFERROR(IF(VLOOKUP('Xlookup set'!$S40,'Xlookup set'!$A$1:$R$1200,10,FALSE)=0,"",VLOOKUP('Xlookup set'!$S40,'Xlookup set'!$A$1:$R$1200,10,FALSE)),"")</f>
        <v/>
      </c>
      <c r="J40" t="str">
        <f>IFERROR(IF(VLOOKUP('Xlookup set'!$S40,'Xlookup set'!$A$1:$R$1200,11,FALSE)=0,"",VLOOKUP('Xlookup set'!$S40,'Xlookup set'!$A$1:$R$1200,11,FALSE)),"")</f>
        <v/>
      </c>
      <c r="K40" t="str">
        <f>IFERROR(IF(VLOOKUP('Xlookup set'!$S40,'Xlookup set'!$A$1:$R$1200,12,FALSE)=0,"",VLOOKUP('Xlookup set'!$S40,'Xlookup set'!$A$1:$R$1200,12,FALSE)),"")</f>
        <v/>
      </c>
      <c r="L40" t="str">
        <f>IFERROR(IF(VLOOKUP('Xlookup set'!$S40,'Xlookup set'!$A$1:$R$1200,13,FALSE)=0,"",VLOOKUP('Xlookup set'!$S40,'Xlookup set'!$A$1:$R$1200,13,FALSE)),"")</f>
        <v/>
      </c>
      <c r="M40" t="str">
        <f>IFERROR(IF(VLOOKUP('Xlookup set'!$S40,'Xlookup set'!$A$1:$R$1200,14,FALSE)=0,"",VLOOKUP('Xlookup set'!$S40,'Xlookup set'!$A$1:$R$1200,14,FALSE)),"")</f>
        <v/>
      </c>
      <c r="N40" t="str">
        <f>IFERROR(IF(VLOOKUP('Xlookup set'!$S40,'Xlookup set'!$A$1:$R$1200,15,FALSE)=0,"",VLOOKUP('Xlookup set'!$S40,'Xlookup set'!$A$1:$R$1200,15,FALSE)),"")</f>
        <v/>
      </c>
      <c r="O40" t="str">
        <f>IFERROR(IF(VLOOKUP('Xlookup set'!$S40,'Xlookup set'!$A$1:$R$1200,16,FALSE)=0,"",VLOOKUP('Xlookup set'!$S40,'Xlookup set'!$A$1:$R$1200,16,FALSE)),"")</f>
        <v/>
      </c>
      <c r="P40" t="str">
        <f t="array" aca="1" ref="P40" ca="1">IFERROR(Y2IF(VLOOKUP('Xlookup set'!$S40,'Xlookup set'!$A$1:$R$1200,17,FALSE)=0,"",VLOOKUP('Xlookup set'!$S40,'Xlookup set'!$A$1:$R$1200,17,FALSE)),"")</f>
        <v/>
      </c>
      <c r="Q40" t="str">
        <f>IFERROR(IF(VLOOKUP('Xlookup set'!$S40,'Xlookup set'!$A$1:$R$1200,18,FALSE)=0,"",VLOOKUP('Xlookup set'!$S40,'Xlookup set'!$A$1:$R$1200,18,FALSE)),"")</f>
        <v/>
      </c>
    </row>
    <row r="41" spans="1:17">
      <c r="A41" t="str">
        <f>IFERROR(VLOOKUP('Xlookup set'!$S41,'Xlookup set'!$A$1:$R$1200,2,FALSE),"")</f>
        <v/>
      </c>
      <c r="B41" t="str">
        <f>IF(I41&lt;&gt;"",ドッグキャリー!$I$2,"")</f>
        <v/>
      </c>
      <c r="C41" t="str">
        <f t="shared" si="2"/>
        <v/>
      </c>
      <c r="D41" t="str">
        <f t="shared" si="3"/>
        <v/>
      </c>
      <c r="H41" s="93" t="str">
        <f>IFERROR(IF(VLOOKUP('Xlookup set'!$S41,'Xlookup set'!$A$1:$R$1200,9,FALSE)=0,"",VLOOKUP('Xlookup set'!$S41,'Xlookup set'!$A$1:$R$1200,9,FALSE)),"")</f>
        <v/>
      </c>
      <c r="I41" t="str">
        <f>IFERROR(IF(VLOOKUP('Xlookup set'!$S41,'Xlookup set'!$A$1:$R$1200,10,FALSE)=0,"",VLOOKUP('Xlookup set'!$S41,'Xlookup set'!$A$1:$R$1200,10,FALSE)),"")</f>
        <v/>
      </c>
      <c r="J41" t="str">
        <f>IFERROR(IF(VLOOKUP('Xlookup set'!$S41,'Xlookup set'!$A$1:$R$1200,11,FALSE)=0,"",VLOOKUP('Xlookup set'!$S41,'Xlookup set'!$A$1:$R$1200,11,FALSE)),"")</f>
        <v/>
      </c>
      <c r="K41" t="str">
        <f>IFERROR(IF(VLOOKUP('Xlookup set'!$S41,'Xlookup set'!$A$1:$R$1200,12,FALSE)=0,"",VLOOKUP('Xlookup set'!$S41,'Xlookup set'!$A$1:$R$1200,12,FALSE)),"")</f>
        <v/>
      </c>
      <c r="L41" t="str">
        <f>IFERROR(IF(VLOOKUP('Xlookup set'!$S41,'Xlookup set'!$A$1:$R$1200,13,FALSE)=0,"",VLOOKUP('Xlookup set'!$S41,'Xlookup set'!$A$1:$R$1200,13,FALSE)),"")</f>
        <v/>
      </c>
      <c r="M41" t="str">
        <f>IFERROR(IF(VLOOKUP('Xlookup set'!$S41,'Xlookup set'!$A$1:$R$1200,14,FALSE)=0,"",VLOOKUP('Xlookup set'!$S41,'Xlookup set'!$A$1:$R$1200,14,FALSE)),"")</f>
        <v/>
      </c>
      <c r="N41" t="str">
        <f>IFERROR(IF(VLOOKUP('Xlookup set'!$S41,'Xlookup set'!$A$1:$R$1200,15,FALSE)=0,"",VLOOKUP('Xlookup set'!$S41,'Xlookup set'!$A$1:$R$1200,15,FALSE)),"")</f>
        <v/>
      </c>
      <c r="O41" t="str">
        <f>IFERROR(IF(VLOOKUP('Xlookup set'!$S41,'Xlookup set'!$A$1:$R$1200,16,FALSE)=0,"",VLOOKUP('Xlookup set'!$S41,'Xlookup set'!$A$1:$R$1200,16,FALSE)),"")</f>
        <v/>
      </c>
      <c r="P41" t="str">
        <f t="array" aca="1" ref="P41" ca="1">IFERROR(Y2IF(VLOOKUP('Xlookup set'!$S41,'Xlookup set'!$A$1:$R$1200,17,FALSE)=0,"",VLOOKUP('Xlookup set'!$S41,'Xlookup set'!$A$1:$R$1200,17,FALSE)),"")</f>
        <v/>
      </c>
      <c r="Q41" t="str">
        <f>IFERROR(IF(VLOOKUP('Xlookup set'!$S41,'Xlookup set'!$A$1:$R$1200,18,FALSE)=0,"",VLOOKUP('Xlookup set'!$S41,'Xlookup set'!$A$1:$R$1200,18,FALSE)),"")</f>
        <v/>
      </c>
    </row>
    <row r="42" spans="1:17">
      <c r="A42" t="str">
        <f>IFERROR(VLOOKUP('Xlookup set'!$S42,'Xlookup set'!$A$1:$R$1200,2,FALSE),"")</f>
        <v/>
      </c>
      <c r="B42" t="str">
        <f>IF(I42&lt;&gt;"",ドッグキャリー!$I$2,"")</f>
        <v/>
      </c>
      <c r="C42" t="str">
        <f t="shared" si="2"/>
        <v/>
      </c>
      <c r="D42" t="str">
        <f t="shared" si="3"/>
        <v/>
      </c>
      <c r="H42" s="93" t="str">
        <f>IFERROR(IF(VLOOKUP('Xlookup set'!$S42,'Xlookup set'!$A$1:$R$1200,9,FALSE)=0,"",VLOOKUP('Xlookup set'!$S42,'Xlookup set'!$A$1:$R$1200,9,FALSE)),"")</f>
        <v/>
      </c>
      <c r="I42" t="str">
        <f>IFERROR(IF(VLOOKUP('Xlookup set'!$S42,'Xlookup set'!$A$1:$R$1200,10,FALSE)=0,"",VLOOKUP('Xlookup set'!$S42,'Xlookup set'!$A$1:$R$1200,10,FALSE)),"")</f>
        <v/>
      </c>
      <c r="J42" t="str">
        <f>IFERROR(IF(VLOOKUP('Xlookup set'!$S42,'Xlookup set'!$A$1:$R$1200,11,FALSE)=0,"",VLOOKUP('Xlookup set'!$S42,'Xlookup set'!$A$1:$R$1200,11,FALSE)),"")</f>
        <v/>
      </c>
      <c r="K42" t="str">
        <f>IFERROR(IF(VLOOKUP('Xlookup set'!$S42,'Xlookup set'!$A$1:$R$1200,12,FALSE)=0,"",VLOOKUP('Xlookup set'!$S42,'Xlookup set'!$A$1:$R$1200,12,FALSE)),"")</f>
        <v/>
      </c>
      <c r="L42" t="str">
        <f>IFERROR(IF(VLOOKUP('Xlookup set'!$S42,'Xlookup set'!$A$1:$R$1200,13,FALSE)=0,"",VLOOKUP('Xlookup set'!$S42,'Xlookup set'!$A$1:$R$1200,13,FALSE)),"")</f>
        <v/>
      </c>
      <c r="M42" t="str">
        <f>IFERROR(IF(VLOOKUP('Xlookup set'!$S42,'Xlookup set'!$A$1:$R$1200,14,FALSE)=0,"",VLOOKUP('Xlookup set'!$S42,'Xlookup set'!$A$1:$R$1200,14,FALSE)),"")</f>
        <v/>
      </c>
      <c r="N42" t="str">
        <f>IFERROR(IF(VLOOKUP('Xlookup set'!$S42,'Xlookup set'!$A$1:$R$1200,15,FALSE)=0,"",VLOOKUP('Xlookup set'!$S42,'Xlookup set'!$A$1:$R$1200,15,FALSE)),"")</f>
        <v/>
      </c>
      <c r="O42" t="str">
        <f>IFERROR(IF(VLOOKUP('Xlookup set'!$S42,'Xlookup set'!$A$1:$R$1200,16,FALSE)=0,"",VLOOKUP('Xlookup set'!$S42,'Xlookup set'!$A$1:$R$1200,16,FALSE)),"")</f>
        <v/>
      </c>
      <c r="P42" t="str">
        <f t="array" aca="1" ref="P42" ca="1">IFERROR(Y2IF(VLOOKUP('Xlookup set'!$S42,'Xlookup set'!$A$1:$R$1200,17,FALSE)=0,"",VLOOKUP('Xlookup set'!$S42,'Xlookup set'!$A$1:$R$1200,17,FALSE)),"")</f>
        <v/>
      </c>
      <c r="Q42" t="str">
        <f>IFERROR(IF(VLOOKUP('Xlookup set'!$S42,'Xlookup set'!$A$1:$R$1200,18,FALSE)=0,"",VLOOKUP('Xlookup set'!$S42,'Xlookup set'!$A$1:$R$1200,18,FALSE)),"")</f>
        <v/>
      </c>
    </row>
    <row r="43" spans="1:17">
      <c r="A43" t="str">
        <f>IFERROR(VLOOKUP('Xlookup set'!$S43,'Xlookup set'!$A$1:$R$1200,2,FALSE),"")</f>
        <v/>
      </c>
      <c r="B43" t="str">
        <f>IF(I43&lt;&gt;"",ドッグキャリー!$I$2,"")</f>
        <v/>
      </c>
      <c r="C43" t="str">
        <f t="shared" si="2"/>
        <v/>
      </c>
      <c r="D43" t="str">
        <f t="shared" si="3"/>
        <v/>
      </c>
      <c r="H43" s="93" t="str">
        <f>IFERROR(IF(VLOOKUP('Xlookup set'!$S43,'Xlookup set'!$A$1:$R$1200,9,FALSE)=0,"",VLOOKUP('Xlookup set'!$S43,'Xlookup set'!$A$1:$R$1200,9,FALSE)),"")</f>
        <v/>
      </c>
      <c r="I43" t="str">
        <f>IFERROR(IF(VLOOKUP('Xlookup set'!$S43,'Xlookup set'!$A$1:$R$1200,10,FALSE)=0,"",VLOOKUP('Xlookup set'!$S43,'Xlookup set'!$A$1:$R$1200,10,FALSE)),"")</f>
        <v/>
      </c>
      <c r="J43" t="str">
        <f>IFERROR(IF(VLOOKUP('Xlookup set'!$S43,'Xlookup set'!$A$1:$R$1200,11,FALSE)=0,"",VLOOKUP('Xlookup set'!$S43,'Xlookup set'!$A$1:$R$1200,11,FALSE)),"")</f>
        <v/>
      </c>
      <c r="K43" t="str">
        <f>IFERROR(IF(VLOOKUP('Xlookup set'!$S43,'Xlookup set'!$A$1:$R$1200,12,FALSE)=0,"",VLOOKUP('Xlookup set'!$S43,'Xlookup set'!$A$1:$R$1200,12,FALSE)),"")</f>
        <v/>
      </c>
      <c r="L43" t="str">
        <f>IFERROR(IF(VLOOKUP('Xlookup set'!$S43,'Xlookup set'!$A$1:$R$1200,13,FALSE)=0,"",VLOOKUP('Xlookup set'!$S43,'Xlookup set'!$A$1:$R$1200,13,FALSE)),"")</f>
        <v/>
      </c>
      <c r="M43" t="str">
        <f>IFERROR(IF(VLOOKUP('Xlookup set'!$S43,'Xlookup set'!$A$1:$R$1200,14,FALSE)=0,"",VLOOKUP('Xlookup set'!$S43,'Xlookup set'!$A$1:$R$1200,14,FALSE)),"")</f>
        <v/>
      </c>
      <c r="N43" t="str">
        <f>IFERROR(IF(VLOOKUP('Xlookup set'!$S43,'Xlookup set'!$A$1:$R$1200,15,FALSE)=0,"",VLOOKUP('Xlookup set'!$S43,'Xlookup set'!$A$1:$R$1200,15,FALSE)),"")</f>
        <v/>
      </c>
      <c r="O43" t="str">
        <f>IFERROR(IF(VLOOKUP('Xlookup set'!$S43,'Xlookup set'!$A$1:$R$1200,16,FALSE)=0,"",VLOOKUP('Xlookup set'!$S43,'Xlookup set'!$A$1:$R$1200,16,FALSE)),"")</f>
        <v/>
      </c>
      <c r="P43" t="str">
        <f t="array" aca="1" ref="P43" ca="1">IFERROR(Y2IF(VLOOKUP('Xlookup set'!$S43,'Xlookup set'!$A$1:$R$1200,17,FALSE)=0,"",VLOOKUP('Xlookup set'!$S43,'Xlookup set'!$A$1:$R$1200,17,FALSE)),"")</f>
        <v/>
      </c>
      <c r="Q43" t="str">
        <f>IFERROR(IF(VLOOKUP('Xlookup set'!$S43,'Xlookup set'!$A$1:$R$1200,18,FALSE)=0,"",VLOOKUP('Xlookup set'!$S43,'Xlookup set'!$A$1:$R$1200,18,FALSE)),"")</f>
        <v/>
      </c>
    </row>
    <row r="44" spans="1:17">
      <c r="A44" t="str">
        <f>IFERROR(VLOOKUP('Xlookup set'!$S44,'Xlookup set'!$A$1:$R$1200,2,FALSE),"")</f>
        <v/>
      </c>
      <c r="B44" t="str">
        <f>IF(I44&lt;&gt;"",ドッグキャリー!$I$2,"")</f>
        <v/>
      </c>
      <c r="C44" t="str">
        <f t="shared" si="2"/>
        <v/>
      </c>
      <c r="D44" t="str">
        <f t="shared" si="3"/>
        <v/>
      </c>
      <c r="E44" t="str">
        <f>IFERROR(IF(VLOOKUP('Xlookup set'!$S44,'Xlookup set'!$A$1:$R$1200,6,FALSE)=0,"",VLOOKUP('Xlookup set'!$S44,'Xlookup set'!$A$1:$R$1200,6,FALSE)),"")</f>
        <v/>
      </c>
      <c r="F44" t="str">
        <f t="array" aca="1" ref="F44" ca="1">IFERROR(F(VLOOKUP('Xlookup set'!$S44,'Xlookup set'!$A$1:$R$1200,7,FALSE)=0,"",VLOOKUP('Xlookup set'!$S44,'Xlookup set'!$A$1:$R$1200,7,FALSE)),"")</f>
        <v/>
      </c>
      <c r="G44" t="str">
        <f>IFERROR(IF(VLOOKUP('Xlookup set'!$S44,'Xlookup set'!$A$1:$R$1200,8,FALSE)=0,"",VLOOKUP('Xlookup set'!$S44,'Xlookup set'!$A$1:$R$1200,8,FALSE)),"")</f>
        <v/>
      </c>
      <c r="H44" s="93" t="str">
        <f>IFERROR(IF(VLOOKUP('Xlookup set'!$S44,'Xlookup set'!$A$1:$R$1200,9,FALSE)=0,"",VLOOKUP('Xlookup set'!$S44,'Xlookup set'!$A$1:$R$1200,9,FALSE)),"")</f>
        <v/>
      </c>
      <c r="I44" t="str">
        <f>IFERROR(IF(VLOOKUP('Xlookup set'!$S44,'Xlookup set'!$A$1:$R$1200,10,FALSE)=0,"",VLOOKUP('Xlookup set'!$S44,'Xlookup set'!$A$1:$R$1200,10,FALSE)),"")</f>
        <v/>
      </c>
      <c r="J44" t="str">
        <f>IFERROR(IF(VLOOKUP('Xlookup set'!$S44,'Xlookup set'!$A$1:$R$1200,11,FALSE)=0,"",VLOOKUP('Xlookup set'!$S44,'Xlookup set'!$A$1:$R$1200,11,FALSE)),"")</f>
        <v/>
      </c>
      <c r="K44" t="str">
        <f>IFERROR(IF(VLOOKUP('Xlookup set'!$S44,'Xlookup set'!$A$1:$R$1200,12,FALSE)=0,"",VLOOKUP('Xlookup set'!$S44,'Xlookup set'!$A$1:$R$1200,12,FALSE)),"")</f>
        <v/>
      </c>
      <c r="L44" t="str">
        <f>IFERROR(IF(VLOOKUP('Xlookup set'!$S44,'Xlookup set'!$A$1:$R$1200,13,FALSE)=0,"",VLOOKUP('Xlookup set'!$S44,'Xlookup set'!$A$1:$R$1200,13,FALSE)),"")</f>
        <v/>
      </c>
      <c r="M44" t="str">
        <f>IFERROR(IF(VLOOKUP('Xlookup set'!$S44,'Xlookup set'!$A$1:$R$1200,14,FALSE)=0,"",VLOOKUP('Xlookup set'!$S44,'Xlookup set'!$A$1:$R$1200,14,FALSE)),"")</f>
        <v/>
      </c>
      <c r="N44" t="str">
        <f>IFERROR(IF(VLOOKUP('Xlookup set'!$S44,'Xlookup set'!$A$1:$R$1200,15,FALSE)=0,"",VLOOKUP('Xlookup set'!$S44,'Xlookup set'!$A$1:$R$1200,15,FALSE)),"")</f>
        <v/>
      </c>
      <c r="O44" t="str">
        <f>IFERROR(IF(VLOOKUP('Xlookup set'!$S44,'Xlookup set'!$A$1:$R$1200,16,FALSE)=0,"",VLOOKUP('Xlookup set'!$S44,'Xlookup set'!$A$1:$R$1200,16,FALSE)),"")</f>
        <v/>
      </c>
      <c r="P44" t="str">
        <f t="array" aca="1" ref="P44" ca="1">IFERROR(Y2IF(VLOOKUP('Xlookup set'!$S44,'Xlookup set'!$A$1:$R$1200,17,FALSE)=0,"",VLOOKUP('Xlookup set'!$S44,'Xlookup set'!$A$1:$R$1200,17,FALSE)),"")</f>
        <v/>
      </c>
      <c r="Q44" t="str">
        <f>IFERROR(IF(VLOOKUP('Xlookup set'!$S44,'Xlookup set'!$A$1:$R$1200,18,FALSE)=0,"",VLOOKUP('Xlookup set'!$S44,'Xlookup set'!$A$1:$R$1200,18,FALSE)),"")</f>
        <v/>
      </c>
    </row>
    <row r="45" spans="1:17">
      <c r="A45" t="str">
        <f>IFERROR(VLOOKUP('Xlookup set'!$S45,'Xlookup set'!$A$1:$R$1200,2,FALSE),"")</f>
        <v/>
      </c>
      <c r="B45" t="str">
        <f>IF(I45&lt;&gt;"",ドッグキャリー!$I$2,"")</f>
        <v/>
      </c>
      <c r="C45" t="str">
        <f t="shared" si="2"/>
        <v/>
      </c>
      <c r="D45" t="str">
        <f t="shared" si="3"/>
        <v/>
      </c>
      <c r="E45" t="str">
        <f>IFERROR(IF(VLOOKUP('Xlookup set'!$S45,'Xlookup set'!$A$1:$R$1200,6,FALSE)=0,"",VLOOKUP('Xlookup set'!$S45,'Xlookup set'!$A$1:$R$1200,6,FALSE)),"")</f>
        <v/>
      </c>
      <c r="F45" t="str">
        <f t="array" aca="1" ref="F45" ca="1">IFERROR(F(VLOOKUP('Xlookup set'!$S45,'Xlookup set'!$A$1:$R$1200,7,FALSE)=0,"",VLOOKUP('Xlookup set'!$S45,'Xlookup set'!$A$1:$R$1200,7,FALSE)),"")</f>
        <v/>
      </c>
      <c r="G45" t="str">
        <f>IFERROR(IF(VLOOKUP('Xlookup set'!$S45,'Xlookup set'!$A$1:$R$1200,8,FALSE)=0,"",VLOOKUP('Xlookup set'!$S45,'Xlookup set'!$A$1:$R$1200,8,FALSE)),"")</f>
        <v/>
      </c>
      <c r="H45" s="93" t="str">
        <f>IFERROR(IF(VLOOKUP('Xlookup set'!$S45,'Xlookup set'!$A$1:$R$1200,9,FALSE)=0,"",VLOOKUP('Xlookup set'!$S45,'Xlookup set'!$A$1:$R$1200,9,FALSE)),"")</f>
        <v/>
      </c>
      <c r="I45" t="str">
        <f>IFERROR(IF(VLOOKUP('Xlookup set'!$S45,'Xlookup set'!$A$1:$R$1200,10,FALSE)=0,"",VLOOKUP('Xlookup set'!$S45,'Xlookup set'!$A$1:$R$1200,10,FALSE)),"")</f>
        <v/>
      </c>
      <c r="J45" t="str">
        <f>IFERROR(IF(VLOOKUP('Xlookup set'!$S45,'Xlookup set'!$A$1:$R$1200,11,FALSE)=0,"",VLOOKUP('Xlookup set'!$S45,'Xlookup set'!$A$1:$R$1200,11,FALSE)),"")</f>
        <v/>
      </c>
      <c r="K45" t="str">
        <f>IFERROR(IF(VLOOKUP('Xlookup set'!$S45,'Xlookup set'!$A$1:$R$1200,12,FALSE)=0,"",VLOOKUP('Xlookup set'!$S45,'Xlookup set'!$A$1:$R$1200,12,FALSE)),"")</f>
        <v/>
      </c>
      <c r="L45" t="str">
        <f>IFERROR(IF(VLOOKUP('Xlookup set'!$S45,'Xlookup set'!$A$1:$R$1200,13,FALSE)=0,"",VLOOKUP('Xlookup set'!$S45,'Xlookup set'!$A$1:$R$1200,13,FALSE)),"")</f>
        <v/>
      </c>
      <c r="M45" t="str">
        <f>IFERROR(IF(VLOOKUP('Xlookup set'!$S45,'Xlookup set'!$A$1:$R$1200,14,FALSE)=0,"",VLOOKUP('Xlookup set'!$S45,'Xlookup set'!$A$1:$R$1200,14,FALSE)),"")</f>
        <v/>
      </c>
      <c r="N45" t="str">
        <f>IFERROR(IF(VLOOKUP('Xlookup set'!$S45,'Xlookup set'!$A$1:$R$1200,15,FALSE)=0,"",VLOOKUP('Xlookup set'!$S45,'Xlookup set'!$A$1:$R$1200,15,FALSE)),"")</f>
        <v/>
      </c>
      <c r="O45" t="str">
        <f>IFERROR(IF(VLOOKUP('Xlookup set'!$S45,'Xlookup set'!$A$1:$R$1200,16,FALSE)=0,"",VLOOKUP('Xlookup set'!$S45,'Xlookup set'!$A$1:$R$1200,16,FALSE)),"")</f>
        <v/>
      </c>
      <c r="P45" t="str">
        <f t="array" aca="1" ref="P45" ca="1">IFERROR(Y2IF(VLOOKUP('Xlookup set'!$S45,'Xlookup set'!$A$1:$R$1200,17,FALSE)=0,"",VLOOKUP('Xlookup set'!$S45,'Xlookup set'!$A$1:$R$1200,17,FALSE)),"")</f>
        <v/>
      </c>
      <c r="Q45" t="str">
        <f>IFERROR(IF(VLOOKUP('Xlookup set'!$S45,'Xlookup set'!$A$1:$R$1200,18,FALSE)=0,"",VLOOKUP('Xlookup set'!$S45,'Xlookup set'!$A$1:$R$1200,18,FALSE)),"")</f>
        <v/>
      </c>
    </row>
    <row r="46" spans="1:17">
      <c r="A46" t="str">
        <f>IFERROR(VLOOKUP('Xlookup set'!$S46,'Xlookup set'!$A$1:$R$1200,2,FALSE),"")</f>
        <v/>
      </c>
      <c r="B46" t="str">
        <f>IF(I46&lt;&gt;"",ドッグキャリー!$I$2,"")</f>
        <v/>
      </c>
      <c r="C46" t="str">
        <f t="shared" si="2"/>
        <v/>
      </c>
      <c r="D46" t="str">
        <f t="shared" si="3"/>
        <v/>
      </c>
      <c r="E46" t="str">
        <f>IFERROR(IF(VLOOKUP('Xlookup set'!$S46,'Xlookup set'!$A$1:$R$1200,6,FALSE)=0,"",VLOOKUP('Xlookup set'!$S46,'Xlookup set'!$A$1:$R$1200,6,FALSE)),"")</f>
        <v/>
      </c>
      <c r="F46" t="str">
        <f t="array" aca="1" ref="F46" ca="1">IFERROR(F(VLOOKUP('Xlookup set'!$S46,'Xlookup set'!$A$1:$R$1200,7,FALSE)=0,"",VLOOKUP('Xlookup set'!$S46,'Xlookup set'!$A$1:$R$1200,7,FALSE)),"")</f>
        <v/>
      </c>
      <c r="G46" t="str">
        <f>IFERROR(IF(VLOOKUP('Xlookup set'!$S46,'Xlookup set'!$A$1:$R$1200,8,FALSE)=0,"",VLOOKUP('Xlookup set'!$S46,'Xlookup set'!$A$1:$R$1200,8,FALSE)),"")</f>
        <v/>
      </c>
      <c r="H46" s="93" t="str">
        <f>IFERROR(IF(VLOOKUP('Xlookup set'!$S46,'Xlookup set'!$A$1:$R$1200,9,FALSE)=0,"",VLOOKUP('Xlookup set'!$S46,'Xlookup set'!$A$1:$R$1200,9,FALSE)),"")</f>
        <v/>
      </c>
      <c r="I46" t="str">
        <f>IFERROR(IF(VLOOKUP('Xlookup set'!$S46,'Xlookup set'!$A$1:$R$1200,10,FALSE)=0,"",VLOOKUP('Xlookup set'!$S46,'Xlookup set'!$A$1:$R$1200,10,FALSE)),"")</f>
        <v/>
      </c>
      <c r="J46" t="str">
        <f>IFERROR(IF(VLOOKUP('Xlookup set'!$S46,'Xlookup set'!$A$1:$R$1200,11,FALSE)=0,"",VLOOKUP('Xlookup set'!$S46,'Xlookup set'!$A$1:$R$1200,11,FALSE)),"")</f>
        <v/>
      </c>
      <c r="K46" t="str">
        <f>IFERROR(IF(VLOOKUP('Xlookup set'!$S46,'Xlookup set'!$A$1:$R$1200,12,FALSE)=0,"",VLOOKUP('Xlookup set'!$S46,'Xlookup set'!$A$1:$R$1200,12,FALSE)),"")</f>
        <v/>
      </c>
      <c r="L46" t="str">
        <f>IFERROR(IF(VLOOKUP('Xlookup set'!$S46,'Xlookup set'!$A$1:$R$1200,13,FALSE)=0,"",VLOOKUP('Xlookup set'!$S46,'Xlookup set'!$A$1:$R$1200,13,FALSE)),"")</f>
        <v/>
      </c>
      <c r="M46" t="str">
        <f>IFERROR(IF(VLOOKUP('Xlookup set'!$S46,'Xlookup set'!$A$1:$R$1200,14,FALSE)=0,"",VLOOKUP('Xlookup set'!$S46,'Xlookup set'!$A$1:$R$1200,14,FALSE)),"")</f>
        <v/>
      </c>
      <c r="N46" t="str">
        <f>IFERROR(IF(VLOOKUP('Xlookup set'!$S46,'Xlookup set'!$A$1:$R$1200,15,FALSE)=0,"",VLOOKUP('Xlookup set'!$S46,'Xlookup set'!$A$1:$R$1200,15,FALSE)),"")</f>
        <v/>
      </c>
      <c r="O46" t="str">
        <f>IFERROR(IF(VLOOKUP('Xlookup set'!$S46,'Xlookup set'!$A$1:$R$1200,16,FALSE)=0,"",VLOOKUP('Xlookup set'!$S46,'Xlookup set'!$A$1:$R$1200,16,FALSE)),"")</f>
        <v/>
      </c>
      <c r="P46" t="str">
        <f t="array" aca="1" ref="P46" ca="1">IFERROR(Y2IF(VLOOKUP('Xlookup set'!$S46,'Xlookup set'!$A$1:$R$1200,17,FALSE)=0,"",VLOOKUP('Xlookup set'!$S46,'Xlookup set'!$A$1:$R$1200,17,FALSE)),"")</f>
        <v/>
      </c>
      <c r="Q46" t="str">
        <f>IFERROR(IF(VLOOKUP('Xlookup set'!$S46,'Xlookup set'!$A$1:$R$1200,18,FALSE)=0,"",VLOOKUP('Xlookup set'!$S46,'Xlookup set'!$A$1:$R$1200,18,FALSE)),"")</f>
        <v/>
      </c>
    </row>
    <row r="47" spans="1:17">
      <c r="A47" t="str">
        <f>IFERROR(VLOOKUP('Xlookup set'!$S47,'Xlookup set'!$A$1:$R$1200,2,FALSE),"")</f>
        <v/>
      </c>
      <c r="B47" t="str">
        <f>IF(I47&lt;&gt;"",ドッグキャリー!$I$2,"")</f>
        <v/>
      </c>
      <c r="C47" t="str">
        <f t="shared" si="2"/>
        <v/>
      </c>
      <c r="D47" t="str">
        <f t="shared" si="3"/>
        <v/>
      </c>
      <c r="E47" t="str">
        <f>IFERROR(IF(VLOOKUP('Xlookup set'!$S47,'Xlookup set'!$A$1:$R$1200,6,FALSE)=0,"",VLOOKUP('Xlookup set'!$S47,'Xlookup set'!$A$1:$R$1200,6,FALSE)),"")</f>
        <v/>
      </c>
      <c r="F47" t="str">
        <f t="array" aca="1" ref="F47" ca="1">IFERROR(F(VLOOKUP('Xlookup set'!$S47,'Xlookup set'!$A$1:$R$1200,7,FALSE)=0,"",VLOOKUP('Xlookup set'!$S47,'Xlookup set'!$A$1:$R$1200,7,FALSE)),"")</f>
        <v/>
      </c>
      <c r="G47" t="str">
        <f>IFERROR(IF(VLOOKUP('Xlookup set'!$S47,'Xlookup set'!$A$1:$R$1200,8,FALSE)=0,"",VLOOKUP('Xlookup set'!$S47,'Xlookup set'!$A$1:$R$1200,8,FALSE)),"")</f>
        <v/>
      </c>
      <c r="H47" s="93" t="str">
        <f>IFERROR(IF(VLOOKUP('Xlookup set'!$S47,'Xlookup set'!$A$1:$R$1200,9,FALSE)=0,"",VLOOKUP('Xlookup set'!$S47,'Xlookup set'!$A$1:$R$1200,9,FALSE)),"")</f>
        <v/>
      </c>
      <c r="I47" t="str">
        <f>IFERROR(IF(VLOOKUP('Xlookup set'!$S47,'Xlookup set'!$A$1:$R$1200,10,FALSE)=0,"",VLOOKUP('Xlookup set'!$S47,'Xlookup set'!$A$1:$R$1200,10,FALSE)),"")</f>
        <v/>
      </c>
      <c r="J47" t="str">
        <f>IFERROR(IF(VLOOKUP('Xlookup set'!$S47,'Xlookup set'!$A$1:$R$1200,11,FALSE)=0,"",VLOOKUP('Xlookup set'!$S47,'Xlookup set'!$A$1:$R$1200,11,FALSE)),"")</f>
        <v/>
      </c>
      <c r="K47" t="str">
        <f>IFERROR(IF(VLOOKUP('Xlookup set'!$S47,'Xlookup set'!$A$1:$R$1200,12,FALSE)=0,"",VLOOKUP('Xlookup set'!$S47,'Xlookup set'!$A$1:$R$1200,12,FALSE)),"")</f>
        <v/>
      </c>
      <c r="L47" t="str">
        <f>IFERROR(IF(VLOOKUP('Xlookup set'!$S47,'Xlookup set'!$A$1:$R$1200,13,FALSE)=0,"",VLOOKUP('Xlookup set'!$S47,'Xlookup set'!$A$1:$R$1200,13,FALSE)),"")</f>
        <v/>
      </c>
      <c r="M47" t="str">
        <f>IFERROR(IF(VLOOKUP('Xlookup set'!$S47,'Xlookup set'!$A$1:$R$1200,14,FALSE)=0,"",VLOOKUP('Xlookup set'!$S47,'Xlookup set'!$A$1:$R$1200,14,FALSE)),"")</f>
        <v/>
      </c>
      <c r="N47" t="str">
        <f>IFERROR(IF(VLOOKUP('Xlookup set'!$S47,'Xlookup set'!$A$1:$R$1200,15,FALSE)=0,"",VLOOKUP('Xlookup set'!$S47,'Xlookup set'!$A$1:$R$1200,15,FALSE)),"")</f>
        <v/>
      </c>
      <c r="O47" t="str">
        <f>IFERROR(IF(VLOOKUP('Xlookup set'!$S47,'Xlookup set'!$A$1:$R$1200,16,FALSE)=0,"",VLOOKUP('Xlookup set'!$S47,'Xlookup set'!$A$1:$R$1200,16,FALSE)),"")</f>
        <v/>
      </c>
      <c r="P47" t="str">
        <f t="array" aca="1" ref="P47" ca="1">IFERROR(Y2IF(VLOOKUP('Xlookup set'!$S47,'Xlookup set'!$A$1:$R$1200,17,FALSE)=0,"",VLOOKUP('Xlookup set'!$S47,'Xlookup set'!$A$1:$R$1200,17,FALSE)),"")</f>
        <v/>
      </c>
      <c r="Q47" t="str">
        <f>IFERROR(IF(VLOOKUP('Xlookup set'!$S47,'Xlookup set'!$A$1:$R$1200,18,FALSE)=0,"",VLOOKUP('Xlookup set'!$S47,'Xlookup set'!$A$1:$R$1200,18,FALSE)),"")</f>
        <v/>
      </c>
    </row>
    <row r="48" spans="1:17">
      <c r="A48" t="str">
        <f>IFERROR(VLOOKUP('Xlookup set'!$S48,'Xlookup set'!$A$1:$R$1200,2,FALSE),"")</f>
        <v/>
      </c>
      <c r="B48" t="str">
        <f>IF(I48&lt;&gt;"",ドッグキャリー!$I$2,"")</f>
        <v/>
      </c>
      <c r="C48" t="str">
        <f t="shared" si="2"/>
        <v/>
      </c>
      <c r="D48" t="str">
        <f t="shared" si="3"/>
        <v/>
      </c>
      <c r="E48" t="str">
        <f>IFERROR(IF(VLOOKUP('Xlookup set'!$S48,'Xlookup set'!$A$1:$R$1200,6,FALSE)=0,"",VLOOKUP('Xlookup set'!$S48,'Xlookup set'!$A$1:$R$1200,6,FALSE)),"")</f>
        <v/>
      </c>
      <c r="F48" t="str">
        <f t="array" aca="1" ref="F48" ca="1">IFERROR(F(VLOOKUP('Xlookup set'!$S48,'Xlookup set'!$A$1:$R$1200,7,FALSE)=0,"",VLOOKUP('Xlookup set'!$S48,'Xlookup set'!$A$1:$R$1200,7,FALSE)),"")</f>
        <v/>
      </c>
      <c r="G48" t="str">
        <f>IFERROR(IF(VLOOKUP('Xlookup set'!$S48,'Xlookup set'!$A$1:$R$1200,8,FALSE)=0,"",VLOOKUP('Xlookup set'!$S48,'Xlookup set'!$A$1:$R$1200,8,FALSE)),"")</f>
        <v/>
      </c>
      <c r="H48" s="93" t="str">
        <f>IFERROR(IF(VLOOKUP('Xlookup set'!$S48,'Xlookup set'!$A$1:$R$1200,9,FALSE)=0,"",VLOOKUP('Xlookup set'!$S48,'Xlookup set'!$A$1:$R$1200,9,FALSE)),"")</f>
        <v/>
      </c>
      <c r="I48" t="str">
        <f>IFERROR(IF(VLOOKUP('Xlookup set'!$S48,'Xlookup set'!$A$1:$R$1200,10,FALSE)=0,"",VLOOKUP('Xlookup set'!$S48,'Xlookup set'!$A$1:$R$1200,10,FALSE)),"")</f>
        <v/>
      </c>
      <c r="J48" t="str">
        <f>IFERROR(IF(VLOOKUP('Xlookup set'!$S48,'Xlookup set'!$A$1:$R$1200,11,FALSE)=0,"",VLOOKUP('Xlookup set'!$S48,'Xlookup set'!$A$1:$R$1200,11,FALSE)),"")</f>
        <v/>
      </c>
      <c r="K48" t="str">
        <f>IFERROR(IF(VLOOKUP('Xlookup set'!$S48,'Xlookup set'!$A$1:$R$1200,12,FALSE)=0,"",VLOOKUP('Xlookup set'!$S48,'Xlookup set'!$A$1:$R$1200,12,FALSE)),"")</f>
        <v/>
      </c>
      <c r="L48" t="str">
        <f>IFERROR(IF(VLOOKUP('Xlookup set'!$S48,'Xlookup set'!$A$1:$R$1200,13,FALSE)=0,"",VLOOKUP('Xlookup set'!$S48,'Xlookup set'!$A$1:$R$1200,13,FALSE)),"")</f>
        <v/>
      </c>
      <c r="M48" t="str">
        <f>IFERROR(IF(VLOOKUP('Xlookup set'!$S48,'Xlookup set'!$A$1:$R$1200,14,FALSE)=0,"",VLOOKUP('Xlookup set'!$S48,'Xlookup set'!$A$1:$R$1200,14,FALSE)),"")</f>
        <v/>
      </c>
      <c r="N48" t="str">
        <f>IFERROR(IF(VLOOKUP('Xlookup set'!$S48,'Xlookup set'!$A$1:$R$1200,15,FALSE)=0,"",VLOOKUP('Xlookup set'!$S48,'Xlookup set'!$A$1:$R$1200,15,FALSE)),"")</f>
        <v/>
      </c>
      <c r="O48" t="str">
        <f>IFERROR(IF(VLOOKUP('Xlookup set'!$S48,'Xlookup set'!$A$1:$R$1200,16,FALSE)=0,"",VLOOKUP('Xlookup set'!$S48,'Xlookup set'!$A$1:$R$1200,16,FALSE)),"")</f>
        <v/>
      </c>
      <c r="P48" t="str">
        <f t="array" aca="1" ref="P48" ca="1">IFERROR(Y2IF(VLOOKUP('Xlookup set'!$S48,'Xlookup set'!$A$1:$R$1200,17,FALSE)=0,"",VLOOKUP('Xlookup set'!$S48,'Xlookup set'!$A$1:$R$1200,17,FALSE)),"")</f>
        <v/>
      </c>
      <c r="Q48" t="str">
        <f>IFERROR(IF(VLOOKUP('Xlookup set'!$S48,'Xlookup set'!$A$1:$R$1200,18,FALSE)=0,"",VLOOKUP('Xlookup set'!$S48,'Xlookup set'!$A$1:$R$1200,18,FALSE)),"")</f>
        <v/>
      </c>
    </row>
    <row r="49" spans="1:17">
      <c r="A49" t="str">
        <f>IFERROR(VLOOKUP('Xlookup set'!$S49,'Xlookup set'!$A$1:$R$1200,2,FALSE),"")</f>
        <v/>
      </c>
      <c r="B49" t="str">
        <f>IF(I49&lt;&gt;"",ドッグキャリー!$I$2,"")</f>
        <v/>
      </c>
      <c r="C49" t="str">
        <f t="shared" si="2"/>
        <v/>
      </c>
      <c r="D49" t="str">
        <f t="shared" si="3"/>
        <v/>
      </c>
      <c r="E49" t="str">
        <f>IFERROR(IF(VLOOKUP('Xlookup set'!$S49,'Xlookup set'!$A$1:$R$1200,6,FALSE)=0,"",VLOOKUP('Xlookup set'!$S49,'Xlookup set'!$A$1:$R$1200,6,FALSE)),"")</f>
        <v/>
      </c>
      <c r="F49" t="str">
        <f t="array" aca="1" ref="F49" ca="1">IFERROR(F(VLOOKUP('Xlookup set'!$S49,'Xlookup set'!$A$1:$R$1200,7,FALSE)=0,"",VLOOKUP('Xlookup set'!$S49,'Xlookup set'!$A$1:$R$1200,7,FALSE)),"")</f>
        <v/>
      </c>
      <c r="G49" t="str">
        <f>IFERROR(IF(VLOOKUP('Xlookup set'!$S49,'Xlookup set'!$A$1:$R$1200,8,FALSE)=0,"",VLOOKUP('Xlookup set'!$S49,'Xlookup set'!$A$1:$R$1200,8,FALSE)),"")</f>
        <v/>
      </c>
      <c r="H49" s="93" t="str">
        <f>IFERROR(IF(VLOOKUP('Xlookup set'!$S49,'Xlookup set'!$A$1:$R$1200,9,FALSE)=0,"",VLOOKUP('Xlookup set'!$S49,'Xlookup set'!$A$1:$R$1200,9,FALSE)),"")</f>
        <v/>
      </c>
      <c r="I49" t="str">
        <f>IFERROR(IF(VLOOKUP('Xlookup set'!$S49,'Xlookup set'!$A$1:$R$1200,10,FALSE)=0,"",VLOOKUP('Xlookup set'!$S49,'Xlookup set'!$A$1:$R$1200,10,FALSE)),"")</f>
        <v/>
      </c>
      <c r="J49" t="str">
        <f>IFERROR(IF(VLOOKUP('Xlookup set'!$S49,'Xlookup set'!$A$1:$R$1200,11,FALSE)=0,"",VLOOKUP('Xlookup set'!$S49,'Xlookup set'!$A$1:$R$1200,11,FALSE)),"")</f>
        <v/>
      </c>
      <c r="K49" t="str">
        <f>IFERROR(IF(VLOOKUP('Xlookup set'!$S49,'Xlookup set'!$A$1:$R$1200,12,FALSE)=0,"",VLOOKUP('Xlookup set'!$S49,'Xlookup set'!$A$1:$R$1200,12,FALSE)),"")</f>
        <v/>
      </c>
      <c r="L49" t="str">
        <f>IFERROR(IF(VLOOKUP('Xlookup set'!$S49,'Xlookup set'!$A$1:$R$1200,13,FALSE)=0,"",VLOOKUP('Xlookup set'!$S49,'Xlookup set'!$A$1:$R$1200,13,FALSE)),"")</f>
        <v/>
      </c>
      <c r="M49" t="str">
        <f>IFERROR(IF(VLOOKUP('Xlookup set'!$S49,'Xlookup set'!$A$1:$R$1200,14,FALSE)=0,"",VLOOKUP('Xlookup set'!$S49,'Xlookup set'!$A$1:$R$1200,14,FALSE)),"")</f>
        <v/>
      </c>
      <c r="N49" t="str">
        <f>IFERROR(IF(VLOOKUP('Xlookup set'!$S49,'Xlookup set'!$A$1:$R$1200,15,FALSE)=0,"",VLOOKUP('Xlookup set'!$S49,'Xlookup set'!$A$1:$R$1200,15,FALSE)),"")</f>
        <v/>
      </c>
      <c r="O49" t="str">
        <f>IFERROR(IF(VLOOKUP('Xlookup set'!$S49,'Xlookup set'!$A$1:$R$1200,16,FALSE)=0,"",VLOOKUP('Xlookup set'!$S49,'Xlookup set'!$A$1:$R$1200,16,FALSE)),"")</f>
        <v/>
      </c>
      <c r="P49" t="str">
        <f t="array" aca="1" ref="P49" ca="1">IFERROR(Y2IF(VLOOKUP('Xlookup set'!$S49,'Xlookup set'!$A$1:$R$1200,17,FALSE)=0,"",VLOOKUP('Xlookup set'!$S49,'Xlookup set'!$A$1:$R$1200,17,FALSE)),"")</f>
        <v/>
      </c>
      <c r="Q49" t="str">
        <f>IFERROR(IF(VLOOKUP('Xlookup set'!$S49,'Xlookup set'!$A$1:$R$1200,18,FALSE)=0,"",VLOOKUP('Xlookup set'!$S49,'Xlookup set'!$A$1:$R$1200,18,FALSE)),"")</f>
        <v/>
      </c>
    </row>
    <row r="50" spans="1:17">
      <c r="A50" t="str">
        <f>IFERROR(VLOOKUP('Xlookup set'!$S50,'Xlookup set'!$A$1:$R$1200,2,FALSE),"")</f>
        <v/>
      </c>
      <c r="B50" t="str">
        <f>IF(I50&lt;&gt;"",ドッグキャリー!$I$2,"")</f>
        <v/>
      </c>
      <c r="C50" t="str">
        <f t="shared" si="2"/>
        <v/>
      </c>
      <c r="D50" t="str">
        <f t="shared" si="3"/>
        <v/>
      </c>
      <c r="E50" t="str">
        <f>IFERROR(IF(VLOOKUP('Xlookup set'!$S50,'Xlookup set'!$A$1:$R$1200,6,FALSE)=0,"",VLOOKUP('Xlookup set'!$S50,'Xlookup set'!$A$1:$R$1200,6,FALSE)),"")</f>
        <v/>
      </c>
      <c r="F50" t="str">
        <f t="array" aca="1" ref="F50" ca="1">IFERROR(F(VLOOKUP('Xlookup set'!$S50,'Xlookup set'!$A$1:$R$1200,7,FALSE)=0,"",VLOOKUP('Xlookup set'!$S50,'Xlookup set'!$A$1:$R$1200,7,FALSE)),"")</f>
        <v/>
      </c>
      <c r="G50" t="str">
        <f>IFERROR(IF(VLOOKUP('Xlookup set'!$S50,'Xlookup set'!$A$1:$R$1200,8,FALSE)=0,"",VLOOKUP('Xlookup set'!$S50,'Xlookup set'!$A$1:$R$1200,8,FALSE)),"")</f>
        <v/>
      </c>
      <c r="H50" s="93" t="str">
        <f>IFERROR(IF(VLOOKUP('Xlookup set'!$S50,'Xlookup set'!$A$1:$R$1200,9,FALSE)=0,"",VLOOKUP('Xlookup set'!$S50,'Xlookup set'!$A$1:$R$1200,9,FALSE)),"")</f>
        <v/>
      </c>
      <c r="I50" t="str">
        <f>IFERROR(IF(VLOOKUP('Xlookup set'!$S50,'Xlookup set'!$A$1:$R$1200,10,FALSE)=0,"",VLOOKUP('Xlookup set'!$S50,'Xlookup set'!$A$1:$R$1200,10,FALSE)),"")</f>
        <v/>
      </c>
      <c r="J50" t="str">
        <f>IFERROR(IF(VLOOKUP('Xlookup set'!$S50,'Xlookup set'!$A$1:$R$1200,11,FALSE)=0,"",VLOOKUP('Xlookup set'!$S50,'Xlookup set'!$A$1:$R$1200,11,FALSE)),"")</f>
        <v/>
      </c>
      <c r="K50" t="str">
        <f>IFERROR(IF(VLOOKUP('Xlookup set'!$S50,'Xlookup set'!$A$1:$R$1200,12,FALSE)=0,"",VLOOKUP('Xlookup set'!$S50,'Xlookup set'!$A$1:$R$1200,12,FALSE)),"")</f>
        <v/>
      </c>
      <c r="L50" t="str">
        <f>IFERROR(IF(VLOOKUP('Xlookup set'!$S50,'Xlookup set'!$A$1:$R$1200,13,FALSE)=0,"",VLOOKUP('Xlookup set'!$S50,'Xlookup set'!$A$1:$R$1200,13,FALSE)),"")</f>
        <v/>
      </c>
      <c r="M50" t="str">
        <f>IFERROR(IF(VLOOKUP('Xlookup set'!$S50,'Xlookup set'!$A$1:$R$1200,14,FALSE)=0,"",VLOOKUP('Xlookup set'!$S50,'Xlookup set'!$A$1:$R$1200,14,FALSE)),"")</f>
        <v/>
      </c>
      <c r="N50" t="str">
        <f>IFERROR(IF(VLOOKUP('Xlookup set'!$S50,'Xlookup set'!$A$1:$R$1200,15,FALSE)=0,"",VLOOKUP('Xlookup set'!$S50,'Xlookup set'!$A$1:$R$1200,15,FALSE)),"")</f>
        <v/>
      </c>
      <c r="O50" t="str">
        <f>IFERROR(IF(VLOOKUP('Xlookup set'!$S50,'Xlookup set'!$A$1:$R$1200,16,FALSE)=0,"",VLOOKUP('Xlookup set'!$S50,'Xlookup set'!$A$1:$R$1200,16,FALSE)),"")</f>
        <v/>
      </c>
      <c r="P50" t="str">
        <f t="array" aca="1" ref="P50" ca="1">IFERROR(Y2IF(VLOOKUP('Xlookup set'!$S50,'Xlookup set'!$A$1:$R$1200,17,FALSE)=0,"",VLOOKUP('Xlookup set'!$S50,'Xlookup set'!$A$1:$R$1200,17,FALSE)),"")</f>
        <v/>
      </c>
      <c r="Q50" t="str">
        <f>IFERROR(IF(VLOOKUP('Xlookup set'!$S50,'Xlookup set'!$A$1:$R$1200,18,FALSE)=0,"",VLOOKUP('Xlookup set'!$S50,'Xlookup set'!$A$1:$R$1200,18,FALSE)),"")</f>
        <v/>
      </c>
    </row>
    <row r="51" spans="1:17">
      <c r="A51" t="str">
        <f>IFERROR(VLOOKUP('Xlookup set'!$S51,'Xlookup set'!$A$1:$R$1200,2,FALSE),"")</f>
        <v/>
      </c>
      <c r="B51" t="str">
        <f>IF(I51&lt;&gt;"",ドッグキャリー!$I$2,"")</f>
        <v/>
      </c>
      <c r="C51" t="str">
        <f t="shared" si="2"/>
        <v/>
      </c>
      <c r="D51" t="str">
        <f t="shared" si="3"/>
        <v/>
      </c>
      <c r="E51" t="str">
        <f>IFERROR(IF(VLOOKUP('Xlookup set'!$S51,'Xlookup set'!$A$1:$R$1200,6,FALSE)=0,"",VLOOKUP('Xlookup set'!$S51,'Xlookup set'!$A$1:$R$1200,6,FALSE)),"")</f>
        <v/>
      </c>
      <c r="F51" t="str">
        <f t="array" aca="1" ref="F51" ca="1">IFERROR(F(VLOOKUP('Xlookup set'!$S51,'Xlookup set'!$A$1:$R$1200,7,FALSE)=0,"",VLOOKUP('Xlookup set'!$S51,'Xlookup set'!$A$1:$R$1200,7,FALSE)),"")</f>
        <v/>
      </c>
      <c r="G51" t="str">
        <f>IFERROR(IF(VLOOKUP('Xlookup set'!$S51,'Xlookup set'!$A$1:$R$1200,8,FALSE)=0,"",VLOOKUP('Xlookup set'!$S51,'Xlookup set'!$A$1:$R$1200,8,FALSE)),"")</f>
        <v/>
      </c>
      <c r="H51" s="93" t="str">
        <f>IFERROR(IF(VLOOKUP('Xlookup set'!$S51,'Xlookup set'!$A$1:$R$1200,9,FALSE)=0,"",VLOOKUP('Xlookup set'!$S51,'Xlookup set'!$A$1:$R$1200,9,FALSE)),"")</f>
        <v/>
      </c>
      <c r="I51" t="str">
        <f>IFERROR(IF(VLOOKUP('Xlookup set'!$S51,'Xlookup set'!$A$1:$R$1200,10,FALSE)=0,"",VLOOKUP('Xlookup set'!$S51,'Xlookup set'!$A$1:$R$1200,10,FALSE)),"")</f>
        <v/>
      </c>
      <c r="J51" t="str">
        <f>IFERROR(IF(VLOOKUP('Xlookup set'!$S51,'Xlookup set'!$A$1:$R$1200,11,FALSE)=0,"",VLOOKUP('Xlookup set'!$S51,'Xlookup set'!$A$1:$R$1200,11,FALSE)),"")</f>
        <v/>
      </c>
      <c r="K51" t="str">
        <f>IFERROR(IF(VLOOKUP('Xlookup set'!$S51,'Xlookup set'!$A$1:$R$1200,12,FALSE)=0,"",VLOOKUP('Xlookup set'!$S51,'Xlookup set'!$A$1:$R$1200,12,FALSE)),"")</f>
        <v/>
      </c>
      <c r="L51" t="str">
        <f>IFERROR(IF(VLOOKUP('Xlookup set'!$S51,'Xlookup set'!$A$1:$R$1200,13,FALSE)=0,"",VLOOKUP('Xlookup set'!$S51,'Xlookup set'!$A$1:$R$1200,13,FALSE)),"")</f>
        <v/>
      </c>
      <c r="M51" t="str">
        <f>IFERROR(IF(VLOOKUP('Xlookup set'!$S51,'Xlookup set'!$A$1:$R$1200,14,FALSE)=0,"",VLOOKUP('Xlookup set'!$S51,'Xlookup set'!$A$1:$R$1200,14,FALSE)),"")</f>
        <v/>
      </c>
      <c r="N51" t="str">
        <f>IFERROR(IF(VLOOKUP('Xlookup set'!$S51,'Xlookup set'!$A$1:$R$1200,15,FALSE)=0,"",VLOOKUP('Xlookup set'!$S51,'Xlookup set'!$A$1:$R$1200,15,FALSE)),"")</f>
        <v/>
      </c>
      <c r="O51" t="str">
        <f>IFERROR(IF(VLOOKUP('Xlookup set'!$S51,'Xlookup set'!$A$1:$R$1200,16,FALSE)=0,"",VLOOKUP('Xlookup set'!$S51,'Xlookup set'!$A$1:$R$1200,16,FALSE)),"")</f>
        <v/>
      </c>
      <c r="P51" t="str">
        <f t="array" aca="1" ref="P51" ca="1">IFERROR(Y2IF(VLOOKUP('Xlookup set'!$S51,'Xlookup set'!$A$1:$R$1200,17,FALSE)=0,"",VLOOKUP('Xlookup set'!$S51,'Xlookup set'!$A$1:$R$1200,17,FALSE)),"")</f>
        <v/>
      </c>
      <c r="Q51" t="str">
        <f>IFERROR(IF(VLOOKUP('Xlookup set'!$S51,'Xlookup set'!$A$1:$R$1200,18,FALSE)=0,"",VLOOKUP('Xlookup set'!$S51,'Xlookup set'!$A$1:$R$1200,18,FALSE)),"")</f>
        <v/>
      </c>
    </row>
    <row r="52" spans="1:17">
      <c r="A52" t="str">
        <f>IFERROR(VLOOKUP('Xlookup set'!$S52,'Xlookup set'!$A$1:$R$1200,2,FALSE),"")</f>
        <v/>
      </c>
      <c r="B52" t="str">
        <f>IF(I52&lt;&gt;"",ドッグキャリー!$I$2,"")</f>
        <v/>
      </c>
      <c r="C52" t="str">
        <f t="shared" si="2"/>
        <v/>
      </c>
      <c r="D52" t="str">
        <f t="shared" si="3"/>
        <v/>
      </c>
      <c r="E52" t="str">
        <f>IFERROR(IF(VLOOKUP('Xlookup set'!$S52,'Xlookup set'!$A$1:$R$1200,6,FALSE)=0,"",VLOOKUP('Xlookup set'!$S52,'Xlookup set'!$A$1:$R$1200,6,FALSE)),"")</f>
        <v/>
      </c>
      <c r="F52" t="str">
        <f t="array" aca="1" ref="F52" ca="1">IFERROR(F(VLOOKUP('Xlookup set'!$S52,'Xlookup set'!$A$1:$R$1200,7,FALSE)=0,"",VLOOKUP('Xlookup set'!$S52,'Xlookup set'!$A$1:$R$1200,7,FALSE)),"")</f>
        <v/>
      </c>
      <c r="G52" t="str">
        <f>IFERROR(IF(VLOOKUP('Xlookup set'!$S52,'Xlookup set'!$A$1:$R$1200,8,FALSE)=0,"",VLOOKUP('Xlookup set'!$S52,'Xlookup set'!$A$1:$R$1200,8,FALSE)),"")</f>
        <v/>
      </c>
      <c r="H52" s="93" t="str">
        <f>IFERROR(IF(VLOOKUP('Xlookup set'!$S52,'Xlookup set'!$A$1:$R$1200,9,FALSE)=0,"",VLOOKUP('Xlookup set'!$S52,'Xlookup set'!$A$1:$R$1200,9,FALSE)),"")</f>
        <v/>
      </c>
      <c r="I52" t="str">
        <f>IFERROR(IF(VLOOKUP('Xlookup set'!$S52,'Xlookup set'!$A$1:$R$1200,10,FALSE)=0,"",VLOOKUP('Xlookup set'!$S52,'Xlookup set'!$A$1:$R$1200,10,FALSE)),"")</f>
        <v/>
      </c>
      <c r="J52" t="str">
        <f>IFERROR(IF(VLOOKUP('Xlookup set'!$S52,'Xlookup set'!$A$1:$R$1200,11,FALSE)=0,"",VLOOKUP('Xlookup set'!$S52,'Xlookup set'!$A$1:$R$1200,11,FALSE)),"")</f>
        <v/>
      </c>
      <c r="K52" t="str">
        <f>IFERROR(IF(VLOOKUP('Xlookup set'!$S52,'Xlookup set'!$A$1:$R$1200,12,FALSE)=0,"",VLOOKUP('Xlookup set'!$S52,'Xlookup set'!$A$1:$R$1200,12,FALSE)),"")</f>
        <v/>
      </c>
      <c r="L52" t="str">
        <f>IFERROR(IF(VLOOKUP('Xlookup set'!$S52,'Xlookup set'!$A$1:$R$1200,13,FALSE)=0,"",VLOOKUP('Xlookup set'!$S52,'Xlookup set'!$A$1:$R$1200,13,FALSE)),"")</f>
        <v/>
      </c>
      <c r="M52" t="str">
        <f>IFERROR(IF(VLOOKUP('Xlookup set'!$S52,'Xlookup set'!$A$1:$R$1200,14,FALSE)=0,"",VLOOKUP('Xlookup set'!$S52,'Xlookup set'!$A$1:$R$1200,14,FALSE)),"")</f>
        <v/>
      </c>
      <c r="N52" t="str">
        <f>IFERROR(IF(VLOOKUP('Xlookup set'!$S52,'Xlookup set'!$A$1:$R$1200,15,FALSE)=0,"",VLOOKUP('Xlookup set'!$S52,'Xlookup set'!$A$1:$R$1200,15,FALSE)),"")</f>
        <v/>
      </c>
      <c r="O52" t="str">
        <f>IFERROR(IF(VLOOKUP('Xlookup set'!$S52,'Xlookup set'!$A$1:$R$1200,16,FALSE)=0,"",VLOOKUP('Xlookup set'!$S52,'Xlookup set'!$A$1:$R$1200,16,FALSE)),"")</f>
        <v/>
      </c>
      <c r="P52" t="str">
        <f t="array" aca="1" ref="P52" ca="1">IFERROR(Y2IF(VLOOKUP('Xlookup set'!$S52,'Xlookup set'!$A$1:$R$1200,17,FALSE)=0,"",VLOOKUP('Xlookup set'!$S52,'Xlookup set'!$A$1:$R$1200,17,FALSE)),"")</f>
        <v/>
      </c>
      <c r="Q52" t="str">
        <f>IFERROR(IF(VLOOKUP('Xlookup set'!$S52,'Xlookup set'!$A$1:$R$1200,18,FALSE)=0,"",VLOOKUP('Xlookup set'!$S52,'Xlookup set'!$A$1:$R$1200,18,FALSE)),"")</f>
        <v/>
      </c>
    </row>
    <row r="53" spans="1:17">
      <c r="A53" t="str">
        <f>IFERROR(VLOOKUP('Xlookup set'!$S53,'Xlookup set'!$A$1:$R$1200,2,FALSE),"")</f>
        <v/>
      </c>
      <c r="B53" t="str">
        <f>IF(I53&lt;&gt;"",ドッグキャリー!$I$2,"")</f>
        <v/>
      </c>
      <c r="C53" t="str">
        <f t="shared" si="2"/>
        <v/>
      </c>
      <c r="D53" t="str">
        <f t="shared" si="3"/>
        <v/>
      </c>
      <c r="E53" t="str">
        <f>IFERROR(IF(VLOOKUP('Xlookup set'!$S53,'Xlookup set'!$A$1:$R$1200,6,FALSE)=0,"",VLOOKUP('Xlookup set'!$S53,'Xlookup set'!$A$1:$R$1200,6,FALSE)),"")</f>
        <v/>
      </c>
      <c r="F53" t="str">
        <f t="array" aca="1" ref="F53" ca="1">IFERROR(F(VLOOKUP('Xlookup set'!$S53,'Xlookup set'!$A$1:$R$1200,7,FALSE)=0,"",VLOOKUP('Xlookup set'!$S53,'Xlookup set'!$A$1:$R$1200,7,FALSE)),"")</f>
        <v/>
      </c>
      <c r="G53" t="str">
        <f>IFERROR(IF(VLOOKUP('Xlookup set'!$S53,'Xlookup set'!$A$1:$R$1200,8,FALSE)=0,"",VLOOKUP('Xlookup set'!$S53,'Xlookup set'!$A$1:$R$1200,8,FALSE)),"")</f>
        <v/>
      </c>
      <c r="H53" s="93" t="str">
        <f>IFERROR(IF(VLOOKUP('Xlookup set'!$S53,'Xlookup set'!$A$1:$R$1200,9,FALSE)=0,"",VLOOKUP('Xlookup set'!$S53,'Xlookup set'!$A$1:$R$1200,9,FALSE)),"")</f>
        <v/>
      </c>
      <c r="I53" t="str">
        <f>IFERROR(IF(VLOOKUP('Xlookup set'!$S53,'Xlookup set'!$A$1:$R$1200,10,FALSE)=0,"",VLOOKUP('Xlookup set'!$S53,'Xlookup set'!$A$1:$R$1200,10,FALSE)),"")</f>
        <v/>
      </c>
      <c r="J53" t="str">
        <f>IFERROR(IF(VLOOKUP('Xlookup set'!$S53,'Xlookup set'!$A$1:$R$1200,11,FALSE)=0,"",VLOOKUP('Xlookup set'!$S53,'Xlookup set'!$A$1:$R$1200,11,FALSE)),"")</f>
        <v/>
      </c>
      <c r="K53" t="str">
        <f>IFERROR(IF(VLOOKUP('Xlookup set'!$S53,'Xlookup set'!$A$1:$R$1200,12,FALSE)=0,"",VLOOKUP('Xlookup set'!$S53,'Xlookup set'!$A$1:$R$1200,12,FALSE)),"")</f>
        <v/>
      </c>
      <c r="L53" t="str">
        <f>IFERROR(IF(VLOOKUP('Xlookup set'!$S53,'Xlookup set'!$A$1:$R$1200,13,FALSE)=0,"",VLOOKUP('Xlookup set'!$S53,'Xlookup set'!$A$1:$R$1200,13,FALSE)),"")</f>
        <v/>
      </c>
      <c r="M53" t="str">
        <f>IFERROR(IF(VLOOKUP('Xlookup set'!$S53,'Xlookup set'!$A$1:$R$1200,14,FALSE)=0,"",VLOOKUP('Xlookup set'!$S53,'Xlookup set'!$A$1:$R$1200,14,FALSE)),"")</f>
        <v/>
      </c>
      <c r="N53" t="str">
        <f>IFERROR(IF(VLOOKUP('Xlookup set'!$S53,'Xlookup set'!$A$1:$R$1200,15,FALSE)=0,"",VLOOKUP('Xlookup set'!$S53,'Xlookup set'!$A$1:$R$1200,15,FALSE)),"")</f>
        <v/>
      </c>
      <c r="O53" t="str">
        <f>IFERROR(IF(VLOOKUP('Xlookup set'!$S53,'Xlookup set'!$A$1:$R$1200,16,FALSE)=0,"",VLOOKUP('Xlookup set'!$S53,'Xlookup set'!$A$1:$R$1200,16,FALSE)),"")</f>
        <v/>
      </c>
      <c r="P53" t="str">
        <f t="array" aca="1" ref="P53" ca="1">IFERROR(Y2IF(VLOOKUP('Xlookup set'!$S53,'Xlookup set'!$A$1:$R$1200,17,FALSE)=0,"",VLOOKUP('Xlookup set'!$S53,'Xlookup set'!$A$1:$R$1200,17,FALSE)),"")</f>
        <v/>
      </c>
      <c r="Q53" t="str">
        <f>IFERROR(IF(VLOOKUP('Xlookup set'!$S53,'Xlookup set'!$A$1:$R$1200,18,FALSE)=0,"",VLOOKUP('Xlookup set'!$S53,'Xlookup set'!$A$1:$R$1200,18,FALSE)),"")</f>
        <v/>
      </c>
    </row>
    <row r="54" spans="1:17">
      <c r="A54" t="str">
        <f>IFERROR(VLOOKUP('Xlookup set'!$S54,'Xlookup set'!$A$1:$R$1200,2,FALSE),"")</f>
        <v/>
      </c>
      <c r="B54" t="str">
        <f>IF(I54&lt;&gt;"",ドッグキャリー!$I$2,"")</f>
        <v/>
      </c>
      <c r="C54" t="str">
        <f t="shared" si="2"/>
        <v/>
      </c>
      <c r="D54" t="str">
        <f t="shared" si="3"/>
        <v/>
      </c>
      <c r="E54" t="str">
        <f>IFERROR(IF(VLOOKUP('Xlookup set'!$S54,'Xlookup set'!$A$1:$R$1200,6,FALSE)=0,"",VLOOKUP('Xlookup set'!$S54,'Xlookup set'!$A$1:$R$1200,6,FALSE)),"")</f>
        <v/>
      </c>
      <c r="F54" t="str">
        <f t="array" aca="1" ref="F54" ca="1">IFERROR(F(VLOOKUP('Xlookup set'!$S54,'Xlookup set'!$A$1:$R$1200,7,FALSE)=0,"",VLOOKUP('Xlookup set'!$S54,'Xlookup set'!$A$1:$R$1200,7,FALSE)),"")</f>
        <v/>
      </c>
      <c r="G54" t="str">
        <f>IFERROR(IF(VLOOKUP('Xlookup set'!$S54,'Xlookup set'!$A$1:$R$1200,8,FALSE)=0,"",VLOOKUP('Xlookup set'!$S54,'Xlookup set'!$A$1:$R$1200,8,FALSE)),"")</f>
        <v/>
      </c>
      <c r="H54" s="93" t="str">
        <f>IFERROR(IF(VLOOKUP('Xlookup set'!$S54,'Xlookup set'!$A$1:$R$1200,9,FALSE)=0,"",VLOOKUP('Xlookup set'!$S54,'Xlookup set'!$A$1:$R$1200,9,FALSE)),"")</f>
        <v/>
      </c>
      <c r="I54" t="str">
        <f>IFERROR(IF(VLOOKUP('Xlookup set'!$S54,'Xlookup set'!$A$1:$R$1200,10,FALSE)=0,"",VLOOKUP('Xlookup set'!$S54,'Xlookup set'!$A$1:$R$1200,10,FALSE)),"")</f>
        <v/>
      </c>
      <c r="J54" t="str">
        <f>IFERROR(IF(VLOOKUP('Xlookup set'!$S54,'Xlookup set'!$A$1:$R$1200,11,FALSE)=0,"",VLOOKUP('Xlookup set'!$S54,'Xlookup set'!$A$1:$R$1200,11,FALSE)),"")</f>
        <v/>
      </c>
      <c r="K54" t="str">
        <f>IFERROR(IF(VLOOKUP('Xlookup set'!$S54,'Xlookup set'!$A$1:$R$1200,12,FALSE)=0,"",VLOOKUP('Xlookup set'!$S54,'Xlookup set'!$A$1:$R$1200,12,FALSE)),"")</f>
        <v/>
      </c>
      <c r="L54" t="str">
        <f>IFERROR(IF(VLOOKUP('Xlookup set'!$S54,'Xlookup set'!$A$1:$R$1200,13,FALSE)=0,"",VLOOKUP('Xlookup set'!$S54,'Xlookup set'!$A$1:$R$1200,13,FALSE)),"")</f>
        <v/>
      </c>
      <c r="M54" t="str">
        <f>IFERROR(IF(VLOOKUP('Xlookup set'!$S54,'Xlookup set'!$A$1:$R$1200,14,FALSE)=0,"",VLOOKUP('Xlookup set'!$S54,'Xlookup set'!$A$1:$R$1200,14,FALSE)),"")</f>
        <v/>
      </c>
      <c r="N54" t="str">
        <f>IFERROR(IF(VLOOKUP('Xlookup set'!$S54,'Xlookup set'!$A$1:$R$1200,15,FALSE)=0,"",VLOOKUP('Xlookup set'!$S54,'Xlookup set'!$A$1:$R$1200,15,FALSE)),"")</f>
        <v/>
      </c>
      <c r="O54" t="str">
        <f>IFERROR(IF(VLOOKUP('Xlookup set'!$S54,'Xlookup set'!$A$1:$R$1200,16,FALSE)=0,"",VLOOKUP('Xlookup set'!$S54,'Xlookup set'!$A$1:$R$1200,16,FALSE)),"")</f>
        <v/>
      </c>
      <c r="P54" t="str">
        <f t="array" aca="1" ref="P54" ca="1">IFERROR(Y2IF(VLOOKUP('Xlookup set'!$S54,'Xlookup set'!$A$1:$R$1200,17,FALSE)=0,"",VLOOKUP('Xlookup set'!$S54,'Xlookup set'!$A$1:$R$1200,17,FALSE)),"")</f>
        <v/>
      </c>
      <c r="Q54" t="str">
        <f>IFERROR(IF(VLOOKUP('Xlookup set'!$S54,'Xlookup set'!$A$1:$R$1200,18,FALSE)=0,"",VLOOKUP('Xlookup set'!$S54,'Xlookup set'!$A$1:$R$1200,18,FALSE)),"")</f>
        <v/>
      </c>
    </row>
    <row r="55" spans="1:17">
      <c r="A55" t="str">
        <f>IFERROR(VLOOKUP('Xlookup set'!$S55,'Xlookup set'!$A$1:$R$1200,2,FALSE),"")</f>
        <v/>
      </c>
      <c r="B55" t="str">
        <f>IF(I55&lt;&gt;"",ドッグキャリー!$I$2,"")</f>
        <v/>
      </c>
      <c r="C55" t="str">
        <f t="shared" si="2"/>
        <v/>
      </c>
      <c r="D55" t="str">
        <f t="shared" si="3"/>
        <v/>
      </c>
      <c r="E55" t="str">
        <f>IFERROR(IF(VLOOKUP('Xlookup set'!$S55,'Xlookup set'!$A$1:$R$1200,6,FALSE)=0,"",VLOOKUP('Xlookup set'!$S55,'Xlookup set'!$A$1:$R$1200,6,FALSE)),"")</f>
        <v/>
      </c>
      <c r="F55" t="str">
        <f t="array" aca="1" ref="F55" ca="1">IFERROR(F(VLOOKUP('Xlookup set'!$S55,'Xlookup set'!$A$1:$R$1200,7,FALSE)=0,"",VLOOKUP('Xlookup set'!$S55,'Xlookup set'!$A$1:$R$1200,7,FALSE)),"")</f>
        <v/>
      </c>
      <c r="G55" t="str">
        <f>IFERROR(IF(VLOOKUP('Xlookup set'!$S55,'Xlookup set'!$A$1:$R$1200,8,FALSE)=0,"",VLOOKUP('Xlookup set'!$S55,'Xlookup set'!$A$1:$R$1200,8,FALSE)),"")</f>
        <v/>
      </c>
      <c r="H55" s="93" t="str">
        <f>IFERROR(IF(VLOOKUP('Xlookup set'!$S55,'Xlookup set'!$A$1:$R$1200,9,FALSE)=0,"",VLOOKUP('Xlookup set'!$S55,'Xlookup set'!$A$1:$R$1200,9,FALSE)),"")</f>
        <v/>
      </c>
      <c r="I55" t="str">
        <f>IFERROR(IF(VLOOKUP('Xlookup set'!$S55,'Xlookup set'!$A$1:$R$1200,10,FALSE)=0,"",VLOOKUP('Xlookup set'!$S55,'Xlookup set'!$A$1:$R$1200,10,FALSE)),"")</f>
        <v/>
      </c>
      <c r="J55" t="str">
        <f>IFERROR(IF(VLOOKUP('Xlookup set'!$S55,'Xlookup set'!$A$1:$R$1200,11,FALSE)=0,"",VLOOKUP('Xlookup set'!$S55,'Xlookup set'!$A$1:$R$1200,11,FALSE)),"")</f>
        <v/>
      </c>
      <c r="K55" t="str">
        <f>IFERROR(IF(VLOOKUP('Xlookup set'!$S55,'Xlookup set'!$A$1:$R$1200,12,FALSE)=0,"",VLOOKUP('Xlookup set'!$S55,'Xlookup set'!$A$1:$R$1200,12,FALSE)),"")</f>
        <v/>
      </c>
      <c r="L55" t="str">
        <f>IFERROR(IF(VLOOKUP('Xlookup set'!$S55,'Xlookup set'!$A$1:$R$1200,13,FALSE)=0,"",VLOOKUP('Xlookup set'!$S55,'Xlookup set'!$A$1:$R$1200,13,FALSE)),"")</f>
        <v/>
      </c>
      <c r="M55" t="str">
        <f>IFERROR(IF(VLOOKUP('Xlookup set'!$S55,'Xlookup set'!$A$1:$R$1200,14,FALSE)=0,"",VLOOKUP('Xlookup set'!$S55,'Xlookup set'!$A$1:$R$1200,14,FALSE)),"")</f>
        <v/>
      </c>
      <c r="N55" t="str">
        <f>IFERROR(IF(VLOOKUP('Xlookup set'!$S55,'Xlookup set'!$A$1:$R$1200,15,FALSE)=0,"",VLOOKUP('Xlookup set'!$S55,'Xlookup set'!$A$1:$R$1200,15,FALSE)),"")</f>
        <v/>
      </c>
      <c r="O55" t="str">
        <f>IFERROR(IF(VLOOKUP('Xlookup set'!$S55,'Xlookup set'!$A$1:$R$1200,16,FALSE)=0,"",VLOOKUP('Xlookup set'!$S55,'Xlookup set'!$A$1:$R$1200,16,FALSE)),"")</f>
        <v/>
      </c>
      <c r="P55" t="str">
        <f t="array" aca="1" ref="P55" ca="1">IFERROR(Y2IF(VLOOKUP('Xlookup set'!$S55,'Xlookup set'!$A$1:$R$1200,17,FALSE)=0,"",VLOOKUP('Xlookup set'!$S55,'Xlookup set'!$A$1:$R$1200,17,FALSE)),"")</f>
        <v/>
      </c>
      <c r="Q55" t="str">
        <f>IFERROR(IF(VLOOKUP('Xlookup set'!$S55,'Xlookup set'!$A$1:$R$1200,18,FALSE)=0,"",VLOOKUP('Xlookup set'!$S55,'Xlookup set'!$A$1:$R$1200,18,FALSE)),"")</f>
        <v/>
      </c>
    </row>
    <row r="56" spans="1:17">
      <c r="A56" t="str">
        <f>IFERROR(VLOOKUP('Xlookup set'!$S56,'Xlookup set'!$A$1:$R$1200,2,FALSE),"")</f>
        <v/>
      </c>
      <c r="B56" t="str">
        <f>IF(I56&lt;&gt;"",ドッグキャリー!$I$2,"")</f>
        <v/>
      </c>
      <c r="C56" t="str">
        <f t="shared" si="2"/>
        <v/>
      </c>
      <c r="D56" t="str">
        <f t="shared" si="3"/>
        <v/>
      </c>
      <c r="E56" t="str">
        <f>IFERROR(IF(VLOOKUP('Xlookup set'!$S56,'Xlookup set'!$A$1:$R$1200,6,FALSE)=0,"",VLOOKUP('Xlookup set'!$S56,'Xlookup set'!$A$1:$R$1200,6,FALSE)),"")</f>
        <v/>
      </c>
      <c r="F56" t="str">
        <f t="array" aca="1" ref="F56" ca="1">IFERROR(F(VLOOKUP('Xlookup set'!$S56,'Xlookup set'!$A$1:$R$1200,7,FALSE)=0,"",VLOOKUP('Xlookup set'!$S56,'Xlookup set'!$A$1:$R$1200,7,FALSE)),"")</f>
        <v/>
      </c>
      <c r="G56" t="str">
        <f>IFERROR(IF(VLOOKUP('Xlookup set'!$S56,'Xlookup set'!$A$1:$R$1200,8,FALSE)=0,"",VLOOKUP('Xlookup set'!$S56,'Xlookup set'!$A$1:$R$1200,8,FALSE)),"")</f>
        <v/>
      </c>
      <c r="H56" s="93" t="str">
        <f>IFERROR(IF(VLOOKUP('Xlookup set'!$S56,'Xlookup set'!$A$1:$R$1200,9,FALSE)=0,"",VLOOKUP('Xlookup set'!$S56,'Xlookup set'!$A$1:$R$1200,9,FALSE)),"")</f>
        <v/>
      </c>
      <c r="I56" t="str">
        <f>IFERROR(IF(VLOOKUP('Xlookup set'!$S56,'Xlookup set'!$A$1:$R$1200,10,FALSE)=0,"",VLOOKUP('Xlookup set'!$S56,'Xlookup set'!$A$1:$R$1200,10,FALSE)),"")</f>
        <v/>
      </c>
      <c r="J56" t="str">
        <f>IFERROR(IF(VLOOKUP('Xlookup set'!$S56,'Xlookup set'!$A$1:$R$1200,11,FALSE)=0,"",VLOOKUP('Xlookup set'!$S56,'Xlookup set'!$A$1:$R$1200,11,FALSE)),"")</f>
        <v/>
      </c>
      <c r="K56" t="str">
        <f>IFERROR(IF(VLOOKUP('Xlookup set'!$S56,'Xlookup set'!$A$1:$R$1200,12,FALSE)=0,"",VLOOKUP('Xlookup set'!$S56,'Xlookup set'!$A$1:$R$1200,12,FALSE)),"")</f>
        <v/>
      </c>
      <c r="L56" t="str">
        <f>IFERROR(IF(VLOOKUP('Xlookup set'!$S56,'Xlookup set'!$A$1:$R$1200,13,FALSE)=0,"",VLOOKUP('Xlookup set'!$S56,'Xlookup set'!$A$1:$R$1200,13,FALSE)),"")</f>
        <v/>
      </c>
      <c r="M56" t="str">
        <f>IFERROR(IF(VLOOKUP('Xlookup set'!$S56,'Xlookup set'!$A$1:$R$1200,14,FALSE)=0,"",VLOOKUP('Xlookup set'!$S56,'Xlookup set'!$A$1:$R$1200,14,FALSE)),"")</f>
        <v/>
      </c>
      <c r="N56" t="str">
        <f>IFERROR(IF(VLOOKUP('Xlookup set'!$S56,'Xlookup set'!$A$1:$R$1200,15,FALSE)=0,"",VLOOKUP('Xlookup set'!$S56,'Xlookup set'!$A$1:$R$1200,15,FALSE)),"")</f>
        <v/>
      </c>
      <c r="O56" t="str">
        <f>IFERROR(IF(VLOOKUP('Xlookup set'!$S56,'Xlookup set'!$A$1:$R$1200,16,FALSE)=0,"",VLOOKUP('Xlookup set'!$S56,'Xlookup set'!$A$1:$R$1200,16,FALSE)),"")</f>
        <v/>
      </c>
      <c r="P56" t="str">
        <f t="array" aca="1" ref="P56" ca="1">IFERROR(Y2IF(VLOOKUP('Xlookup set'!$S56,'Xlookup set'!$A$1:$R$1200,17,FALSE)=0,"",VLOOKUP('Xlookup set'!$S56,'Xlookup set'!$A$1:$R$1200,17,FALSE)),"")</f>
        <v/>
      </c>
      <c r="Q56" t="str">
        <f>IFERROR(IF(VLOOKUP('Xlookup set'!$S56,'Xlookup set'!$A$1:$R$1200,18,FALSE)=0,"",VLOOKUP('Xlookup set'!$S56,'Xlookup set'!$A$1:$R$1200,18,FALSE)),"")</f>
        <v/>
      </c>
    </row>
    <row r="57" spans="1:17">
      <c r="A57" t="str">
        <f>IFERROR(VLOOKUP('Xlookup set'!$S57,'Xlookup set'!$A$1:$R$1200,2,FALSE),"")</f>
        <v/>
      </c>
      <c r="B57" t="str">
        <f>IF(I57&lt;&gt;"",ドッグキャリー!$I$2,"")</f>
        <v/>
      </c>
      <c r="C57" t="str">
        <f t="shared" si="2"/>
        <v/>
      </c>
      <c r="D57" t="str">
        <f t="shared" si="3"/>
        <v/>
      </c>
      <c r="E57" t="str">
        <f>IFERROR(IF(VLOOKUP('Xlookup set'!$S57,'Xlookup set'!$A$1:$R$1200,6,FALSE)=0,"",VLOOKUP('Xlookup set'!$S57,'Xlookup set'!$A$1:$R$1200,6,FALSE)),"")</f>
        <v/>
      </c>
      <c r="F57" t="str">
        <f t="array" aca="1" ref="F57" ca="1">IFERROR(F(VLOOKUP('Xlookup set'!$S57,'Xlookup set'!$A$1:$R$1200,7,FALSE)=0,"",VLOOKUP('Xlookup set'!$S57,'Xlookup set'!$A$1:$R$1200,7,FALSE)),"")</f>
        <v/>
      </c>
      <c r="G57" t="str">
        <f>IFERROR(IF(VLOOKUP('Xlookup set'!$S57,'Xlookup set'!$A$1:$R$1200,8,FALSE)=0,"",VLOOKUP('Xlookup set'!$S57,'Xlookup set'!$A$1:$R$1200,8,FALSE)),"")</f>
        <v/>
      </c>
      <c r="H57" s="93" t="str">
        <f>IFERROR(IF(VLOOKUP('Xlookup set'!$S57,'Xlookup set'!$A$1:$R$1200,9,FALSE)=0,"",VLOOKUP('Xlookup set'!$S57,'Xlookup set'!$A$1:$R$1200,9,FALSE)),"")</f>
        <v/>
      </c>
      <c r="I57" t="str">
        <f>IFERROR(IF(VLOOKUP('Xlookup set'!$S57,'Xlookup set'!$A$1:$R$1200,10,FALSE)=0,"",VLOOKUP('Xlookup set'!$S57,'Xlookup set'!$A$1:$R$1200,10,FALSE)),"")</f>
        <v/>
      </c>
      <c r="J57" t="str">
        <f>IFERROR(IF(VLOOKUP('Xlookup set'!$S57,'Xlookup set'!$A$1:$R$1200,11,FALSE)=0,"",VLOOKUP('Xlookup set'!$S57,'Xlookup set'!$A$1:$R$1200,11,FALSE)),"")</f>
        <v/>
      </c>
      <c r="K57" t="str">
        <f>IFERROR(IF(VLOOKUP('Xlookup set'!$S57,'Xlookup set'!$A$1:$R$1200,12,FALSE)=0,"",VLOOKUP('Xlookup set'!$S57,'Xlookup set'!$A$1:$R$1200,12,FALSE)),"")</f>
        <v/>
      </c>
      <c r="L57" t="str">
        <f>IFERROR(IF(VLOOKUP('Xlookup set'!$S57,'Xlookup set'!$A$1:$R$1200,13,FALSE)=0,"",VLOOKUP('Xlookup set'!$S57,'Xlookup set'!$A$1:$R$1200,13,FALSE)),"")</f>
        <v/>
      </c>
      <c r="M57" t="str">
        <f>IFERROR(IF(VLOOKUP('Xlookup set'!$S57,'Xlookup set'!$A$1:$R$1200,14,FALSE)=0,"",VLOOKUP('Xlookup set'!$S57,'Xlookup set'!$A$1:$R$1200,14,FALSE)),"")</f>
        <v/>
      </c>
      <c r="N57" t="str">
        <f>IFERROR(IF(VLOOKUP('Xlookup set'!$S57,'Xlookup set'!$A$1:$R$1200,15,FALSE)=0,"",VLOOKUP('Xlookup set'!$S57,'Xlookup set'!$A$1:$R$1200,15,FALSE)),"")</f>
        <v/>
      </c>
      <c r="O57" t="str">
        <f>IFERROR(IF(VLOOKUP('Xlookup set'!$S57,'Xlookup set'!$A$1:$R$1200,16,FALSE)=0,"",VLOOKUP('Xlookup set'!$S57,'Xlookup set'!$A$1:$R$1200,16,FALSE)),"")</f>
        <v/>
      </c>
      <c r="P57" t="str">
        <f t="array" aca="1" ref="P57" ca="1">IFERROR(Y2IF(VLOOKUP('Xlookup set'!$S57,'Xlookup set'!$A$1:$R$1200,17,FALSE)=0,"",VLOOKUP('Xlookup set'!$S57,'Xlookup set'!$A$1:$R$1200,17,FALSE)),"")</f>
        <v/>
      </c>
      <c r="Q57" t="str">
        <f>IFERROR(IF(VLOOKUP('Xlookup set'!$S57,'Xlookup set'!$A$1:$R$1200,18,FALSE)=0,"",VLOOKUP('Xlookup set'!$S57,'Xlookup set'!$A$1:$R$1200,18,FALSE)),"")</f>
        <v/>
      </c>
    </row>
    <row r="58" spans="1:17">
      <c r="A58" t="str">
        <f>IFERROR(VLOOKUP('Xlookup set'!$S58,'Xlookup set'!$A$1:$R$1200,2,FALSE),"")</f>
        <v/>
      </c>
      <c r="B58" t="str">
        <f>IF(I58&lt;&gt;"",ドッグキャリー!$I$2,"")</f>
        <v/>
      </c>
      <c r="C58" t="str">
        <f t="shared" si="2"/>
        <v/>
      </c>
      <c r="D58" t="str">
        <f t="shared" si="3"/>
        <v/>
      </c>
      <c r="E58" t="str">
        <f>IFERROR(IF(VLOOKUP('Xlookup set'!$S58,'Xlookup set'!$A$1:$R$1200,6,FALSE)=0,"",VLOOKUP('Xlookup set'!$S58,'Xlookup set'!$A$1:$R$1200,6,FALSE)),"")</f>
        <v/>
      </c>
      <c r="F58" t="str">
        <f t="array" aca="1" ref="F58" ca="1">IFERROR(F(VLOOKUP('Xlookup set'!$S58,'Xlookup set'!$A$1:$R$1200,7,FALSE)=0,"",VLOOKUP('Xlookup set'!$S58,'Xlookup set'!$A$1:$R$1200,7,FALSE)),"")</f>
        <v/>
      </c>
      <c r="G58" t="str">
        <f>IFERROR(IF(VLOOKUP('Xlookup set'!$S58,'Xlookup set'!$A$1:$R$1200,8,FALSE)=0,"",VLOOKUP('Xlookup set'!$S58,'Xlookup set'!$A$1:$R$1200,8,FALSE)),"")</f>
        <v/>
      </c>
      <c r="H58" s="93" t="str">
        <f>IFERROR(IF(VLOOKUP('Xlookup set'!$S58,'Xlookup set'!$A$1:$R$1200,9,FALSE)=0,"",VLOOKUP('Xlookup set'!$S58,'Xlookup set'!$A$1:$R$1200,9,FALSE)),"")</f>
        <v/>
      </c>
      <c r="I58" t="str">
        <f>IFERROR(IF(VLOOKUP('Xlookup set'!$S58,'Xlookup set'!$A$1:$R$1200,10,FALSE)=0,"",VLOOKUP('Xlookup set'!$S58,'Xlookup set'!$A$1:$R$1200,10,FALSE)),"")</f>
        <v/>
      </c>
      <c r="J58" t="str">
        <f>IFERROR(IF(VLOOKUP('Xlookup set'!$S58,'Xlookup set'!$A$1:$R$1200,11,FALSE)=0,"",VLOOKUP('Xlookup set'!$S58,'Xlookup set'!$A$1:$R$1200,11,FALSE)),"")</f>
        <v/>
      </c>
      <c r="K58" t="str">
        <f>IFERROR(IF(VLOOKUP('Xlookup set'!$S58,'Xlookup set'!$A$1:$R$1200,12,FALSE)=0,"",VLOOKUP('Xlookup set'!$S58,'Xlookup set'!$A$1:$R$1200,12,FALSE)),"")</f>
        <v/>
      </c>
      <c r="L58" t="str">
        <f>IFERROR(IF(VLOOKUP('Xlookup set'!$S58,'Xlookup set'!$A$1:$R$1200,13,FALSE)=0,"",VLOOKUP('Xlookup set'!$S58,'Xlookup set'!$A$1:$R$1200,13,FALSE)),"")</f>
        <v/>
      </c>
      <c r="M58" t="str">
        <f>IFERROR(IF(VLOOKUP('Xlookup set'!$S58,'Xlookup set'!$A$1:$R$1200,14,FALSE)=0,"",VLOOKUP('Xlookup set'!$S58,'Xlookup set'!$A$1:$R$1200,14,FALSE)),"")</f>
        <v/>
      </c>
      <c r="N58" t="str">
        <f>IFERROR(IF(VLOOKUP('Xlookup set'!$S58,'Xlookup set'!$A$1:$R$1200,15,FALSE)=0,"",VLOOKUP('Xlookup set'!$S58,'Xlookup set'!$A$1:$R$1200,15,FALSE)),"")</f>
        <v/>
      </c>
      <c r="O58" t="str">
        <f>IFERROR(IF(VLOOKUP('Xlookup set'!$S58,'Xlookup set'!$A$1:$R$1200,16,FALSE)=0,"",VLOOKUP('Xlookup set'!$S58,'Xlookup set'!$A$1:$R$1200,16,FALSE)),"")</f>
        <v/>
      </c>
      <c r="P58" t="str">
        <f t="array" aca="1" ref="P58" ca="1">IFERROR(Y2IF(VLOOKUP('Xlookup set'!$S58,'Xlookup set'!$A$1:$R$1200,17,FALSE)=0,"",VLOOKUP('Xlookup set'!$S58,'Xlookup set'!$A$1:$R$1200,17,FALSE)),"")</f>
        <v/>
      </c>
      <c r="Q58" t="str">
        <f>IFERROR(IF(VLOOKUP('Xlookup set'!$S58,'Xlookup set'!$A$1:$R$1200,18,FALSE)=0,"",VLOOKUP('Xlookup set'!$S58,'Xlookup set'!$A$1:$R$1200,18,FALSE)),"")</f>
        <v/>
      </c>
    </row>
    <row r="59" spans="1:17">
      <c r="A59" t="str">
        <f>IFERROR(VLOOKUP('Xlookup set'!$S59,'Xlookup set'!$A$1:$R$1200,2,FALSE),"")</f>
        <v/>
      </c>
      <c r="B59" t="str">
        <f>IF(I59&lt;&gt;"",ドッグキャリー!$I$2,"")</f>
        <v/>
      </c>
      <c r="C59" t="str">
        <f t="shared" si="2"/>
        <v/>
      </c>
      <c r="D59" t="str">
        <f t="shared" si="3"/>
        <v/>
      </c>
      <c r="E59" t="str">
        <f>IFERROR(IF(VLOOKUP('Xlookup set'!$S59,'Xlookup set'!$A$1:$R$1200,6,FALSE)=0,"",VLOOKUP('Xlookup set'!$S59,'Xlookup set'!$A$1:$R$1200,6,FALSE)),"")</f>
        <v/>
      </c>
      <c r="F59" t="str">
        <f t="array" aca="1" ref="F59" ca="1">IFERROR(F(VLOOKUP('Xlookup set'!$S59,'Xlookup set'!$A$1:$R$1200,7,FALSE)=0,"",VLOOKUP('Xlookup set'!$S59,'Xlookup set'!$A$1:$R$1200,7,FALSE)),"")</f>
        <v/>
      </c>
      <c r="G59" t="str">
        <f>IFERROR(IF(VLOOKUP('Xlookup set'!$S59,'Xlookup set'!$A$1:$R$1200,8,FALSE)=0,"",VLOOKUP('Xlookup set'!$S59,'Xlookup set'!$A$1:$R$1200,8,FALSE)),"")</f>
        <v/>
      </c>
      <c r="H59" s="93" t="str">
        <f>IFERROR(IF(VLOOKUP('Xlookup set'!$S59,'Xlookup set'!$A$1:$R$1200,9,FALSE)=0,"",VLOOKUP('Xlookup set'!$S59,'Xlookup set'!$A$1:$R$1200,9,FALSE)),"")</f>
        <v/>
      </c>
      <c r="I59" t="str">
        <f>IFERROR(IF(VLOOKUP('Xlookup set'!$S59,'Xlookup set'!$A$1:$R$1200,10,FALSE)=0,"",VLOOKUP('Xlookup set'!$S59,'Xlookup set'!$A$1:$R$1200,10,FALSE)),"")</f>
        <v/>
      </c>
      <c r="J59" t="str">
        <f>IFERROR(IF(VLOOKUP('Xlookup set'!$S59,'Xlookup set'!$A$1:$R$1200,11,FALSE)=0,"",VLOOKUP('Xlookup set'!$S59,'Xlookup set'!$A$1:$R$1200,11,FALSE)),"")</f>
        <v/>
      </c>
      <c r="K59" t="str">
        <f>IFERROR(IF(VLOOKUP('Xlookup set'!$S59,'Xlookup set'!$A$1:$R$1200,12,FALSE)=0,"",VLOOKUP('Xlookup set'!$S59,'Xlookup set'!$A$1:$R$1200,12,FALSE)),"")</f>
        <v/>
      </c>
      <c r="L59" t="str">
        <f>IFERROR(IF(VLOOKUP('Xlookup set'!$S59,'Xlookup set'!$A$1:$R$1200,13,FALSE)=0,"",VLOOKUP('Xlookup set'!$S59,'Xlookup set'!$A$1:$R$1200,13,FALSE)),"")</f>
        <v/>
      </c>
      <c r="M59" t="str">
        <f>IFERROR(IF(VLOOKUP('Xlookup set'!$S59,'Xlookup set'!$A$1:$R$1200,14,FALSE)=0,"",VLOOKUP('Xlookup set'!$S59,'Xlookup set'!$A$1:$R$1200,14,FALSE)),"")</f>
        <v/>
      </c>
      <c r="N59" t="str">
        <f>IFERROR(IF(VLOOKUP('Xlookup set'!$S59,'Xlookup set'!$A$1:$R$1200,15,FALSE)=0,"",VLOOKUP('Xlookup set'!$S59,'Xlookup set'!$A$1:$R$1200,15,FALSE)),"")</f>
        <v/>
      </c>
      <c r="O59" t="str">
        <f>IFERROR(IF(VLOOKUP('Xlookup set'!$S59,'Xlookup set'!$A$1:$R$1200,16,FALSE)=0,"",VLOOKUP('Xlookup set'!$S59,'Xlookup set'!$A$1:$R$1200,16,FALSE)),"")</f>
        <v/>
      </c>
      <c r="P59" t="str">
        <f t="array" aca="1" ref="P59" ca="1">IFERROR(Y2IF(VLOOKUP('Xlookup set'!$S59,'Xlookup set'!$A$1:$R$1200,17,FALSE)=0,"",VLOOKUP('Xlookup set'!$S59,'Xlookup set'!$A$1:$R$1200,17,FALSE)),"")</f>
        <v/>
      </c>
      <c r="Q59" t="str">
        <f>IFERROR(IF(VLOOKUP('Xlookup set'!$S59,'Xlookup set'!$A$1:$R$1200,18,FALSE)=0,"",VLOOKUP('Xlookup set'!$S59,'Xlookup set'!$A$1:$R$1200,18,FALSE)),"")</f>
        <v/>
      </c>
    </row>
    <row r="60" spans="1:17">
      <c r="A60" t="str">
        <f>IFERROR(VLOOKUP('Xlookup set'!$S60,'Xlookup set'!$A$1:$R$1200,2,FALSE),"")</f>
        <v/>
      </c>
      <c r="B60" t="str">
        <f>IF(I60&lt;&gt;"",ドッグキャリー!$I$2,"")</f>
        <v/>
      </c>
      <c r="C60" t="str">
        <f t="shared" si="2"/>
        <v/>
      </c>
      <c r="D60" t="str">
        <f t="shared" si="3"/>
        <v/>
      </c>
      <c r="E60" t="str">
        <f>IFERROR(IF(VLOOKUP('Xlookup set'!$S60,'Xlookup set'!$A$1:$R$1200,6,FALSE)=0,"",VLOOKUP('Xlookup set'!$S60,'Xlookup set'!$A$1:$R$1200,6,FALSE)),"")</f>
        <v/>
      </c>
      <c r="F60" t="str">
        <f t="array" aca="1" ref="F60" ca="1">IFERROR(F(VLOOKUP('Xlookup set'!$S60,'Xlookup set'!$A$1:$R$1200,7,FALSE)=0,"",VLOOKUP('Xlookup set'!$S60,'Xlookup set'!$A$1:$R$1200,7,FALSE)),"")</f>
        <v/>
      </c>
      <c r="G60" t="str">
        <f>IFERROR(IF(VLOOKUP('Xlookup set'!$S60,'Xlookup set'!$A$1:$R$1200,8,FALSE)=0,"",VLOOKUP('Xlookup set'!$S60,'Xlookup set'!$A$1:$R$1200,8,FALSE)),"")</f>
        <v/>
      </c>
      <c r="H60" s="93" t="str">
        <f>IFERROR(IF(VLOOKUP('Xlookup set'!$S60,'Xlookup set'!$A$1:$R$1200,9,FALSE)=0,"",VLOOKUP('Xlookup set'!$S60,'Xlookup set'!$A$1:$R$1200,9,FALSE)),"")</f>
        <v/>
      </c>
      <c r="I60" t="str">
        <f>IFERROR(IF(VLOOKUP('Xlookup set'!$S60,'Xlookup set'!$A$1:$R$1200,10,FALSE)=0,"",VLOOKUP('Xlookup set'!$S60,'Xlookup set'!$A$1:$R$1200,10,FALSE)),"")</f>
        <v/>
      </c>
      <c r="J60" t="str">
        <f>IFERROR(IF(VLOOKUP('Xlookup set'!$S60,'Xlookup set'!$A$1:$R$1200,11,FALSE)=0,"",VLOOKUP('Xlookup set'!$S60,'Xlookup set'!$A$1:$R$1200,11,FALSE)),"")</f>
        <v/>
      </c>
      <c r="K60" t="str">
        <f>IFERROR(IF(VLOOKUP('Xlookup set'!$S60,'Xlookup set'!$A$1:$R$1200,12,FALSE)=0,"",VLOOKUP('Xlookup set'!$S60,'Xlookup set'!$A$1:$R$1200,12,FALSE)),"")</f>
        <v/>
      </c>
      <c r="L60" t="str">
        <f>IFERROR(IF(VLOOKUP('Xlookup set'!$S60,'Xlookup set'!$A$1:$R$1200,13,FALSE)=0,"",VLOOKUP('Xlookup set'!$S60,'Xlookup set'!$A$1:$R$1200,13,FALSE)),"")</f>
        <v/>
      </c>
      <c r="M60" t="str">
        <f>IFERROR(IF(VLOOKUP('Xlookup set'!$S60,'Xlookup set'!$A$1:$R$1200,14,FALSE)=0,"",VLOOKUP('Xlookup set'!$S60,'Xlookup set'!$A$1:$R$1200,14,FALSE)),"")</f>
        <v/>
      </c>
      <c r="N60" t="str">
        <f>IFERROR(IF(VLOOKUP('Xlookup set'!$S60,'Xlookup set'!$A$1:$R$1200,15,FALSE)=0,"",VLOOKUP('Xlookup set'!$S60,'Xlookup set'!$A$1:$R$1200,15,FALSE)),"")</f>
        <v/>
      </c>
      <c r="O60" t="str">
        <f>IFERROR(IF(VLOOKUP('Xlookup set'!$S60,'Xlookup set'!$A$1:$R$1200,16,FALSE)=0,"",VLOOKUP('Xlookup set'!$S60,'Xlookup set'!$A$1:$R$1200,16,FALSE)),"")</f>
        <v/>
      </c>
      <c r="P60" t="str">
        <f t="array" aca="1" ref="P60" ca="1">IFERROR(Y2IF(VLOOKUP('Xlookup set'!$S60,'Xlookup set'!$A$1:$R$1200,17,FALSE)=0,"",VLOOKUP('Xlookup set'!$S60,'Xlookup set'!$A$1:$R$1200,17,FALSE)),"")</f>
        <v/>
      </c>
      <c r="Q60" t="str">
        <f>IFERROR(IF(VLOOKUP('Xlookup set'!$S60,'Xlookup set'!$A$1:$R$1200,18,FALSE)=0,"",VLOOKUP('Xlookup set'!$S60,'Xlookup set'!$A$1:$R$1200,18,FALSE)),"")</f>
        <v/>
      </c>
    </row>
    <row r="61" spans="1:17">
      <c r="A61" t="str">
        <f>IFERROR(VLOOKUP('Xlookup set'!$S61,'Xlookup set'!$A$1:$R$1200,2,FALSE),"")</f>
        <v/>
      </c>
      <c r="B61" t="str">
        <f>IF(I61&lt;&gt;"",ドッグキャリー!$I$2,"")</f>
        <v/>
      </c>
      <c r="C61" t="str">
        <f t="shared" si="2"/>
        <v/>
      </c>
      <c r="D61" t="str">
        <f t="shared" si="3"/>
        <v/>
      </c>
      <c r="E61" t="str">
        <f>IFERROR(IF(VLOOKUP('Xlookup set'!$S61,'Xlookup set'!$A$1:$R$1200,6,FALSE)=0,"",VLOOKUP('Xlookup set'!$S61,'Xlookup set'!$A$1:$R$1200,6,FALSE)),"")</f>
        <v/>
      </c>
      <c r="F61" t="str">
        <f t="array" aca="1" ref="F61" ca="1">IFERROR(F(VLOOKUP('Xlookup set'!$S61,'Xlookup set'!$A$1:$R$1200,7,FALSE)=0,"",VLOOKUP('Xlookup set'!$S61,'Xlookup set'!$A$1:$R$1200,7,FALSE)),"")</f>
        <v/>
      </c>
      <c r="G61" t="str">
        <f>IFERROR(IF(VLOOKUP('Xlookup set'!$S61,'Xlookup set'!$A$1:$R$1200,8,FALSE)=0,"",VLOOKUP('Xlookup set'!$S61,'Xlookup set'!$A$1:$R$1200,8,FALSE)),"")</f>
        <v/>
      </c>
      <c r="H61" s="93" t="str">
        <f>IFERROR(IF(VLOOKUP('Xlookup set'!$S61,'Xlookup set'!$A$1:$R$1200,9,FALSE)=0,"",VLOOKUP('Xlookup set'!$S61,'Xlookup set'!$A$1:$R$1200,9,FALSE)),"")</f>
        <v/>
      </c>
      <c r="I61" t="str">
        <f>IFERROR(IF(VLOOKUP('Xlookup set'!$S61,'Xlookup set'!$A$1:$R$1200,10,FALSE)=0,"",VLOOKUP('Xlookup set'!$S61,'Xlookup set'!$A$1:$R$1200,10,FALSE)),"")</f>
        <v/>
      </c>
      <c r="J61" t="str">
        <f>IFERROR(IF(VLOOKUP('Xlookup set'!$S61,'Xlookup set'!$A$1:$R$1200,11,FALSE)=0,"",VLOOKUP('Xlookup set'!$S61,'Xlookup set'!$A$1:$R$1200,11,FALSE)),"")</f>
        <v/>
      </c>
      <c r="K61" t="str">
        <f>IFERROR(IF(VLOOKUP('Xlookup set'!$S61,'Xlookup set'!$A$1:$R$1200,12,FALSE)=0,"",VLOOKUP('Xlookup set'!$S61,'Xlookup set'!$A$1:$R$1200,12,FALSE)),"")</f>
        <v/>
      </c>
      <c r="L61" t="str">
        <f>IFERROR(IF(VLOOKUP('Xlookup set'!$S61,'Xlookup set'!$A$1:$R$1200,13,FALSE)=0,"",VLOOKUP('Xlookup set'!$S61,'Xlookup set'!$A$1:$R$1200,13,FALSE)),"")</f>
        <v/>
      </c>
      <c r="M61" t="str">
        <f>IFERROR(IF(VLOOKUP('Xlookup set'!$S61,'Xlookup set'!$A$1:$R$1200,14,FALSE)=0,"",VLOOKUP('Xlookup set'!$S61,'Xlookup set'!$A$1:$R$1200,14,FALSE)),"")</f>
        <v/>
      </c>
      <c r="N61" t="str">
        <f>IFERROR(IF(VLOOKUP('Xlookup set'!$S61,'Xlookup set'!$A$1:$R$1200,15,FALSE)=0,"",VLOOKUP('Xlookup set'!$S61,'Xlookup set'!$A$1:$R$1200,15,FALSE)),"")</f>
        <v/>
      </c>
      <c r="O61" t="str">
        <f>IFERROR(IF(VLOOKUP('Xlookup set'!$S61,'Xlookup set'!$A$1:$R$1200,16,FALSE)=0,"",VLOOKUP('Xlookup set'!$S61,'Xlookup set'!$A$1:$R$1200,16,FALSE)),"")</f>
        <v/>
      </c>
      <c r="P61" t="str">
        <f t="array" aca="1" ref="P61" ca="1">IFERROR(Y2IF(VLOOKUP('Xlookup set'!$S61,'Xlookup set'!$A$1:$R$1200,17,FALSE)=0,"",VLOOKUP('Xlookup set'!$S61,'Xlookup set'!$A$1:$R$1200,17,FALSE)),"")</f>
        <v/>
      </c>
      <c r="Q61" t="str">
        <f>IFERROR(IF(VLOOKUP('Xlookup set'!$S61,'Xlookup set'!$A$1:$R$1200,18,FALSE)=0,"",VLOOKUP('Xlookup set'!$S61,'Xlookup set'!$A$1:$R$1200,18,FALSE)),"")</f>
        <v/>
      </c>
    </row>
    <row r="62" spans="1:17">
      <c r="A62" t="str">
        <f>IFERROR(VLOOKUP('Xlookup set'!$S62,'Xlookup set'!$A$1:$R$1200,2,FALSE),"")</f>
        <v/>
      </c>
      <c r="B62" t="str">
        <f>IF(I62&lt;&gt;"",ドッグキャリー!$I$2,"")</f>
        <v/>
      </c>
      <c r="C62" t="str">
        <f t="shared" si="2"/>
        <v/>
      </c>
      <c r="D62" t="str">
        <f t="shared" si="3"/>
        <v/>
      </c>
      <c r="E62" t="str">
        <f>IFERROR(IF(VLOOKUP('Xlookup set'!$S62,'Xlookup set'!$A$1:$R$1200,6,FALSE)=0,"",VLOOKUP('Xlookup set'!$S62,'Xlookup set'!$A$1:$R$1200,6,FALSE)),"")</f>
        <v/>
      </c>
      <c r="F62" t="str">
        <f t="array" aca="1" ref="F62" ca="1">IFERROR(F(VLOOKUP('Xlookup set'!$S62,'Xlookup set'!$A$1:$R$1200,7,FALSE)=0,"",VLOOKUP('Xlookup set'!$S62,'Xlookup set'!$A$1:$R$1200,7,FALSE)),"")</f>
        <v/>
      </c>
      <c r="G62" t="str">
        <f>IFERROR(IF(VLOOKUP('Xlookup set'!$S62,'Xlookup set'!$A$1:$R$1200,8,FALSE)=0,"",VLOOKUP('Xlookup set'!$S62,'Xlookup set'!$A$1:$R$1200,8,FALSE)),"")</f>
        <v/>
      </c>
      <c r="H62" s="93" t="str">
        <f>IFERROR(IF(VLOOKUP('Xlookup set'!$S62,'Xlookup set'!$A$1:$R$1200,9,FALSE)=0,"",VLOOKUP('Xlookup set'!$S62,'Xlookup set'!$A$1:$R$1200,9,FALSE)),"")</f>
        <v/>
      </c>
      <c r="I62" t="str">
        <f>IFERROR(IF(VLOOKUP('Xlookup set'!$S62,'Xlookup set'!$A$1:$R$1200,10,FALSE)=0,"",VLOOKUP('Xlookup set'!$S62,'Xlookup set'!$A$1:$R$1200,10,FALSE)),"")</f>
        <v/>
      </c>
      <c r="J62" t="str">
        <f>IFERROR(IF(VLOOKUP('Xlookup set'!$S62,'Xlookup set'!$A$1:$R$1200,11,FALSE)=0,"",VLOOKUP('Xlookup set'!$S62,'Xlookup set'!$A$1:$R$1200,11,FALSE)),"")</f>
        <v/>
      </c>
      <c r="K62" t="str">
        <f>IFERROR(IF(VLOOKUP('Xlookup set'!$S62,'Xlookup set'!$A$1:$R$1200,12,FALSE)=0,"",VLOOKUP('Xlookup set'!$S62,'Xlookup set'!$A$1:$R$1200,12,FALSE)),"")</f>
        <v/>
      </c>
      <c r="L62" t="str">
        <f>IFERROR(IF(VLOOKUP('Xlookup set'!$S62,'Xlookup set'!$A$1:$R$1200,13,FALSE)=0,"",VLOOKUP('Xlookup set'!$S62,'Xlookup set'!$A$1:$R$1200,13,FALSE)),"")</f>
        <v/>
      </c>
      <c r="M62" t="str">
        <f>IFERROR(IF(VLOOKUP('Xlookup set'!$S62,'Xlookup set'!$A$1:$R$1200,14,FALSE)=0,"",VLOOKUP('Xlookup set'!$S62,'Xlookup set'!$A$1:$R$1200,14,FALSE)),"")</f>
        <v/>
      </c>
      <c r="N62" t="str">
        <f>IFERROR(IF(VLOOKUP('Xlookup set'!$S62,'Xlookup set'!$A$1:$R$1200,15,FALSE)=0,"",VLOOKUP('Xlookup set'!$S62,'Xlookup set'!$A$1:$R$1200,15,FALSE)),"")</f>
        <v/>
      </c>
      <c r="O62" t="str">
        <f>IFERROR(IF(VLOOKUP('Xlookup set'!$S62,'Xlookup set'!$A$1:$R$1200,16,FALSE)=0,"",VLOOKUP('Xlookup set'!$S62,'Xlookup set'!$A$1:$R$1200,16,FALSE)),"")</f>
        <v/>
      </c>
      <c r="P62" t="str">
        <f t="array" aca="1" ref="P62" ca="1">IFERROR(Y2IF(VLOOKUP('Xlookup set'!$S62,'Xlookup set'!$A$1:$R$1200,17,FALSE)=0,"",VLOOKUP('Xlookup set'!$S62,'Xlookup set'!$A$1:$R$1200,17,FALSE)),"")</f>
        <v/>
      </c>
      <c r="Q62" t="str">
        <f>IFERROR(IF(VLOOKUP('Xlookup set'!$S62,'Xlookup set'!$A$1:$R$1200,18,FALSE)=0,"",VLOOKUP('Xlookup set'!$S62,'Xlookup set'!$A$1:$R$1200,18,FALSE)),"")</f>
        <v/>
      </c>
    </row>
    <row r="63" spans="1:17">
      <c r="A63" t="str">
        <f>IFERROR(VLOOKUP('Xlookup set'!$S63,'Xlookup set'!$A$1:$R$1200,2,FALSE),"")</f>
        <v/>
      </c>
      <c r="B63" t="str">
        <f>IF(I63&lt;&gt;"",ドッグキャリー!$I$2,"")</f>
        <v/>
      </c>
      <c r="C63" t="str">
        <f t="shared" si="2"/>
        <v/>
      </c>
      <c r="D63" t="str">
        <f t="shared" si="3"/>
        <v/>
      </c>
      <c r="E63" t="str">
        <f>IFERROR(IF(VLOOKUP('Xlookup set'!$S63,'Xlookup set'!$A$1:$R$1200,6,FALSE)=0,"",VLOOKUP('Xlookup set'!$S63,'Xlookup set'!$A$1:$R$1200,6,FALSE)),"")</f>
        <v/>
      </c>
      <c r="F63" t="str">
        <f t="array" aca="1" ref="F63" ca="1">IFERROR(F(VLOOKUP('Xlookup set'!$S63,'Xlookup set'!$A$1:$R$1200,7,FALSE)=0,"",VLOOKUP('Xlookup set'!$S63,'Xlookup set'!$A$1:$R$1200,7,FALSE)),"")</f>
        <v/>
      </c>
      <c r="G63" t="str">
        <f>IFERROR(IF(VLOOKUP('Xlookup set'!$S63,'Xlookup set'!$A$1:$R$1200,8,FALSE)=0,"",VLOOKUP('Xlookup set'!$S63,'Xlookup set'!$A$1:$R$1200,8,FALSE)),"")</f>
        <v/>
      </c>
      <c r="H63" s="93" t="str">
        <f>IFERROR(IF(VLOOKUP('Xlookup set'!$S63,'Xlookup set'!$A$1:$R$1200,9,FALSE)=0,"",VLOOKUP('Xlookup set'!$S63,'Xlookup set'!$A$1:$R$1200,9,FALSE)),"")</f>
        <v/>
      </c>
      <c r="I63" t="str">
        <f>IFERROR(IF(VLOOKUP('Xlookup set'!$S63,'Xlookup set'!$A$1:$R$1200,10,FALSE)=0,"",VLOOKUP('Xlookup set'!$S63,'Xlookup set'!$A$1:$R$1200,10,FALSE)),"")</f>
        <v/>
      </c>
      <c r="J63" t="str">
        <f>IFERROR(IF(VLOOKUP('Xlookup set'!$S63,'Xlookup set'!$A$1:$R$1200,11,FALSE)=0,"",VLOOKUP('Xlookup set'!$S63,'Xlookup set'!$A$1:$R$1200,11,FALSE)),"")</f>
        <v/>
      </c>
      <c r="K63" t="str">
        <f>IFERROR(IF(VLOOKUP('Xlookup set'!$S63,'Xlookup set'!$A$1:$R$1200,12,FALSE)=0,"",VLOOKUP('Xlookup set'!$S63,'Xlookup set'!$A$1:$R$1200,12,FALSE)),"")</f>
        <v/>
      </c>
      <c r="L63" t="str">
        <f>IFERROR(IF(VLOOKUP('Xlookup set'!$S63,'Xlookup set'!$A$1:$R$1200,13,FALSE)=0,"",VLOOKUP('Xlookup set'!$S63,'Xlookup set'!$A$1:$R$1200,13,FALSE)),"")</f>
        <v/>
      </c>
      <c r="M63" t="str">
        <f>IFERROR(IF(VLOOKUP('Xlookup set'!$S63,'Xlookup set'!$A$1:$R$1200,14,FALSE)=0,"",VLOOKUP('Xlookup set'!$S63,'Xlookup set'!$A$1:$R$1200,14,FALSE)),"")</f>
        <v/>
      </c>
      <c r="N63" t="str">
        <f>IFERROR(IF(VLOOKUP('Xlookup set'!$S63,'Xlookup set'!$A$1:$R$1200,15,FALSE)=0,"",VLOOKUP('Xlookup set'!$S63,'Xlookup set'!$A$1:$R$1200,15,FALSE)),"")</f>
        <v/>
      </c>
      <c r="O63" t="str">
        <f>IFERROR(IF(VLOOKUP('Xlookup set'!$S63,'Xlookup set'!$A$1:$R$1200,16,FALSE)=0,"",VLOOKUP('Xlookup set'!$S63,'Xlookup set'!$A$1:$R$1200,16,FALSE)),"")</f>
        <v/>
      </c>
      <c r="P63" t="str">
        <f t="array" aca="1" ref="P63" ca="1">IFERROR(Y2IF(VLOOKUP('Xlookup set'!$S63,'Xlookup set'!$A$1:$R$1200,17,FALSE)=0,"",VLOOKUP('Xlookup set'!$S63,'Xlookup set'!$A$1:$R$1200,17,FALSE)),"")</f>
        <v/>
      </c>
      <c r="Q63" t="str">
        <f>IFERROR(IF(VLOOKUP('Xlookup set'!$S63,'Xlookup set'!$A$1:$R$1200,18,FALSE)=0,"",VLOOKUP('Xlookup set'!$S63,'Xlookup set'!$A$1:$R$1200,18,FALSE)),"")</f>
        <v/>
      </c>
    </row>
    <row r="64" spans="1:17">
      <c r="A64" t="str">
        <f>IFERROR(VLOOKUP('Xlookup set'!$S64,'Xlookup set'!$A$1:$R$1200,2,FALSE),"")</f>
        <v/>
      </c>
      <c r="B64" t="str">
        <f>IF(I64&lt;&gt;"",ドッグキャリー!$I$2,"")</f>
        <v/>
      </c>
      <c r="C64" t="str">
        <f t="shared" si="2"/>
        <v/>
      </c>
      <c r="D64" t="str">
        <f t="shared" si="3"/>
        <v/>
      </c>
      <c r="E64" t="str">
        <f>IFERROR(IF(VLOOKUP('Xlookup set'!$S64,'Xlookup set'!$A$1:$R$1200,6,FALSE)=0,"",VLOOKUP('Xlookup set'!$S64,'Xlookup set'!$A$1:$R$1200,6,FALSE)),"")</f>
        <v/>
      </c>
      <c r="F64" t="str">
        <f t="array" aca="1" ref="F64" ca="1">IFERROR(F(VLOOKUP('Xlookup set'!$S64,'Xlookup set'!$A$1:$R$1200,7,FALSE)=0,"",VLOOKUP('Xlookup set'!$S64,'Xlookup set'!$A$1:$R$1200,7,FALSE)),"")</f>
        <v/>
      </c>
      <c r="G64" t="str">
        <f>IFERROR(IF(VLOOKUP('Xlookup set'!$S64,'Xlookup set'!$A$1:$R$1200,8,FALSE)=0,"",VLOOKUP('Xlookup set'!$S64,'Xlookup set'!$A$1:$R$1200,8,FALSE)),"")</f>
        <v/>
      </c>
      <c r="H64" s="93" t="str">
        <f>IFERROR(IF(VLOOKUP('Xlookup set'!$S64,'Xlookup set'!$A$1:$R$1200,9,FALSE)=0,"",VLOOKUP('Xlookup set'!$S64,'Xlookup set'!$A$1:$R$1200,9,FALSE)),"")</f>
        <v/>
      </c>
      <c r="I64" t="str">
        <f>IFERROR(IF(VLOOKUP('Xlookup set'!$S64,'Xlookup set'!$A$1:$R$1200,10,FALSE)=0,"",VLOOKUP('Xlookup set'!$S64,'Xlookup set'!$A$1:$R$1200,10,FALSE)),"")</f>
        <v/>
      </c>
      <c r="J64" t="str">
        <f>IFERROR(IF(VLOOKUP('Xlookup set'!$S64,'Xlookup set'!$A$1:$R$1200,11,FALSE)=0,"",VLOOKUP('Xlookup set'!$S64,'Xlookup set'!$A$1:$R$1200,11,FALSE)),"")</f>
        <v/>
      </c>
      <c r="K64" t="str">
        <f>IFERROR(IF(VLOOKUP('Xlookup set'!$S64,'Xlookup set'!$A$1:$R$1200,12,FALSE)=0,"",VLOOKUP('Xlookup set'!$S64,'Xlookup set'!$A$1:$R$1200,12,FALSE)),"")</f>
        <v/>
      </c>
      <c r="L64" t="str">
        <f>IFERROR(IF(VLOOKUP('Xlookup set'!$S64,'Xlookup set'!$A$1:$R$1200,13,FALSE)=0,"",VLOOKUP('Xlookup set'!$S64,'Xlookup set'!$A$1:$R$1200,13,FALSE)),"")</f>
        <v/>
      </c>
      <c r="M64" t="str">
        <f>IFERROR(IF(VLOOKUP('Xlookup set'!$S64,'Xlookup set'!$A$1:$R$1200,14,FALSE)=0,"",VLOOKUP('Xlookup set'!$S64,'Xlookup set'!$A$1:$R$1200,14,FALSE)),"")</f>
        <v/>
      </c>
      <c r="N64" t="str">
        <f>IFERROR(IF(VLOOKUP('Xlookup set'!$S64,'Xlookup set'!$A$1:$R$1200,15,FALSE)=0,"",VLOOKUP('Xlookup set'!$S64,'Xlookup set'!$A$1:$R$1200,15,FALSE)),"")</f>
        <v/>
      </c>
      <c r="O64" t="str">
        <f>IFERROR(IF(VLOOKUP('Xlookup set'!$S64,'Xlookup set'!$A$1:$R$1200,16,FALSE)=0,"",VLOOKUP('Xlookup set'!$S64,'Xlookup set'!$A$1:$R$1200,16,FALSE)),"")</f>
        <v/>
      </c>
      <c r="P64" t="str">
        <f t="array" aca="1" ref="P64" ca="1">IFERROR(Y2IF(VLOOKUP('Xlookup set'!$S64,'Xlookup set'!$A$1:$R$1200,17,FALSE)=0,"",VLOOKUP('Xlookup set'!$S64,'Xlookup set'!$A$1:$R$1200,17,FALSE)),"")</f>
        <v/>
      </c>
      <c r="Q64" t="str">
        <f>IFERROR(IF(VLOOKUP('Xlookup set'!$S64,'Xlookup set'!$A$1:$R$1200,18,FALSE)=0,"",VLOOKUP('Xlookup set'!$S64,'Xlookup set'!$A$1:$R$1200,18,FALSE)),"")</f>
        <v/>
      </c>
    </row>
    <row r="65" spans="1:17">
      <c r="A65" t="str">
        <f>IFERROR(VLOOKUP('Xlookup set'!$S65,'Xlookup set'!$A$1:$R$1200,2,FALSE),"")</f>
        <v/>
      </c>
      <c r="B65" t="str">
        <f>IF(I65&lt;&gt;"",ドッグキャリー!$I$2,"")</f>
        <v/>
      </c>
      <c r="C65" t="str">
        <f t="shared" si="2"/>
        <v/>
      </c>
      <c r="D65" t="str">
        <f t="shared" si="3"/>
        <v/>
      </c>
      <c r="E65" t="str">
        <f>IFERROR(IF(VLOOKUP('Xlookup set'!$S65,'Xlookup set'!$A$1:$R$1200,6,FALSE)=0,"",VLOOKUP('Xlookup set'!$S65,'Xlookup set'!$A$1:$R$1200,6,FALSE)),"")</f>
        <v/>
      </c>
      <c r="F65" t="str">
        <f t="array" aca="1" ref="F65" ca="1">IFERROR(F(VLOOKUP('Xlookup set'!$S65,'Xlookup set'!$A$1:$R$1200,7,FALSE)=0,"",VLOOKUP('Xlookup set'!$S65,'Xlookup set'!$A$1:$R$1200,7,FALSE)),"")</f>
        <v/>
      </c>
      <c r="G65" t="str">
        <f>IFERROR(IF(VLOOKUP('Xlookup set'!$S65,'Xlookup set'!$A$1:$R$1200,8,FALSE)=0,"",VLOOKUP('Xlookup set'!$S65,'Xlookup set'!$A$1:$R$1200,8,FALSE)),"")</f>
        <v/>
      </c>
      <c r="H65" s="93" t="str">
        <f>IFERROR(IF(VLOOKUP('Xlookup set'!$S65,'Xlookup set'!$A$1:$R$1200,9,FALSE)=0,"",VLOOKUP('Xlookup set'!$S65,'Xlookup set'!$A$1:$R$1200,9,FALSE)),"")</f>
        <v/>
      </c>
      <c r="I65" t="str">
        <f>IFERROR(IF(VLOOKUP('Xlookup set'!$S65,'Xlookup set'!$A$1:$R$1200,10,FALSE)=0,"",VLOOKUP('Xlookup set'!$S65,'Xlookup set'!$A$1:$R$1200,10,FALSE)),"")</f>
        <v/>
      </c>
      <c r="J65" t="str">
        <f>IFERROR(IF(VLOOKUP('Xlookup set'!$S65,'Xlookup set'!$A$1:$R$1200,11,FALSE)=0,"",VLOOKUP('Xlookup set'!$S65,'Xlookup set'!$A$1:$R$1200,11,FALSE)),"")</f>
        <v/>
      </c>
      <c r="K65" t="str">
        <f>IFERROR(IF(VLOOKUP('Xlookup set'!$S65,'Xlookup set'!$A$1:$R$1200,12,FALSE)=0,"",VLOOKUP('Xlookup set'!$S65,'Xlookup set'!$A$1:$R$1200,12,FALSE)),"")</f>
        <v/>
      </c>
      <c r="L65" t="str">
        <f>IFERROR(IF(VLOOKUP('Xlookup set'!$S65,'Xlookup set'!$A$1:$R$1200,13,FALSE)=0,"",VLOOKUP('Xlookup set'!$S65,'Xlookup set'!$A$1:$R$1200,13,FALSE)),"")</f>
        <v/>
      </c>
      <c r="M65" t="str">
        <f>IFERROR(IF(VLOOKUP('Xlookup set'!$S65,'Xlookup set'!$A$1:$R$1200,14,FALSE)=0,"",VLOOKUP('Xlookup set'!$S65,'Xlookup set'!$A$1:$R$1200,14,FALSE)),"")</f>
        <v/>
      </c>
      <c r="N65" t="str">
        <f>IFERROR(IF(VLOOKUP('Xlookup set'!$S65,'Xlookup set'!$A$1:$R$1200,15,FALSE)=0,"",VLOOKUP('Xlookup set'!$S65,'Xlookup set'!$A$1:$R$1200,15,FALSE)),"")</f>
        <v/>
      </c>
      <c r="O65" t="str">
        <f>IFERROR(IF(VLOOKUP('Xlookup set'!$S65,'Xlookup set'!$A$1:$R$1200,16,FALSE)=0,"",VLOOKUP('Xlookup set'!$S65,'Xlookup set'!$A$1:$R$1200,16,FALSE)),"")</f>
        <v/>
      </c>
      <c r="P65" t="str">
        <f t="array" aca="1" ref="P65" ca="1">IFERROR(Y2IF(VLOOKUP('Xlookup set'!$S65,'Xlookup set'!$A$1:$R$1200,17,FALSE)=0,"",VLOOKUP('Xlookup set'!$S65,'Xlookup set'!$A$1:$R$1200,17,FALSE)),"")</f>
        <v/>
      </c>
      <c r="Q65" t="str">
        <f>IFERROR(IF(VLOOKUP('Xlookup set'!$S65,'Xlookup set'!$A$1:$R$1200,18,FALSE)=0,"",VLOOKUP('Xlookup set'!$S65,'Xlookup set'!$A$1:$R$1200,18,FALSE)),"")</f>
        <v/>
      </c>
    </row>
    <row r="66" spans="1:17">
      <c r="A66" t="str">
        <f>IFERROR(VLOOKUP('Xlookup set'!$S66,'Xlookup set'!$A$1:$R$1200,2,FALSE),"")</f>
        <v/>
      </c>
      <c r="B66" t="str">
        <f>IF(I66&lt;&gt;"",ドッグキャリー!$I$2,"")</f>
        <v/>
      </c>
      <c r="C66" t="str">
        <f t="shared" si="2"/>
        <v/>
      </c>
      <c r="D66" t="str">
        <f t="shared" si="3"/>
        <v/>
      </c>
      <c r="E66" t="str">
        <f>IFERROR(IF(VLOOKUP('Xlookup set'!$S66,'Xlookup set'!$A$1:$R$1200,6,FALSE)=0,"",VLOOKUP('Xlookup set'!$S66,'Xlookup set'!$A$1:$R$1200,6,FALSE)),"")</f>
        <v/>
      </c>
      <c r="F66" t="str">
        <f t="array" aca="1" ref="F66" ca="1">IFERROR(F(VLOOKUP('Xlookup set'!$S66,'Xlookup set'!$A$1:$R$1200,7,FALSE)=0,"",VLOOKUP('Xlookup set'!$S66,'Xlookup set'!$A$1:$R$1200,7,FALSE)),"")</f>
        <v/>
      </c>
      <c r="G66" t="str">
        <f>IFERROR(IF(VLOOKUP('Xlookup set'!$S66,'Xlookup set'!$A$1:$R$1200,8,FALSE)=0,"",VLOOKUP('Xlookup set'!$S66,'Xlookup set'!$A$1:$R$1200,8,FALSE)),"")</f>
        <v/>
      </c>
      <c r="H66" s="93" t="str">
        <f>IFERROR(IF(VLOOKUP('Xlookup set'!$S66,'Xlookup set'!$A$1:$R$1200,9,FALSE)=0,"",VLOOKUP('Xlookup set'!$S66,'Xlookup set'!$A$1:$R$1200,9,FALSE)),"")</f>
        <v/>
      </c>
      <c r="I66" t="str">
        <f>IFERROR(IF(VLOOKUP('Xlookup set'!$S66,'Xlookup set'!$A$1:$R$1200,10,FALSE)=0,"",VLOOKUP('Xlookup set'!$S66,'Xlookup set'!$A$1:$R$1200,10,FALSE)),"")</f>
        <v/>
      </c>
      <c r="J66" t="str">
        <f>IFERROR(IF(VLOOKUP('Xlookup set'!$S66,'Xlookup set'!$A$1:$R$1200,11,FALSE)=0,"",VLOOKUP('Xlookup set'!$S66,'Xlookup set'!$A$1:$R$1200,11,FALSE)),"")</f>
        <v/>
      </c>
      <c r="K66" t="str">
        <f>IFERROR(IF(VLOOKUP('Xlookup set'!$S66,'Xlookup set'!$A$1:$R$1200,12,FALSE)=0,"",VLOOKUP('Xlookup set'!$S66,'Xlookup set'!$A$1:$R$1200,12,FALSE)),"")</f>
        <v/>
      </c>
      <c r="L66" t="str">
        <f>IFERROR(IF(VLOOKUP('Xlookup set'!$S66,'Xlookup set'!$A$1:$R$1200,13,FALSE)=0,"",VLOOKUP('Xlookup set'!$S66,'Xlookup set'!$A$1:$R$1200,13,FALSE)),"")</f>
        <v/>
      </c>
      <c r="M66" t="str">
        <f>IFERROR(IF(VLOOKUP('Xlookup set'!$S66,'Xlookup set'!$A$1:$R$1200,14,FALSE)=0,"",VLOOKUP('Xlookup set'!$S66,'Xlookup set'!$A$1:$R$1200,14,FALSE)),"")</f>
        <v/>
      </c>
      <c r="N66" t="str">
        <f>IFERROR(IF(VLOOKUP('Xlookup set'!$S66,'Xlookup set'!$A$1:$R$1200,15,FALSE)=0,"",VLOOKUP('Xlookup set'!$S66,'Xlookup set'!$A$1:$R$1200,15,FALSE)),"")</f>
        <v/>
      </c>
      <c r="O66" t="str">
        <f>IFERROR(IF(VLOOKUP('Xlookup set'!$S66,'Xlookup set'!$A$1:$R$1200,16,FALSE)=0,"",VLOOKUP('Xlookup set'!$S66,'Xlookup set'!$A$1:$R$1200,16,FALSE)),"")</f>
        <v/>
      </c>
      <c r="P66" t="str">
        <f t="array" aca="1" ref="P66" ca="1">IFERROR(Y2IF(VLOOKUP('Xlookup set'!$S66,'Xlookup set'!$A$1:$R$1200,17,FALSE)=0,"",VLOOKUP('Xlookup set'!$S66,'Xlookup set'!$A$1:$R$1200,17,FALSE)),"")</f>
        <v/>
      </c>
      <c r="Q66" t="str">
        <f>IFERROR(IF(VLOOKUP('Xlookup set'!$S66,'Xlookup set'!$A$1:$R$1200,18,FALSE)=0,"",VLOOKUP('Xlookup set'!$S66,'Xlookup set'!$A$1:$R$1200,18,FALSE)),"")</f>
        <v/>
      </c>
    </row>
    <row r="67" spans="1:17">
      <c r="A67" t="str">
        <f>IFERROR(VLOOKUP('Xlookup set'!$S67,'Xlookup set'!$A$1:$R$1200,2,FALSE),"")</f>
        <v/>
      </c>
      <c r="B67" t="str">
        <f>IF(I67&lt;&gt;"",ドッグキャリー!$I$2,"")</f>
        <v/>
      </c>
      <c r="C67" t="str">
        <f t="shared" si="2"/>
        <v/>
      </c>
      <c r="D67" t="str">
        <f t="shared" si="3"/>
        <v/>
      </c>
      <c r="E67" t="str">
        <f>IFERROR(IF(VLOOKUP('Xlookup set'!$S67,'Xlookup set'!$A$1:$R$1200,6,FALSE)=0,"",VLOOKUP('Xlookup set'!$S67,'Xlookup set'!$A$1:$R$1200,6,FALSE)),"")</f>
        <v/>
      </c>
      <c r="F67" t="str">
        <f t="array" aca="1" ref="F67" ca="1">IFERROR(F(VLOOKUP('Xlookup set'!$S67,'Xlookup set'!$A$1:$R$1200,7,FALSE)=0,"",VLOOKUP('Xlookup set'!$S67,'Xlookup set'!$A$1:$R$1200,7,FALSE)),"")</f>
        <v/>
      </c>
      <c r="G67" t="str">
        <f>IFERROR(IF(VLOOKUP('Xlookup set'!$S67,'Xlookup set'!$A$1:$R$1200,8,FALSE)=0,"",VLOOKUP('Xlookup set'!$S67,'Xlookup set'!$A$1:$R$1200,8,FALSE)),"")</f>
        <v/>
      </c>
      <c r="H67" s="93" t="str">
        <f>IFERROR(IF(VLOOKUP('Xlookup set'!$S67,'Xlookup set'!$A$1:$R$1200,9,FALSE)=0,"",VLOOKUP('Xlookup set'!$S67,'Xlookup set'!$A$1:$R$1200,9,FALSE)),"")</f>
        <v/>
      </c>
      <c r="I67" t="str">
        <f>IFERROR(IF(VLOOKUP('Xlookup set'!$S67,'Xlookup set'!$A$1:$R$1200,10,FALSE)=0,"",VLOOKUP('Xlookup set'!$S67,'Xlookup set'!$A$1:$R$1200,10,FALSE)),"")</f>
        <v/>
      </c>
      <c r="J67" t="str">
        <f>IFERROR(IF(VLOOKUP('Xlookup set'!$S67,'Xlookup set'!$A$1:$R$1200,11,FALSE)=0,"",VLOOKUP('Xlookup set'!$S67,'Xlookup set'!$A$1:$R$1200,11,FALSE)),"")</f>
        <v/>
      </c>
      <c r="K67" t="str">
        <f>IFERROR(IF(VLOOKUP('Xlookup set'!$S67,'Xlookup set'!$A$1:$R$1200,12,FALSE)=0,"",VLOOKUP('Xlookup set'!$S67,'Xlookup set'!$A$1:$R$1200,12,FALSE)),"")</f>
        <v/>
      </c>
      <c r="L67" t="str">
        <f>IFERROR(IF(VLOOKUP('Xlookup set'!$S67,'Xlookup set'!$A$1:$R$1200,13,FALSE)=0,"",VLOOKUP('Xlookup set'!$S67,'Xlookup set'!$A$1:$R$1200,13,FALSE)),"")</f>
        <v/>
      </c>
      <c r="M67" t="str">
        <f>IFERROR(IF(VLOOKUP('Xlookup set'!$S67,'Xlookup set'!$A$1:$R$1200,14,FALSE)=0,"",VLOOKUP('Xlookup set'!$S67,'Xlookup set'!$A$1:$R$1200,14,FALSE)),"")</f>
        <v/>
      </c>
      <c r="N67" t="str">
        <f>IFERROR(IF(VLOOKUP('Xlookup set'!$S67,'Xlookup set'!$A$1:$R$1200,15,FALSE)=0,"",VLOOKUP('Xlookup set'!$S67,'Xlookup set'!$A$1:$R$1200,15,FALSE)),"")</f>
        <v/>
      </c>
      <c r="O67" t="str">
        <f>IFERROR(IF(VLOOKUP('Xlookup set'!$S67,'Xlookup set'!$A$1:$R$1200,16,FALSE)=0,"",VLOOKUP('Xlookup set'!$S67,'Xlookup set'!$A$1:$R$1200,16,FALSE)),"")</f>
        <v/>
      </c>
      <c r="P67" t="str">
        <f t="array" aca="1" ref="P67" ca="1">IFERROR(Y2IF(VLOOKUP('Xlookup set'!$S67,'Xlookup set'!$A$1:$R$1200,17,FALSE)=0,"",VLOOKUP('Xlookup set'!$S67,'Xlookup set'!$A$1:$R$1200,17,FALSE)),"")</f>
        <v/>
      </c>
      <c r="Q67" t="str">
        <f>IFERROR(IF(VLOOKUP('Xlookup set'!$S67,'Xlookup set'!$A$1:$R$1200,18,FALSE)=0,"",VLOOKUP('Xlookup set'!$S67,'Xlookup set'!$A$1:$R$1200,18,FALSE)),"")</f>
        <v/>
      </c>
    </row>
    <row r="68" spans="1:17">
      <c r="A68" t="str">
        <f>IFERROR(VLOOKUP('Xlookup set'!$S68,'Xlookup set'!$A$1:$R$1200,2,FALSE),"")</f>
        <v/>
      </c>
      <c r="B68" t="str">
        <f>IF(I68&lt;&gt;"",ドッグキャリー!$I$2,"")</f>
        <v/>
      </c>
      <c r="C68" t="str">
        <f t="shared" si="2"/>
        <v/>
      </c>
      <c r="D68" t="str">
        <f t="shared" si="3"/>
        <v/>
      </c>
      <c r="E68" t="str">
        <f>IFERROR(IF(VLOOKUP('Xlookup set'!$S68,'Xlookup set'!$A$1:$R$1200,6,FALSE)=0,"",VLOOKUP('Xlookup set'!$S68,'Xlookup set'!$A$1:$R$1200,6,FALSE)),"")</f>
        <v/>
      </c>
      <c r="F68" t="str">
        <f t="array" aca="1" ref="F68" ca="1">IFERROR(F(VLOOKUP('Xlookup set'!$S68,'Xlookup set'!$A$1:$R$1200,7,FALSE)=0,"",VLOOKUP('Xlookup set'!$S68,'Xlookup set'!$A$1:$R$1200,7,FALSE)),"")</f>
        <v/>
      </c>
      <c r="G68" t="str">
        <f>IFERROR(IF(VLOOKUP('Xlookup set'!$S68,'Xlookup set'!$A$1:$R$1200,8,FALSE)=0,"",VLOOKUP('Xlookup set'!$S68,'Xlookup set'!$A$1:$R$1200,8,FALSE)),"")</f>
        <v/>
      </c>
      <c r="H68" s="93" t="str">
        <f>IFERROR(IF(VLOOKUP('Xlookup set'!$S68,'Xlookup set'!$A$1:$R$1200,9,FALSE)=0,"",VLOOKUP('Xlookup set'!$S68,'Xlookup set'!$A$1:$R$1200,9,FALSE)),"")</f>
        <v/>
      </c>
      <c r="I68" t="str">
        <f>IFERROR(IF(VLOOKUP('Xlookup set'!$S68,'Xlookup set'!$A$1:$R$1200,10,FALSE)=0,"",VLOOKUP('Xlookup set'!$S68,'Xlookup set'!$A$1:$R$1200,10,FALSE)),"")</f>
        <v/>
      </c>
      <c r="J68" t="str">
        <f>IFERROR(IF(VLOOKUP('Xlookup set'!$S68,'Xlookup set'!$A$1:$R$1200,11,FALSE)=0,"",VLOOKUP('Xlookup set'!$S68,'Xlookup set'!$A$1:$R$1200,11,FALSE)),"")</f>
        <v/>
      </c>
      <c r="K68" t="str">
        <f>IFERROR(IF(VLOOKUP('Xlookup set'!$S68,'Xlookup set'!$A$1:$R$1200,12,FALSE)=0,"",VLOOKUP('Xlookup set'!$S68,'Xlookup set'!$A$1:$R$1200,12,FALSE)),"")</f>
        <v/>
      </c>
      <c r="L68" t="str">
        <f>IFERROR(IF(VLOOKUP('Xlookup set'!$S68,'Xlookup set'!$A$1:$R$1200,13,FALSE)=0,"",VLOOKUP('Xlookup set'!$S68,'Xlookup set'!$A$1:$R$1200,13,FALSE)),"")</f>
        <v/>
      </c>
      <c r="M68" t="str">
        <f>IFERROR(IF(VLOOKUP('Xlookup set'!$S68,'Xlookup set'!$A$1:$R$1200,14,FALSE)=0,"",VLOOKUP('Xlookup set'!$S68,'Xlookup set'!$A$1:$R$1200,14,FALSE)),"")</f>
        <v/>
      </c>
      <c r="N68" t="str">
        <f>IFERROR(IF(VLOOKUP('Xlookup set'!$S68,'Xlookup set'!$A$1:$R$1200,15,FALSE)=0,"",VLOOKUP('Xlookup set'!$S68,'Xlookup set'!$A$1:$R$1200,15,FALSE)),"")</f>
        <v/>
      </c>
      <c r="O68" t="str">
        <f>IFERROR(IF(VLOOKUP('Xlookup set'!$S68,'Xlookup set'!$A$1:$R$1200,16,FALSE)=0,"",VLOOKUP('Xlookup set'!$S68,'Xlookup set'!$A$1:$R$1200,16,FALSE)),"")</f>
        <v/>
      </c>
      <c r="P68" t="str">
        <f t="array" aca="1" ref="P68" ca="1">IFERROR(Y2IF(VLOOKUP('Xlookup set'!$S68,'Xlookup set'!$A$1:$R$1200,17,FALSE)=0,"",VLOOKUP('Xlookup set'!$S68,'Xlookup set'!$A$1:$R$1200,17,FALSE)),"")</f>
        <v/>
      </c>
      <c r="Q68" t="str">
        <f>IFERROR(IF(VLOOKUP('Xlookup set'!$S68,'Xlookup set'!$A$1:$R$1200,18,FALSE)=0,"",VLOOKUP('Xlookup set'!$S68,'Xlookup set'!$A$1:$R$1200,18,FALSE)),"")</f>
        <v/>
      </c>
    </row>
    <row r="69" spans="1:17">
      <c r="A69" t="str">
        <f>IFERROR(VLOOKUP('Xlookup set'!$S69,'Xlookup set'!$A$1:$R$1200,2,FALSE),"")</f>
        <v/>
      </c>
      <c r="B69" t="str">
        <f>IF(I69&lt;&gt;"",ドッグキャリー!$I$2,"")</f>
        <v/>
      </c>
      <c r="C69" t="str">
        <f t="shared" ref="C69:C132" si="4">IF(I69&lt;&gt;"",1,"")</f>
        <v/>
      </c>
      <c r="D69" t="str">
        <f t="shared" ref="D69:D132" si="5">IF(I69&lt;&gt;"",1,"")</f>
        <v/>
      </c>
      <c r="E69" t="str">
        <f>IFERROR(IF(VLOOKUP('Xlookup set'!$S69,'Xlookup set'!$A$1:$R$1200,6,FALSE)=0,"",VLOOKUP('Xlookup set'!$S69,'Xlookup set'!$A$1:$R$1200,6,FALSE)),"")</f>
        <v/>
      </c>
      <c r="F69" t="str">
        <f t="array" aca="1" ref="F69" ca="1">IFERROR(F(VLOOKUP('Xlookup set'!$S69,'Xlookup set'!$A$1:$R$1200,7,FALSE)=0,"",VLOOKUP('Xlookup set'!$S69,'Xlookup set'!$A$1:$R$1200,7,FALSE)),"")</f>
        <v/>
      </c>
      <c r="G69" t="str">
        <f>IFERROR(IF(VLOOKUP('Xlookup set'!$S69,'Xlookup set'!$A$1:$R$1200,8,FALSE)=0,"",VLOOKUP('Xlookup set'!$S69,'Xlookup set'!$A$1:$R$1200,8,FALSE)),"")</f>
        <v/>
      </c>
      <c r="H69" s="93" t="str">
        <f>IFERROR(IF(VLOOKUP('Xlookup set'!$S69,'Xlookup set'!$A$1:$R$1200,9,FALSE)=0,"",VLOOKUP('Xlookup set'!$S69,'Xlookup set'!$A$1:$R$1200,9,FALSE)),"")</f>
        <v/>
      </c>
      <c r="I69" t="str">
        <f>IFERROR(IF(VLOOKUP('Xlookup set'!$S69,'Xlookup set'!$A$1:$R$1200,10,FALSE)=0,"",VLOOKUP('Xlookup set'!$S69,'Xlookup set'!$A$1:$R$1200,10,FALSE)),"")</f>
        <v/>
      </c>
      <c r="J69" t="str">
        <f>IFERROR(IF(VLOOKUP('Xlookup set'!$S69,'Xlookup set'!$A$1:$R$1200,11,FALSE)=0,"",VLOOKUP('Xlookup set'!$S69,'Xlookup set'!$A$1:$R$1200,11,FALSE)),"")</f>
        <v/>
      </c>
      <c r="K69" t="str">
        <f>IFERROR(IF(VLOOKUP('Xlookup set'!$S69,'Xlookup set'!$A$1:$R$1200,12,FALSE)=0,"",VLOOKUP('Xlookup set'!$S69,'Xlookup set'!$A$1:$R$1200,12,FALSE)),"")</f>
        <v/>
      </c>
      <c r="L69" t="str">
        <f>IFERROR(IF(VLOOKUP('Xlookup set'!$S69,'Xlookup set'!$A$1:$R$1200,13,FALSE)=0,"",VLOOKUP('Xlookup set'!$S69,'Xlookup set'!$A$1:$R$1200,13,FALSE)),"")</f>
        <v/>
      </c>
      <c r="M69" t="str">
        <f>IFERROR(IF(VLOOKUP('Xlookup set'!$S69,'Xlookup set'!$A$1:$R$1200,14,FALSE)=0,"",VLOOKUP('Xlookup set'!$S69,'Xlookup set'!$A$1:$R$1200,14,FALSE)),"")</f>
        <v/>
      </c>
      <c r="N69" t="str">
        <f>IFERROR(IF(VLOOKUP('Xlookup set'!$S69,'Xlookup set'!$A$1:$R$1200,15,FALSE)=0,"",VLOOKUP('Xlookup set'!$S69,'Xlookup set'!$A$1:$R$1200,15,FALSE)),"")</f>
        <v/>
      </c>
      <c r="O69" t="str">
        <f>IFERROR(IF(VLOOKUP('Xlookup set'!$S69,'Xlookup set'!$A$1:$R$1200,16,FALSE)=0,"",VLOOKUP('Xlookup set'!$S69,'Xlookup set'!$A$1:$R$1200,16,FALSE)),"")</f>
        <v/>
      </c>
      <c r="P69" t="str">
        <f t="array" aca="1" ref="P69" ca="1">IFERROR(Y2IF(VLOOKUP('Xlookup set'!$S69,'Xlookup set'!$A$1:$R$1200,17,FALSE)=0,"",VLOOKUP('Xlookup set'!$S69,'Xlookup set'!$A$1:$R$1200,17,FALSE)),"")</f>
        <v/>
      </c>
      <c r="Q69" t="str">
        <f>IFERROR(IF(VLOOKUP('Xlookup set'!$S69,'Xlookup set'!$A$1:$R$1200,18,FALSE)=0,"",VLOOKUP('Xlookup set'!$S69,'Xlookup set'!$A$1:$R$1200,18,FALSE)),"")</f>
        <v/>
      </c>
    </row>
    <row r="70" spans="1:17">
      <c r="A70" t="str">
        <f>IFERROR(VLOOKUP('Xlookup set'!$S70,'Xlookup set'!$A$1:$R$1200,2,FALSE),"")</f>
        <v/>
      </c>
      <c r="B70" t="str">
        <f>IF(I70&lt;&gt;"",ドッグキャリー!$I$2,"")</f>
        <v/>
      </c>
      <c r="C70" t="str">
        <f t="shared" si="4"/>
        <v/>
      </c>
      <c r="D70" t="str">
        <f t="shared" si="5"/>
        <v/>
      </c>
      <c r="E70" t="str">
        <f>IFERROR(IF(VLOOKUP('Xlookup set'!$S70,'Xlookup set'!$A$1:$R$1200,6,FALSE)=0,"",VLOOKUP('Xlookup set'!$S70,'Xlookup set'!$A$1:$R$1200,6,FALSE)),"")</f>
        <v/>
      </c>
      <c r="F70" t="str">
        <f t="array" aca="1" ref="F70" ca="1">IFERROR(F(VLOOKUP('Xlookup set'!$S70,'Xlookup set'!$A$1:$R$1200,7,FALSE)=0,"",VLOOKUP('Xlookup set'!$S70,'Xlookup set'!$A$1:$R$1200,7,FALSE)),"")</f>
        <v/>
      </c>
      <c r="G70" t="str">
        <f>IFERROR(IF(VLOOKUP('Xlookup set'!$S70,'Xlookup set'!$A$1:$R$1200,8,FALSE)=0,"",VLOOKUP('Xlookup set'!$S70,'Xlookup set'!$A$1:$R$1200,8,FALSE)),"")</f>
        <v/>
      </c>
      <c r="H70" s="93" t="str">
        <f>IFERROR(IF(VLOOKUP('Xlookup set'!$S70,'Xlookup set'!$A$1:$R$1200,9,FALSE)=0,"",VLOOKUP('Xlookup set'!$S70,'Xlookup set'!$A$1:$R$1200,9,FALSE)),"")</f>
        <v/>
      </c>
      <c r="I70" t="str">
        <f>IFERROR(IF(VLOOKUP('Xlookup set'!$S70,'Xlookup set'!$A$1:$R$1200,10,FALSE)=0,"",VLOOKUP('Xlookup set'!$S70,'Xlookup set'!$A$1:$R$1200,10,FALSE)),"")</f>
        <v/>
      </c>
      <c r="J70" t="str">
        <f>IFERROR(IF(VLOOKUP('Xlookup set'!$S70,'Xlookup set'!$A$1:$R$1200,11,FALSE)=0,"",VLOOKUP('Xlookup set'!$S70,'Xlookup set'!$A$1:$R$1200,11,FALSE)),"")</f>
        <v/>
      </c>
      <c r="K70" t="str">
        <f>IFERROR(IF(VLOOKUP('Xlookup set'!$S70,'Xlookup set'!$A$1:$R$1200,12,FALSE)=0,"",VLOOKUP('Xlookup set'!$S70,'Xlookup set'!$A$1:$R$1200,12,FALSE)),"")</f>
        <v/>
      </c>
      <c r="L70" t="str">
        <f>IFERROR(IF(VLOOKUP('Xlookup set'!$S70,'Xlookup set'!$A$1:$R$1200,13,FALSE)=0,"",VLOOKUP('Xlookup set'!$S70,'Xlookup set'!$A$1:$R$1200,13,FALSE)),"")</f>
        <v/>
      </c>
      <c r="M70" t="str">
        <f>IFERROR(IF(VLOOKUP('Xlookup set'!$S70,'Xlookup set'!$A$1:$R$1200,14,FALSE)=0,"",VLOOKUP('Xlookup set'!$S70,'Xlookup set'!$A$1:$R$1200,14,FALSE)),"")</f>
        <v/>
      </c>
      <c r="N70" t="str">
        <f>IFERROR(IF(VLOOKUP('Xlookup set'!$S70,'Xlookup set'!$A$1:$R$1200,15,FALSE)=0,"",VLOOKUP('Xlookup set'!$S70,'Xlookup set'!$A$1:$R$1200,15,FALSE)),"")</f>
        <v/>
      </c>
      <c r="O70" t="str">
        <f>IFERROR(IF(VLOOKUP('Xlookup set'!$S70,'Xlookup set'!$A$1:$R$1200,16,FALSE)=0,"",VLOOKUP('Xlookup set'!$S70,'Xlookup set'!$A$1:$R$1200,16,FALSE)),"")</f>
        <v/>
      </c>
      <c r="P70" t="str">
        <f t="array" aca="1" ref="P70" ca="1">IFERROR(Y2IF(VLOOKUP('Xlookup set'!$S70,'Xlookup set'!$A$1:$R$1200,17,FALSE)=0,"",VLOOKUP('Xlookup set'!$S70,'Xlookup set'!$A$1:$R$1200,17,FALSE)),"")</f>
        <v/>
      </c>
      <c r="Q70" t="str">
        <f>IFERROR(IF(VLOOKUP('Xlookup set'!$S70,'Xlookup set'!$A$1:$R$1200,18,FALSE)=0,"",VLOOKUP('Xlookup set'!$S70,'Xlookup set'!$A$1:$R$1200,18,FALSE)),"")</f>
        <v/>
      </c>
    </row>
    <row r="71" spans="1:17">
      <c r="A71" t="str">
        <f>IFERROR(VLOOKUP('Xlookup set'!$S71,'Xlookup set'!$A$1:$R$1200,2,FALSE),"")</f>
        <v/>
      </c>
      <c r="B71" t="str">
        <f>IF(I71&lt;&gt;"",ドッグキャリー!$I$2,"")</f>
        <v/>
      </c>
      <c r="C71" t="str">
        <f t="shared" si="4"/>
        <v/>
      </c>
      <c r="D71" t="str">
        <f t="shared" si="5"/>
        <v/>
      </c>
      <c r="E71" t="str">
        <f>IFERROR(IF(VLOOKUP('Xlookup set'!$S71,'Xlookup set'!$A$1:$R$1200,6,FALSE)=0,"",VLOOKUP('Xlookup set'!$S71,'Xlookup set'!$A$1:$R$1200,6,FALSE)),"")</f>
        <v/>
      </c>
      <c r="F71" t="str">
        <f t="array" aca="1" ref="F71" ca="1">IFERROR(F(VLOOKUP('Xlookup set'!$S71,'Xlookup set'!$A$1:$R$1200,7,FALSE)=0,"",VLOOKUP('Xlookup set'!$S71,'Xlookup set'!$A$1:$R$1200,7,FALSE)),"")</f>
        <v/>
      </c>
      <c r="G71" t="str">
        <f>IFERROR(IF(VLOOKUP('Xlookup set'!$S71,'Xlookup set'!$A$1:$R$1200,8,FALSE)=0,"",VLOOKUP('Xlookup set'!$S71,'Xlookup set'!$A$1:$R$1200,8,FALSE)),"")</f>
        <v/>
      </c>
      <c r="H71" s="93" t="str">
        <f>IFERROR(IF(VLOOKUP('Xlookup set'!$S71,'Xlookup set'!$A$1:$R$1200,9,FALSE)=0,"",VLOOKUP('Xlookup set'!$S71,'Xlookup set'!$A$1:$R$1200,9,FALSE)),"")</f>
        <v/>
      </c>
      <c r="I71" t="str">
        <f>IFERROR(IF(VLOOKUP('Xlookup set'!$S71,'Xlookup set'!$A$1:$R$1200,10,FALSE)=0,"",VLOOKUP('Xlookup set'!$S71,'Xlookup set'!$A$1:$R$1200,10,FALSE)),"")</f>
        <v/>
      </c>
      <c r="J71" t="str">
        <f>IFERROR(IF(VLOOKUP('Xlookup set'!$S71,'Xlookup set'!$A$1:$R$1200,11,FALSE)=0,"",VLOOKUP('Xlookup set'!$S71,'Xlookup set'!$A$1:$R$1200,11,FALSE)),"")</f>
        <v/>
      </c>
      <c r="K71" t="str">
        <f>IFERROR(IF(VLOOKUP('Xlookup set'!$S71,'Xlookup set'!$A$1:$R$1200,12,FALSE)=0,"",VLOOKUP('Xlookup set'!$S71,'Xlookup set'!$A$1:$R$1200,12,FALSE)),"")</f>
        <v/>
      </c>
      <c r="L71" t="str">
        <f>IFERROR(IF(VLOOKUP('Xlookup set'!$S71,'Xlookup set'!$A$1:$R$1200,13,FALSE)=0,"",VLOOKUP('Xlookup set'!$S71,'Xlookup set'!$A$1:$R$1200,13,FALSE)),"")</f>
        <v/>
      </c>
      <c r="M71" t="str">
        <f>IFERROR(IF(VLOOKUP('Xlookup set'!$S71,'Xlookup set'!$A$1:$R$1200,14,FALSE)=0,"",VLOOKUP('Xlookup set'!$S71,'Xlookup set'!$A$1:$R$1200,14,FALSE)),"")</f>
        <v/>
      </c>
      <c r="N71" t="str">
        <f>IFERROR(IF(VLOOKUP('Xlookup set'!$S71,'Xlookup set'!$A$1:$R$1200,15,FALSE)=0,"",VLOOKUP('Xlookup set'!$S71,'Xlookup set'!$A$1:$R$1200,15,FALSE)),"")</f>
        <v/>
      </c>
      <c r="O71" t="str">
        <f>IFERROR(IF(VLOOKUP('Xlookup set'!$S71,'Xlookup set'!$A$1:$R$1200,16,FALSE)=0,"",VLOOKUP('Xlookup set'!$S71,'Xlookup set'!$A$1:$R$1200,16,FALSE)),"")</f>
        <v/>
      </c>
      <c r="P71" t="str">
        <f t="array" aca="1" ref="P71" ca="1">IFERROR(Y2IF(VLOOKUP('Xlookup set'!$S71,'Xlookup set'!$A$1:$R$1200,17,FALSE)=0,"",VLOOKUP('Xlookup set'!$S71,'Xlookup set'!$A$1:$R$1200,17,FALSE)),"")</f>
        <v/>
      </c>
      <c r="Q71" t="str">
        <f>IFERROR(IF(VLOOKUP('Xlookup set'!$S71,'Xlookup set'!$A$1:$R$1200,18,FALSE)=0,"",VLOOKUP('Xlookup set'!$S71,'Xlookup set'!$A$1:$R$1200,18,FALSE)),"")</f>
        <v/>
      </c>
    </row>
    <row r="72" spans="1:17">
      <c r="A72" t="str">
        <f>IFERROR(VLOOKUP('Xlookup set'!$S72,'Xlookup set'!$A$1:$R$1200,2,FALSE),"")</f>
        <v/>
      </c>
      <c r="B72" t="str">
        <f>IF(I72&lt;&gt;"",ドッグキャリー!$I$2,"")</f>
        <v/>
      </c>
      <c r="C72" t="str">
        <f t="shared" si="4"/>
        <v/>
      </c>
      <c r="D72" t="str">
        <f t="shared" si="5"/>
        <v/>
      </c>
      <c r="E72" t="str">
        <f>IFERROR(IF(VLOOKUP('Xlookup set'!$S72,'Xlookup set'!$A$1:$R$1200,6,FALSE)=0,"",VLOOKUP('Xlookup set'!$S72,'Xlookup set'!$A$1:$R$1200,6,FALSE)),"")</f>
        <v/>
      </c>
      <c r="F72" t="str">
        <f t="array" aca="1" ref="F72" ca="1">IFERROR(F(VLOOKUP('Xlookup set'!$S72,'Xlookup set'!$A$1:$R$1200,7,FALSE)=0,"",VLOOKUP('Xlookup set'!$S72,'Xlookup set'!$A$1:$R$1200,7,FALSE)),"")</f>
        <v/>
      </c>
      <c r="G72" t="str">
        <f>IFERROR(IF(VLOOKUP('Xlookup set'!$S72,'Xlookup set'!$A$1:$R$1200,8,FALSE)=0,"",VLOOKUP('Xlookup set'!$S72,'Xlookup set'!$A$1:$R$1200,8,FALSE)),"")</f>
        <v/>
      </c>
      <c r="H72" s="93" t="str">
        <f>IFERROR(IF(VLOOKUP('Xlookup set'!$S72,'Xlookup set'!$A$1:$R$1200,9,FALSE)=0,"",VLOOKUP('Xlookup set'!$S72,'Xlookup set'!$A$1:$R$1200,9,FALSE)),"")</f>
        <v/>
      </c>
      <c r="I72" t="str">
        <f>IFERROR(IF(VLOOKUP('Xlookup set'!$S72,'Xlookup set'!$A$1:$R$1200,10,FALSE)=0,"",VLOOKUP('Xlookup set'!$S72,'Xlookup set'!$A$1:$R$1200,10,FALSE)),"")</f>
        <v/>
      </c>
      <c r="J72" t="str">
        <f>IFERROR(IF(VLOOKUP('Xlookup set'!$S72,'Xlookup set'!$A$1:$R$1200,11,FALSE)=0,"",VLOOKUP('Xlookup set'!$S72,'Xlookup set'!$A$1:$R$1200,11,FALSE)),"")</f>
        <v/>
      </c>
      <c r="K72" t="str">
        <f>IFERROR(IF(VLOOKUP('Xlookup set'!$S72,'Xlookup set'!$A$1:$R$1200,12,FALSE)=0,"",VLOOKUP('Xlookup set'!$S72,'Xlookup set'!$A$1:$R$1200,12,FALSE)),"")</f>
        <v/>
      </c>
      <c r="L72" t="str">
        <f>IFERROR(IF(VLOOKUP('Xlookup set'!$S72,'Xlookup set'!$A$1:$R$1200,13,FALSE)=0,"",VLOOKUP('Xlookup set'!$S72,'Xlookup set'!$A$1:$R$1200,13,FALSE)),"")</f>
        <v/>
      </c>
      <c r="M72" t="str">
        <f>IFERROR(IF(VLOOKUP('Xlookup set'!$S72,'Xlookup set'!$A$1:$R$1200,14,FALSE)=0,"",VLOOKUP('Xlookup set'!$S72,'Xlookup set'!$A$1:$R$1200,14,FALSE)),"")</f>
        <v/>
      </c>
      <c r="N72" t="str">
        <f>IFERROR(IF(VLOOKUP('Xlookup set'!$S72,'Xlookup set'!$A$1:$R$1200,15,FALSE)=0,"",VLOOKUP('Xlookup set'!$S72,'Xlookup set'!$A$1:$R$1200,15,FALSE)),"")</f>
        <v/>
      </c>
      <c r="O72" t="str">
        <f>IFERROR(IF(VLOOKUP('Xlookup set'!$S72,'Xlookup set'!$A$1:$R$1200,16,FALSE)=0,"",VLOOKUP('Xlookup set'!$S72,'Xlookup set'!$A$1:$R$1200,16,FALSE)),"")</f>
        <v/>
      </c>
      <c r="P72" t="str">
        <f t="array" aca="1" ref="P72" ca="1">IFERROR(Y2IF(VLOOKUP('Xlookup set'!$S72,'Xlookup set'!$A$1:$R$1200,17,FALSE)=0,"",VLOOKUP('Xlookup set'!$S72,'Xlookup set'!$A$1:$R$1200,17,FALSE)),"")</f>
        <v/>
      </c>
      <c r="Q72" t="str">
        <f>IFERROR(IF(VLOOKUP('Xlookup set'!$S72,'Xlookup set'!$A$1:$R$1200,18,FALSE)=0,"",VLOOKUP('Xlookup set'!$S72,'Xlookup set'!$A$1:$R$1200,18,FALSE)),"")</f>
        <v/>
      </c>
    </row>
    <row r="73" spans="1:17">
      <c r="A73" t="str">
        <f>IFERROR(VLOOKUP('Xlookup set'!$S73,'Xlookup set'!$A$1:$R$1200,2,FALSE),"")</f>
        <v/>
      </c>
      <c r="B73" t="str">
        <f>IF(I73&lt;&gt;"",ドッグキャリー!$I$2,"")</f>
        <v/>
      </c>
      <c r="C73" t="str">
        <f t="shared" si="4"/>
        <v/>
      </c>
      <c r="D73" t="str">
        <f t="shared" si="5"/>
        <v/>
      </c>
      <c r="E73" t="str">
        <f>IFERROR(IF(VLOOKUP('Xlookup set'!$S73,'Xlookup set'!$A$1:$R$1200,6,FALSE)=0,"",VLOOKUP('Xlookup set'!$S73,'Xlookup set'!$A$1:$R$1200,6,FALSE)),"")</f>
        <v/>
      </c>
      <c r="F73" t="str">
        <f t="array" aca="1" ref="F73" ca="1">IFERROR(F(VLOOKUP('Xlookup set'!$S73,'Xlookup set'!$A$1:$R$1200,7,FALSE)=0,"",VLOOKUP('Xlookup set'!$S73,'Xlookup set'!$A$1:$R$1200,7,FALSE)),"")</f>
        <v/>
      </c>
      <c r="G73" t="str">
        <f>IFERROR(IF(VLOOKUP('Xlookup set'!$S73,'Xlookup set'!$A$1:$R$1200,8,FALSE)=0,"",VLOOKUP('Xlookup set'!$S73,'Xlookup set'!$A$1:$R$1200,8,FALSE)),"")</f>
        <v/>
      </c>
      <c r="H73" s="93" t="str">
        <f>IFERROR(IF(VLOOKUP('Xlookup set'!$S73,'Xlookup set'!$A$1:$R$1200,9,FALSE)=0,"",VLOOKUP('Xlookup set'!$S73,'Xlookup set'!$A$1:$R$1200,9,FALSE)),"")</f>
        <v/>
      </c>
      <c r="I73" t="str">
        <f>IFERROR(IF(VLOOKUP('Xlookup set'!$S73,'Xlookup set'!$A$1:$R$1200,10,FALSE)=0,"",VLOOKUP('Xlookup set'!$S73,'Xlookup set'!$A$1:$R$1200,10,FALSE)),"")</f>
        <v/>
      </c>
      <c r="J73" t="str">
        <f>IFERROR(IF(VLOOKUP('Xlookup set'!$S73,'Xlookup set'!$A$1:$R$1200,11,FALSE)=0,"",VLOOKUP('Xlookup set'!$S73,'Xlookup set'!$A$1:$R$1200,11,FALSE)),"")</f>
        <v/>
      </c>
      <c r="K73" t="str">
        <f>IFERROR(IF(VLOOKUP('Xlookup set'!$S73,'Xlookup set'!$A$1:$R$1200,12,FALSE)=0,"",VLOOKUP('Xlookup set'!$S73,'Xlookup set'!$A$1:$R$1200,12,FALSE)),"")</f>
        <v/>
      </c>
      <c r="L73" t="str">
        <f>IFERROR(IF(VLOOKUP('Xlookup set'!$S73,'Xlookup set'!$A$1:$R$1200,13,FALSE)=0,"",VLOOKUP('Xlookup set'!$S73,'Xlookup set'!$A$1:$R$1200,13,FALSE)),"")</f>
        <v/>
      </c>
      <c r="M73" t="str">
        <f>IFERROR(IF(VLOOKUP('Xlookup set'!$S73,'Xlookup set'!$A$1:$R$1200,14,FALSE)=0,"",VLOOKUP('Xlookup set'!$S73,'Xlookup set'!$A$1:$R$1200,14,FALSE)),"")</f>
        <v/>
      </c>
      <c r="N73" t="str">
        <f>IFERROR(IF(VLOOKUP('Xlookup set'!$S73,'Xlookup set'!$A$1:$R$1200,15,FALSE)=0,"",VLOOKUP('Xlookup set'!$S73,'Xlookup set'!$A$1:$R$1200,15,FALSE)),"")</f>
        <v/>
      </c>
      <c r="O73" t="str">
        <f>IFERROR(IF(VLOOKUP('Xlookup set'!$S73,'Xlookup set'!$A$1:$R$1200,16,FALSE)=0,"",VLOOKUP('Xlookup set'!$S73,'Xlookup set'!$A$1:$R$1200,16,FALSE)),"")</f>
        <v/>
      </c>
      <c r="P73" t="str">
        <f t="array" aca="1" ref="P73" ca="1">IFERROR(Y2IF(VLOOKUP('Xlookup set'!$S73,'Xlookup set'!$A$1:$R$1200,17,FALSE)=0,"",VLOOKUP('Xlookup set'!$S73,'Xlookup set'!$A$1:$R$1200,17,FALSE)),"")</f>
        <v/>
      </c>
      <c r="Q73" t="str">
        <f>IFERROR(IF(VLOOKUP('Xlookup set'!$S73,'Xlookup set'!$A$1:$R$1200,18,FALSE)=0,"",VLOOKUP('Xlookup set'!$S73,'Xlookup set'!$A$1:$R$1200,18,FALSE)),"")</f>
        <v/>
      </c>
    </row>
    <row r="74" spans="1:17">
      <c r="A74" t="str">
        <f>IFERROR(VLOOKUP('Xlookup set'!$S74,'Xlookup set'!$A$1:$R$1200,2,FALSE),"")</f>
        <v/>
      </c>
      <c r="B74" t="str">
        <f>IF(I74&lt;&gt;"",ドッグキャリー!$I$2,"")</f>
        <v/>
      </c>
      <c r="C74" t="str">
        <f t="shared" si="4"/>
        <v/>
      </c>
      <c r="D74" t="str">
        <f t="shared" si="5"/>
        <v/>
      </c>
      <c r="E74" t="str">
        <f>IFERROR(IF(VLOOKUP('Xlookup set'!$S74,'Xlookup set'!$A$1:$R$1200,6,FALSE)=0,"",VLOOKUP('Xlookup set'!$S74,'Xlookup set'!$A$1:$R$1200,6,FALSE)),"")</f>
        <v/>
      </c>
      <c r="F74" t="str">
        <f t="array" aca="1" ref="F74" ca="1">IFERROR(F(VLOOKUP('Xlookup set'!$S74,'Xlookup set'!$A$1:$R$1200,7,FALSE)=0,"",VLOOKUP('Xlookup set'!$S74,'Xlookup set'!$A$1:$R$1200,7,FALSE)),"")</f>
        <v/>
      </c>
      <c r="G74" t="str">
        <f>IFERROR(IF(VLOOKUP('Xlookup set'!$S74,'Xlookup set'!$A$1:$R$1200,8,FALSE)=0,"",VLOOKUP('Xlookup set'!$S74,'Xlookup set'!$A$1:$R$1200,8,FALSE)),"")</f>
        <v/>
      </c>
      <c r="H74" s="93" t="str">
        <f>IFERROR(IF(VLOOKUP('Xlookup set'!$S74,'Xlookup set'!$A$1:$R$1200,9,FALSE)=0,"",VLOOKUP('Xlookup set'!$S74,'Xlookup set'!$A$1:$R$1200,9,FALSE)),"")</f>
        <v/>
      </c>
      <c r="I74" t="str">
        <f>IFERROR(IF(VLOOKUP('Xlookup set'!$S74,'Xlookup set'!$A$1:$R$1200,10,FALSE)=0,"",VLOOKUP('Xlookup set'!$S74,'Xlookup set'!$A$1:$R$1200,10,FALSE)),"")</f>
        <v/>
      </c>
      <c r="J74" t="str">
        <f>IFERROR(IF(VLOOKUP('Xlookup set'!$S74,'Xlookup set'!$A$1:$R$1200,11,FALSE)=0,"",VLOOKUP('Xlookup set'!$S74,'Xlookup set'!$A$1:$R$1200,11,FALSE)),"")</f>
        <v/>
      </c>
      <c r="K74" t="str">
        <f>IFERROR(IF(VLOOKUP('Xlookup set'!$S74,'Xlookup set'!$A$1:$R$1200,12,FALSE)=0,"",VLOOKUP('Xlookup set'!$S74,'Xlookup set'!$A$1:$R$1200,12,FALSE)),"")</f>
        <v/>
      </c>
      <c r="L74" t="str">
        <f>IFERROR(IF(VLOOKUP('Xlookup set'!$S74,'Xlookup set'!$A$1:$R$1200,13,FALSE)=0,"",VLOOKUP('Xlookup set'!$S74,'Xlookup set'!$A$1:$R$1200,13,FALSE)),"")</f>
        <v/>
      </c>
      <c r="M74" t="str">
        <f>IFERROR(IF(VLOOKUP('Xlookup set'!$S74,'Xlookup set'!$A$1:$R$1200,14,FALSE)=0,"",VLOOKUP('Xlookup set'!$S74,'Xlookup set'!$A$1:$R$1200,14,FALSE)),"")</f>
        <v/>
      </c>
      <c r="N74" t="str">
        <f>IFERROR(IF(VLOOKUP('Xlookup set'!$S74,'Xlookup set'!$A$1:$R$1200,15,FALSE)=0,"",VLOOKUP('Xlookup set'!$S74,'Xlookup set'!$A$1:$R$1200,15,FALSE)),"")</f>
        <v/>
      </c>
      <c r="O74" t="str">
        <f>IFERROR(IF(VLOOKUP('Xlookup set'!$S74,'Xlookup set'!$A$1:$R$1200,16,FALSE)=0,"",VLOOKUP('Xlookup set'!$S74,'Xlookup set'!$A$1:$R$1200,16,FALSE)),"")</f>
        <v/>
      </c>
      <c r="P74" t="str">
        <f t="array" aca="1" ref="P74" ca="1">IFERROR(Y2IF(VLOOKUP('Xlookup set'!$S74,'Xlookup set'!$A$1:$R$1200,17,FALSE)=0,"",VLOOKUP('Xlookup set'!$S74,'Xlookup set'!$A$1:$R$1200,17,FALSE)),"")</f>
        <v/>
      </c>
      <c r="Q74" t="str">
        <f>IFERROR(IF(VLOOKUP('Xlookup set'!$S74,'Xlookup set'!$A$1:$R$1200,18,FALSE)=0,"",VLOOKUP('Xlookup set'!$S74,'Xlookup set'!$A$1:$R$1200,18,FALSE)),"")</f>
        <v/>
      </c>
    </row>
    <row r="75" spans="1:17">
      <c r="A75" t="str">
        <f>IFERROR(VLOOKUP('Xlookup set'!$S75,'Xlookup set'!$A$1:$R$1200,2,FALSE),"")</f>
        <v/>
      </c>
      <c r="B75" t="str">
        <f>IF(I75&lt;&gt;"",ドッグキャリー!$I$2,"")</f>
        <v/>
      </c>
      <c r="C75" t="str">
        <f t="shared" si="4"/>
        <v/>
      </c>
      <c r="D75" t="str">
        <f t="shared" si="5"/>
        <v/>
      </c>
      <c r="E75" t="str">
        <f>IFERROR(IF(VLOOKUP('Xlookup set'!$S75,'Xlookup set'!$A$1:$R$1200,6,FALSE)=0,"",VLOOKUP('Xlookup set'!$S75,'Xlookup set'!$A$1:$R$1200,6,FALSE)),"")</f>
        <v/>
      </c>
      <c r="F75" t="str">
        <f t="array" aca="1" ref="F75" ca="1">IFERROR(F(VLOOKUP('Xlookup set'!$S75,'Xlookup set'!$A$1:$R$1200,7,FALSE)=0,"",VLOOKUP('Xlookup set'!$S75,'Xlookup set'!$A$1:$R$1200,7,FALSE)),"")</f>
        <v/>
      </c>
      <c r="G75" t="str">
        <f>IFERROR(IF(VLOOKUP('Xlookup set'!$S75,'Xlookup set'!$A$1:$R$1200,8,FALSE)=0,"",VLOOKUP('Xlookup set'!$S75,'Xlookup set'!$A$1:$R$1200,8,FALSE)),"")</f>
        <v/>
      </c>
      <c r="H75" s="93" t="str">
        <f>IFERROR(IF(VLOOKUP('Xlookup set'!$S75,'Xlookup set'!$A$1:$R$1200,9,FALSE)=0,"",VLOOKUP('Xlookup set'!$S75,'Xlookup set'!$A$1:$R$1200,9,FALSE)),"")</f>
        <v/>
      </c>
      <c r="I75" t="str">
        <f>IFERROR(IF(VLOOKUP('Xlookup set'!$S75,'Xlookup set'!$A$1:$R$1200,10,FALSE)=0,"",VLOOKUP('Xlookup set'!$S75,'Xlookup set'!$A$1:$R$1200,10,FALSE)),"")</f>
        <v/>
      </c>
      <c r="J75" t="str">
        <f>IFERROR(IF(VLOOKUP('Xlookup set'!$S75,'Xlookup set'!$A$1:$R$1200,11,FALSE)=0,"",VLOOKUP('Xlookup set'!$S75,'Xlookup set'!$A$1:$R$1200,11,FALSE)),"")</f>
        <v/>
      </c>
      <c r="K75" t="str">
        <f>IFERROR(IF(VLOOKUP('Xlookup set'!$S75,'Xlookup set'!$A$1:$R$1200,12,FALSE)=0,"",VLOOKUP('Xlookup set'!$S75,'Xlookup set'!$A$1:$R$1200,12,FALSE)),"")</f>
        <v/>
      </c>
      <c r="L75" t="str">
        <f>IFERROR(IF(VLOOKUP('Xlookup set'!$S75,'Xlookup set'!$A$1:$R$1200,13,FALSE)=0,"",VLOOKUP('Xlookup set'!$S75,'Xlookup set'!$A$1:$R$1200,13,FALSE)),"")</f>
        <v/>
      </c>
      <c r="M75" t="str">
        <f>IFERROR(IF(VLOOKUP('Xlookup set'!$S75,'Xlookup set'!$A$1:$R$1200,14,FALSE)=0,"",VLOOKUP('Xlookup set'!$S75,'Xlookup set'!$A$1:$R$1200,14,FALSE)),"")</f>
        <v/>
      </c>
      <c r="N75" t="str">
        <f>IFERROR(IF(VLOOKUP('Xlookup set'!$S75,'Xlookup set'!$A$1:$R$1200,15,FALSE)=0,"",VLOOKUP('Xlookup set'!$S75,'Xlookup set'!$A$1:$R$1200,15,FALSE)),"")</f>
        <v/>
      </c>
      <c r="O75" t="str">
        <f>IFERROR(IF(VLOOKUP('Xlookup set'!$S75,'Xlookup set'!$A$1:$R$1200,16,FALSE)=0,"",VLOOKUP('Xlookup set'!$S75,'Xlookup set'!$A$1:$R$1200,16,FALSE)),"")</f>
        <v/>
      </c>
      <c r="P75" t="str">
        <f t="array" aca="1" ref="P75" ca="1">IFERROR(Y2IF(VLOOKUP('Xlookup set'!$S75,'Xlookup set'!$A$1:$R$1200,17,FALSE)=0,"",VLOOKUP('Xlookup set'!$S75,'Xlookup set'!$A$1:$R$1200,17,FALSE)),"")</f>
        <v/>
      </c>
      <c r="Q75" t="str">
        <f>IFERROR(IF(VLOOKUP('Xlookup set'!$S75,'Xlookup set'!$A$1:$R$1200,18,FALSE)=0,"",VLOOKUP('Xlookup set'!$S75,'Xlookup set'!$A$1:$R$1200,18,FALSE)),"")</f>
        <v/>
      </c>
    </row>
    <row r="76" spans="1:17">
      <c r="A76" t="str">
        <f>IFERROR(VLOOKUP('Xlookup set'!$S76,'Xlookup set'!$A$1:$R$1200,2,FALSE),"")</f>
        <v/>
      </c>
      <c r="B76" t="str">
        <f>IF(I76&lt;&gt;"",ドッグキャリー!$I$2,"")</f>
        <v/>
      </c>
      <c r="C76" t="str">
        <f t="shared" si="4"/>
        <v/>
      </c>
      <c r="D76" t="str">
        <f t="shared" si="5"/>
        <v/>
      </c>
      <c r="E76" t="str">
        <f>IFERROR(IF(VLOOKUP('Xlookup set'!$S76,'Xlookup set'!$A$1:$R$1200,6,FALSE)=0,"",VLOOKUP('Xlookup set'!$S76,'Xlookup set'!$A$1:$R$1200,6,FALSE)),"")</f>
        <v/>
      </c>
      <c r="F76" t="str">
        <f t="array" aca="1" ref="F76" ca="1">IFERROR(F(VLOOKUP('Xlookup set'!$S76,'Xlookup set'!$A$1:$R$1200,7,FALSE)=0,"",VLOOKUP('Xlookup set'!$S76,'Xlookup set'!$A$1:$R$1200,7,FALSE)),"")</f>
        <v/>
      </c>
      <c r="G76" t="str">
        <f>IFERROR(IF(VLOOKUP('Xlookup set'!$S76,'Xlookup set'!$A$1:$R$1200,8,FALSE)=0,"",VLOOKUP('Xlookup set'!$S76,'Xlookup set'!$A$1:$R$1200,8,FALSE)),"")</f>
        <v/>
      </c>
      <c r="H76" s="93" t="str">
        <f>IFERROR(IF(VLOOKUP('Xlookup set'!$S76,'Xlookup set'!$A$1:$R$1200,9,FALSE)=0,"",VLOOKUP('Xlookup set'!$S76,'Xlookup set'!$A$1:$R$1200,9,FALSE)),"")</f>
        <v/>
      </c>
      <c r="I76" t="str">
        <f>IFERROR(IF(VLOOKUP('Xlookup set'!$S76,'Xlookup set'!$A$1:$R$1200,10,FALSE)=0,"",VLOOKUP('Xlookup set'!$S76,'Xlookup set'!$A$1:$R$1200,10,FALSE)),"")</f>
        <v/>
      </c>
      <c r="J76" t="str">
        <f>IFERROR(IF(VLOOKUP('Xlookup set'!$S76,'Xlookup set'!$A$1:$R$1200,11,FALSE)=0,"",VLOOKUP('Xlookup set'!$S76,'Xlookup set'!$A$1:$R$1200,11,FALSE)),"")</f>
        <v/>
      </c>
      <c r="K76" t="str">
        <f>IFERROR(IF(VLOOKUP('Xlookup set'!$S76,'Xlookup set'!$A$1:$R$1200,12,FALSE)=0,"",VLOOKUP('Xlookup set'!$S76,'Xlookup set'!$A$1:$R$1200,12,FALSE)),"")</f>
        <v/>
      </c>
      <c r="L76" t="str">
        <f>IFERROR(IF(VLOOKUP('Xlookup set'!$S76,'Xlookup set'!$A$1:$R$1200,13,FALSE)=0,"",VLOOKUP('Xlookup set'!$S76,'Xlookup set'!$A$1:$R$1200,13,FALSE)),"")</f>
        <v/>
      </c>
      <c r="M76" t="str">
        <f>IFERROR(IF(VLOOKUP('Xlookup set'!$S76,'Xlookup set'!$A$1:$R$1200,14,FALSE)=0,"",VLOOKUP('Xlookup set'!$S76,'Xlookup set'!$A$1:$R$1200,14,FALSE)),"")</f>
        <v/>
      </c>
      <c r="N76" t="str">
        <f>IFERROR(IF(VLOOKUP('Xlookup set'!$S76,'Xlookup set'!$A$1:$R$1200,15,FALSE)=0,"",VLOOKUP('Xlookup set'!$S76,'Xlookup set'!$A$1:$R$1200,15,FALSE)),"")</f>
        <v/>
      </c>
      <c r="O76" t="str">
        <f>IFERROR(IF(VLOOKUP('Xlookup set'!$S76,'Xlookup set'!$A$1:$R$1200,16,FALSE)=0,"",VLOOKUP('Xlookup set'!$S76,'Xlookup set'!$A$1:$R$1200,16,FALSE)),"")</f>
        <v/>
      </c>
      <c r="P76" t="str">
        <f t="array" aca="1" ref="P76" ca="1">IFERROR(Y2IF(VLOOKUP('Xlookup set'!$S76,'Xlookup set'!$A$1:$R$1200,17,FALSE)=0,"",VLOOKUP('Xlookup set'!$S76,'Xlookup set'!$A$1:$R$1200,17,FALSE)),"")</f>
        <v/>
      </c>
      <c r="Q76" t="str">
        <f>IFERROR(IF(VLOOKUP('Xlookup set'!$S76,'Xlookup set'!$A$1:$R$1200,18,FALSE)=0,"",VLOOKUP('Xlookup set'!$S76,'Xlookup set'!$A$1:$R$1200,18,FALSE)),"")</f>
        <v/>
      </c>
    </row>
    <row r="77" spans="1:17">
      <c r="A77" t="str">
        <f>IFERROR(VLOOKUP('Xlookup set'!$S77,'Xlookup set'!$A$1:$R$1200,2,FALSE),"")</f>
        <v/>
      </c>
      <c r="B77" t="str">
        <f>IF(I77&lt;&gt;"",ドッグキャリー!$I$2,"")</f>
        <v/>
      </c>
      <c r="C77" t="str">
        <f t="shared" si="4"/>
        <v/>
      </c>
      <c r="D77" t="str">
        <f t="shared" si="5"/>
        <v/>
      </c>
      <c r="E77" t="str">
        <f>IFERROR(IF(VLOOKUP('Xlookup set'!$S77,'Xlookup set'!$A$1:$R$1200,6,FALSE)=0,"",VLOOKUP('Xlookup set'!$S77,'Xlookup set'!$A$1:$R$1200,6,FALSE)),"")</f>
        <v/>
      </c>
      <c r="F77" t="str">
        <f t="array" aca="1" ref="F77" ca="1">IFERROR(F(VLOOKUP('Xlookup set'!$S77,'Xlookup set'!$A$1:$R$1200,7,FALSE)=0,"",VLOOKUP('Xlookup set'!$S77,'Xlookup set'!$A$1:$R$1200,7,FALSE)),"")</f>
        <v/>
      </c>
      <c r="G77" t="str">
        <f>IFERROR(IF(VLOOKUP('Xlookup set'!$S77,'Xlookup set'!$A$1:$R$1200,8,FALSE)=0,"",VLOOKUP('Xlookup set'!$S77,'Xlookup set'!$A$1:$R$1200,8,FALSE)),"")</f>
        <v/>
      </c>
      <c r="H77" s="93" t="str">
        <f>IFERROR(IF(VLOOKUP('Xlookup set'!$S77,'Xlookup set'!$A$1:$R$1200,9,FALSE)=0,"",VLOOKUP('Xlookup set'!$S77,'Xlookup set'!$A$1:$R$1200,9,FALSE)),"")</f>
        <v/>
      </c>
      <c r="I77" t="str">
        <f>IFERROR(IF(VLOOKUP('Xlookup set'!$S77,'Xlookup set'!$A$1:$R$1200,10,FALSE)=0,"",VLOOKUP('Xlookup set'!$S77,'Xlookup set'!$A$1:$R$1200,10,FALSE)),"")</f>
        <v/>
      </c>
      <c r="J77" t="str">
        <f>IFERROR(IF(VLOOKUP('Xlookup set'!$S77,'Xlookup set'!$A$1:$R$1200,11,FALSE)=0,"",VLOOKUP('Xlookup set'!$S77,'Xlookup set'!$A$1:$R$1200,11,FALSE)),"")</f>
        <v/>
      </c>
      <c r="K77" t="str">
        <f>IFERROR(IF(VLOOKUP('Xlookup set'!$S77,'Xlookup set'!$A$1:$R$1200,12,FALSE)=0,"",VLOOKUP('Xlookup set'!$S77,'Xlookup set'!$A$1:$R$1200,12,FALSE)),"")</f>
        <v/>
      </c>
      <c r="L77" t="str">
        <f>IFERROR(IF(VLOOKUP('Xlookup set'!$S77,'Xlookup set'!$A$1:$R$1200,13,FALSE)=0,"",VLOOKUP('Xlookup set'!$S77,'Xlookup set'!$A$1:$R$1200,13,FALSE)),"")</f>
        <v/>
      </c>
      <c r="M77" t="str">
        <f>IFERROR(IF(VLOOKUP('Xlookup set'!$S77,'Xlookup set'!$A$1:$R$1200,14,FALSE)=0,"",VLOOKUP('Xlookup set'!$S77,'Xlookup set'!$A$1:$R$1200,14,FALSE)),"")</f>
        <v/>
      </c>
      <c r="N77" t="str">
        <f>IFERROR(IF(VLOOKUP('Xlookup set'!$S77,'Xlookup set'!$A$1:$R$1200,15,FALSE)=0,"",VLOOKUP('Xlookup set'!$S77,'Xlookup set'!$A$1:$R$1200,15,FALSE)),"")</f>
        <v/>
      </c>
      <c r="O77" t="str">
        <f>IFERROR(IF(VLOOKUP('Xlookup set'!$S77,'Xlookup set'!$A$1:$R$1200,16,FALSE)=0,"",VLOOKUP('Xlookup set'!$S77,'Xlookup set'!$A$1:$R$1200,16,FALSE)),"")</f>
        <v/>
      </c>
      <c r="P77" t="str">
        <f t="array" aca="1" ref="P77" ca="1">IFERROR(Y2IF(VLOOKUP('Xlookup set'!$S77,'Xlookup set'!$A$1:$R$1200,17,FALSE)=0,"",VLOOKUP('Xlookup set'!$S77,'Xlookup set'!$A$1:$R$1200,17,FALSE)),"")</f>
        <v/>
      </c>
      <c r="Q77" t="str">
        <f>IFERROR(IF(VLOOKUP('Xlookup set'!$S77,'Xlookup set'!$A$1:$R$1200,18,FALSE)=0,"",VLOOKUP('Xlookup set'!$S77,'Xlookup set'!$A$1:$R$1200,18,FALSE)),"")</f>
        <v/>
      </c>
    </row>
    <row r="78" spans="1:17">
      <c r="A78" t="str">
        <f>IFERROR(VLOOKUP('Xlookup set'!$S78,'Xlookup set'!$A$1:$R$1200,2,FALSE),"")</f>
        <v/>
      </c>
      <c r="B78" t="str">
        <f>IF(I78&lt;&gt;"",ドッグキャリー!$I$2,"")</f>
        <v/>
      </c>
      <c r="C78" t="str">
        <f t="shared" si="4"/>
        <v/>
      </c>
      <c r="D78" t="str">
        <f t="shared" si="5"/>
        <v/>
      </c>
      <c r="E78" t="str">
        <f>IFERROR(IF(VLOOKUP('Xlookup set'!$S78,'Xlookup set'!$A$1:$R$1200,6,FALSE)=0,"",VLOOKUP('Xlookup set'!$S78,'Xlookup set'!$A$1:$R$1200,6,FALSE)),"")</f>
        <v/>
      </c>
      <c r="F78" t="str">
        <f t="array" aca="1" ref="F78" ca="1">IFERROR(F(VLOOKUP('Xlookup set'!$S78,'Xlookup set'!$A$1:$R$1200,7,FALSE)=0,"",VLOOKUP('Xlookup set'!$S78,'Xlookup set'!$A$1:$R$1200,7,FALSE)),"")</f>
        <v/>
      </c>
      <c r="G78" t="str">
        <f>IFERROR(IF(VLOOKUP('Xlookup set'!$S78,'Xlookup set'!$A$1:$R$1200,8,FALSE)=0,"",VLOOKUP('Xlookup set'!$S78,'Xlookup set'!$A$1:$R$1200,8,FALSE)),"")</f>
        <v/>
      </c>
      <c r="H78" s="93" t="str">
        <f>IFERROR(IF(VLOOKUP('Xlookup set'!$S78,'Xlookup set'!$A$1:$R$1200,9,FALSE)=0,"",VLOOKUP('Xlookup set'!$S78,'Xlookup set'!$A$1:$R$1200,9,FALSE)),"")</f>
        <v/>
      </c>
      <c r="I78" t="str">
        <f>IFERROR(IF(VLOOKUP('Xlookup set'!$S78,'Xlookup set'!$A$1:$R$1200,10,FALSE)=0,"",VLOOKUP('Xlookup set'!$S78,'Xlookup set'!$A$1:$R$1200,10,FALSE)),"")</f>
        <v/>
      </c>
      <c r="J78" t="str">
        <f>IFERROR(IF(VLOOKUP('Xlookup set'!$S78,'Xlookup set'!$A$1:$R$1200,11,FALSE)=0,"",VLOOKUP('Xlookup set'!$S78,'Xlookup set'!$A$1:$R$1200,11,FALSE)),"")</f>
        <v/>
      </c>
      <c r="K78" t="str">
        <f>IFERROR(IF(VLOOKUP('Xlookup set'!$S78,'Xlookup set'!$A$1:$R$1200,12,FALSE)=0,"",VLOOKUP('Xlookup set'!$S78,'Xlookup set'!$A$1:$R$1200,12,FALSE)),"")</f>
        <v/>
      </c>
      <c r="L78" t="str">
        <f>IFERROR(IF(VLOOKUP('Xlookup set'!$S78,'Xlookup set'!$A$1:$R$1200,13,FALSE)=0,"",VLOOKUP('Xlookup set'!$S78,'Xlookup set'!$A$1:$R$1200,13,FALSE)),"")</f>
        <v/>
      </c>
      <c r="M78" t="str">
        <f>IFERROR(IF(VLOOKUP('Xlookup set'!$S78,'Xlookup set'!$A$1:$R$1200,14,FALSE)=0,"",VLOOKUP('Xlookup set'!$S78,'Xlookup set'!$A$1:$R$1200,14,FALSE)),"")</f>
        <v/>
      </c>
      <c r="N78" t="str">
        <f>IFERROR(IF(VLOOKUP('Xlookup set'!$S78,'Xlookup set'!$A$1:$R$1200,15,FALSE)=0,"",VLOOKUP('Xlookup set'!$S78,'Xlookup set'!$A$1:$R$1200,15,FALSE)),"")</f>
        <v/>
      </c>
      <c r="O78" t="str">
        <f>IFERROR(IF(VLOOKUP('Xlookup set'!$S78,'Xlookup set'!$A$1:$R$1200,16,FALSE)=0,"",VLOOKUP('Xlookup set'!$S78,'Xlookup set'!$A$1:$R$1200,16,FALSE)),"")</f>
        <v/>
      </c>
      <c r="P78" t="str">
        <f t="array" aca="1" ref="P78" ca="1">IFERROR(Y2IF(VLOOKUP('Xlookup set'!$S78,'Xlookup set'!$A$1:$R$1200,17,FALSE)=0,"",VLOOKUP('Xlookup set'!$S78,'Xlookup set'!$A$1:$R$1200,17,FALSE)),"")</f>
        <v/>
      </c>
      <c r="Q78" t="str">
        <f>IFERROR(IF(VLOOKUP('Xlookup set'!$S78,'Xlookup set'!$A$1:$R$1200,18,FALSE)=0,"",VLOOKUP('Xlookup set'!$S78,'Xlookup set'!$A$1:$R$1200,18,FALSE)),"")</f>
        <v/>
      </c>
    </row>
    <row r="79" spans="1:17">
      <c r="A79" t="str">
        <f>IFERROR(VLOOKUP('Xlookup set'!$S79,'Xlookup set'!$A$1:$R$1200,2,FALSE),"")</f>
        <v/>
      </c>
      <c r="B79" t="str">
        <f>IF(I79&lt;&gt;"",ドッグキャリー!$I$2,"")</f>
        <v/>
      </c>
      <c r="C79" t="str">
        <f t="shared" si="4"/>
        <v/>
      </c>
      <c r="D79" t="str">
        <f t="shared" si="5"/>
        <v/>
      </c>
      <c r="E79" t="str">
        <f>IFERROR(IF(VLOOKUP('Xlookup set'!$S79,'Xlookup set'!$A$1:$R$1200,6,FALSE)=0,"",VLOOKUP('Xlookup set'!$S79,'Xlookup set'!$A$1:$R$1200,6,FALSE)),"")</f>
        <v/>
      </c>
      <c r="F79" t="str">
        <f t="array" aca="1" ref="F79" ca="1">IFERROR(F(VLOOKUP('Xlookup set'!$S79,'Xlookup set'!$A$1:$R$1200,7,FALSE)=0,"",VLOOKUP('Xlookup set'!$S79,'Xlookup set'!$A$1:$R$1200,7,FALSE)),"")</f>
        <v/>
      </c>
      <c r="G79" t="str">
        <f>IFERROR(IF(VLOOKUP('Xlookup set'!$S79,'Xlookup set'!$A$1:$R$1200,8,FALSE)=0,"",VLOOKUP('Xlookup set'!$S79,'Xlookup set'!$A$1:$R$1200,8,FALSE)),"")</f>
        <v/>
      </c>
      <c r="H79" s="93" t="str">
        <f>IFERROR(IF(VLOOKUP('Xlookup set'!$S79,'Xlookup set'!$A$1:$R$1200,9,FALSE)=0,"",VLOOKUP('Xlookup set'!$S79,'Xlookup set'!$A$1:$R$1200,9,FALSE)),"")</f>
        <v/>
      </c>
      <c r="I79" t="str">
        <f>IFERROR(IF(VLOOKUP('Xlookup set'!$S79,'Xlookup set'!$A$1:$R$1200,10,FALSE)=0,"",VLOOKUP('Xlookup set'!$S79,'Xlookup set'!$A$1:$R$1200,10,FALSE)),"")</f>
        <v/>
      </c>
      <c r="J79" t="str">
        <f>IFERROR(IF(VLOOKUP('Xlookup set'!$S79,'Xlookup set'!$A$1:$R$1200,11,FALSE)=0,"",VLOOKUP('Xlookup set'!$S79,'Xlookup set'!$A$1:$R$1200,11,FALSE)),"")</f>
        <v/>
      </c>
      <c r="K79" t="str">
        <f>IFERROR(IF(VLOOKUP('Xlookup set'!$S79,'Xlookup set'!$A$1:$R$1200,12,FALSE)=0,"",VLOOKUP('Xlookup set'!$S79,'Xlookup set'!$A$1:$R$1200,12,FALSE)),"")</f>
        <v/>
      </c>
      <c r="L79" t="str">
        <f>IFERROR(IF(VLOOKUP('Xlookup set'!$S79,'Xlookup set'!$A$1:$R$1200,13,FALSE)=0,"",VLOOKUP('Xlookup set'!$S79,'Xlookup set'!$A$1:$R$1200,13,FALSE)),"")</f>
        <v/>
      </c>
      <c r="M79" t="str">
        <f>IFERROR(IF(VLOOKUP('Xlookup set'!$S79,'Xlookup set'!$A$1:$R$1200,14,FALSE)=0,"",VLOOKUP('Xlookup set'!$S79,'Xlookup set'!$A$1:$R$1200,14,FALSE)),"")</f>
        <v/>
      </c>
      <c r="N79" t="str">
        <f>IFERROR(IF(VLOOKUP('Xlookup set'!$S79,'Xlookup set'!$A$1:$R$1200,15,FALSE)=0,"",VLOOKUP('Xlookup set'!$S79,'Xlookup set'!$A$1:$R$1200,15,FALSE)),"")</f>
        <v/>
      </c>
      <c r="O79" t="str">
        <f>IFERROR(IF(VLOOKUP('Xlookup set'!$S79,'Xlookup set'!$A$1:$R$1200,16,FALSE)=0,"",VLOOKUP('Xlookup set'!$S79,'Xlookup set'!$A$1:$R$1200,16,FALSE)),"")</f>
        <v/>
      </c>
      <c r="P79" t="str">
        <f t="array" aca="1" ref="P79" ca="1">IFERROR(Y2IF(VLOOKUP('Xlookup set'!$S79,'Xlookup set'!$A$1:$R$1200,17,FALSE)=0,"",VLOOKUP('Xlookup set'!$S79,'Xlookup set'!$A$1:$R$1200,17,FALSE)),"")</f>
        <v/>
      </c>
      <c r="Q79" t="str">
        <f>IFERROR(IF(VLOOKUP('Xlookup set'!$S79,'Xlookup set'!$A$1:$R$1200,18,FALSE)=0,"",VLOOKUP('Xlookup set'!$S79,'Xlookup set'!$A$1:$R$1200,18,FALSE)),"")</f>
        <v/>
      </c>
    </row>
    <row r="80" spans="1:17">
      <c r="A80" t="str">
        <f>IFERROR(VLOOKUP('Xlookup set'!$S80,'Xlookup set'!$A$1:$R$1200,2,FALSE),"")</f>
        <v/>
      </c>
      <c r="B80" t="str">
        <f>IF(I80&lt;&gt;"",ドッグキャリー!$I$2,"")</f>
        <v/>
      </c>
      <c r="C80" t="str">
        <f t="shared" si="4"/>
        <v/>
      </c>
      <c r="D80" t="str">
        <f t="shared" si="5"/>
        <v/>
      </c>
      <c r="E80" t="str">
        <f>IFERROR(IF(VLOOKUP('Xlookup set'!$S80,'Xlookup set'!$A$1:$R$1200,6,FALSE)=0,"",VLOOKUP('Xlookup set'!$S80,'Xlookup set'!$A$1:$R$1200,6,FALSE)),"")</f>
        <v/>
      </c>
      <c r="F80" t="str">
        <f t="array" aca="1" ref="F80" ca="1">IFERROR(F(VLOOKUP('Xlookup set'!$S80,'Xlookup set'!$A$1:$R$1200,7,FALSE)=0,"",VLOOKUP('Xlookup set'!$S80,'Xlookup set'!$A$1:$R$1200,7,FALSE)),"")</f>
        <v/>
      </c>
      <c r="G80" t="str">
        <f>IFERROR(IF(VLOOKUP('Xlookup set'!$S80,'Xlookup set'!$A$1:$R$1200,8,FALSE)=0,"",VLOOKUP('Xlookup set'!$S80,'Xlookup set'!$A$1:$R$1200,8,FALSE)),"")</f>
        <v/>
      </c>
      <c r="H80" s="93" t="str">
        <f>IFERROR(IF(VLOOKUP('Xlookup set'!$S80,'Xlookup set'!$A$1:$R$1200,9,FALSE)=0,"",VLOOKUP('Xlookup set'!$S80,'Xlookup set'!$A$1:$R$1200,9,FALSE)),"")</f>
        <v/>
      </c>
      <c r="I80" t="str">
        <f>IFERROR(IF(VLOOKUP('Xlookup set'!$S80,'Xlookup set'!$A$1:$R$1200,10,FALSE)=0,"",VLOOKUP('Xlookup set'!$S80,'Xlookup set'!$A$1:$R$1200,10,FALSE)),"")</f>
        <v/>
      </c>
      <c r="J80" t="str">
        <f>IFERROR(IF(VLOOKUP('Xlookup set'!$S80,'Xlookup set'!$A$1:$R$1200,11,FALSE)=0,"",VLOOKUP('Xlookup set'!$S80,'Xlookup set'!$A$1:$R$1200,11,FALSE)),"")</f>
        <v/>
      </c>
      <c r="K80" t="str">
        <f>IFERROR(IF(VLOOKUP('Xlookup set'!$S80,'Xlookup set'!$A$1:$R$1200,12,FALSE)=0,"",VLOOKUP('Xlookup set'!$S80,'Xlookup set'!$A$1:$R$1200,12,FALSE)),"")</f>
        <v/>
      </c>
      <c r="L80" t="str">
        <f>IFERROR(IF(VLOOKUP('Xlookup set'!$S80,'Xlookup set'!$A$1:$R$1200,13,FALSE)=0,"",VLOOKUP('Xlookup set'!$S80,'Xlookup set'!$A$1:$R$1200,13,FALSE)),"")</f>
        <v/>
      </c>
      <c r="M80" t="str">
        <f>IFERROR(IF(VLOOKUP('Xlookup set'!$S80,'Xlookup set'!$A$1:$R$1200,14,FALSE)=0,"",VLOOKUP('Xlookup set'!$S80,'Xlookup set'!$A$1:$R$1200,14,FALSE)),"")</f>
        <v/>
      </c>
      <c r="N80" t="str">
        <f>IFERROR(IF(VLOOKUP('Xlookup set'!$S80,'Xlookup set'!$A$1:$R$1200,15,FALSE)=0,"",VLOOKUP('Xlookup set'!$S80,'Xlookup set'!$A$1:$R$1200,15,FALSE)),"")</f>
        <v/>
      </c>
      <c r="O80" t="str">
        <f>IFERROR(IF(VLOOKUP('Xlookup set'!$S80,'Xlookup set'!$A$1:$R$1200,16,FALSE)=0,"",VLOOKUP('Xlookup set'!$S80,'Xlookup set'!$A$1:$R$1200,16,FALSE)),"")</f>
        <v/>
      </c>
      <c r="P80" t="str">
        <f t="array" aca="1" ref="P80" ca="1">IFERROR(Y2IF(VLOOKUP('Xlookup set'!$S80,'Xlookup set'!$A$1:$R$1200,17,FALSE)=0,"",VLOOKUP('Xlookup set'!$S80,'Xlookup set'!$A$1:$R$1200,17,FALSE)),"")</f>
        <v/>
      </c>
      <c r="Q80" t="str">
        <f>IFERROR(IF(VLOOKUP('Xlookup set'!$S80,'Xlookup set'!$A$1:$R$1200,18,FALSE)=0,"",VLOOKUP('Xlookup set'!$S80,'Xlookup set'!$A$1:$R$1200,18,FALSE)),"")</f>
        <v/>
      </c>
    </row>
    <row r="81" spans="1:17">
      <c r="A81" t="str">
        <f>IFERROR(VLOOKUP('Xlookup set'!$S81,'Xlookup set'!$A$1:$R$1200,2,FALSE),"")</f>
        <v/>
      </c>
      <c r="B81" t="str">
        <f>IF(I81&lt;&gt;"",ドッグキャリー!$I$2,"")</f>
        <v/>
      </c>
      <c r="C81" t="str">
        <f t="shared" si="4"/>
        <v/>
      </c>
      <c r="D81" t="str">
        <f t="shared" si="5"/>
        <v/>
      </c>
      <c r="E81" t="str">
        <f>IFERROR(IF(VLOOKUP('Xlookup set'!$S81,'Xlookup set'!$A$1:$R$1200,6,FALSE)=0,"",VLOOKUP('Xlookup set'!$S81,'Xlookup set'!$A$1:$R$1200,6,FALSE)),"")</f>
        <v/>
      </c>
      <c r="F81" t="str">
        <f t="array" aca="1" ref="F81" ca="1">IFERROR(F(VLOOKUP('Xlookup set'!$S81,'Xlookup set'!$A$1:$R$1200,7,FALSE)=0,"",VLOOKUP('Xlookup set'!$S81,'Xlookup set'!$A$1:$R$1200,7,FALSE)),"")</f>
        <v/>
      </c>
      <c r="G81" t="str">
        <f>IFERROR(IF(VLOOKUP('Xlookup set'!$S81,'Xlookup set'!$A$1:$R$1200,8,FALSE)=0,"",VLOOKUP('Xlookup set'!$S81,'Xlookup set'!$A$1:$R$1200,8,FALSE)),"")</f>
        <v/>
      </c>
      <c r="H81" s="93" t="str">
        <f>IFERROR(IF(VLOOKUP('Xlookup set'!$S81,'Xlookup set'!$A$1:$R$1200,9,FALSE)=0,"",VLOOKUP('Xlookup set'!$S81,'Xlookup set'!$A$1:$R$1200,9,FALSE)),"")</f>
        <v/>
      </c>
      <c r="I81" t="str">
        <f>IFERROR(IF(VLOOKUP('Xlookup set'!$S81,'Xlookup set'!$A$1:$R$1200,10,FALSE)=0,"",VLOOKUP('Xlookup set'!$S81,'Xlookup set'!$A$1:$R$1200,10,FALSE)),"")</f>
        <v/>
      </c>
      <c r="J81" t="str">
        <f>IFERROR(IF(VLOOKUP('Xlookup set'!$S81,'Xlookup set'!$A$1:$R$1200,11,FALSE)=0,"",VLOOKUP('Xlookup set'!$S81,'Xlookup set'!$A$1:$R$1200,11,FALSE)),"")</f>
        <v/>
      </c>
      <c r="K81" t="str">
        <f>IFERROR(IF(VLOOKUP('Xlookup set'!$S81,'Xlookup set'!$A$1:$R$1200,12,FALSE)=0,"",VLOOKUP('Xlookup set'!$S81,'Xlookup set'!$A$1:$R$1200,12,FALSE)),"")</f>
        <v/>
      </c>
      <c r="L81" t="str">
        <f>IFERROR(IF(VLOOKUP('Xlookup set'!$S81,'Xlookup set'!$A$1:$R$1200,13,FALSE)=0,"",VLOOKUP('Xlookup set'!$S81,'Xlookup set'!$A$1:$R$1200,13,FALSE)),"")</f>
        <v/>
      </c>
      <c r="M81" t="str">
        <f>IFERROR(IF(VLOOKUP('Xlookup set'!$S81,'Xlookup set'!$A$1:$R$1200,14,FALSE)=0,"",VLOOKUP('Xlookup set'!$S81,'Xlookup set'!$A$1:$R$1200,14,FALSE)),"")</f>
        <v/>
      </c>
      <c r="N81" t="str">
        <f>IFERROR(IF(VLOOKUP('Xlookup set'!$S81,'Xlookup set'!$A$1:$R$1200,15,FALSE)=0,"",VLOOKUP('Xlookup set'!$S81,'Xlookup set'!$A$1:$R$1200,15,FALSE)),"")</f>
        <v/>
      </c>
      <c r="O81" t="str">
        <f>IFERROR(IF(VLOOKUP('Xlookup set'!$S81,'Xlookup set'!$A$1:$R$1200,16,FALSE)=0,"",VLOOKUP('Xlookup set'!$S81,'Xlookup set'!$A$1:$R$1200,16,FALSE)),"")</f>
        <v/>
      </c>
      <c r="P81" t="str">
        <f t="array" aca="1" ref="P81" ca="1">IFERROR(Y2IF(VLOOKUP('Xlookup set'!$S81,'Xlookup set'!$A$1:$R$1200,17,FALSE)=0,"",VLOOKUP('Xlookup set'!$S81,'Xlookup set'!$A$1:$R$1200,17,FALSE)),"")</f>
        <v/>
      </c>
      <c r="Q81" t="str">
        <f>IFERROR(IF(VLOOKUP('Xlookup set'!$S81,'Xlookup set'!$A$1:$R$1200,18,FALSE)=0,"",VLOOKUP('Xlookup set'!$S81,'Xlookup set'!$A$1:$R$1200,18,FALSE)),"")</f>
        <v/>
      </c>
    </row>
    <row r="82" spans="1:17">
      <c r="A82" t="str">
        <f>IFERROR(VLOOKUP('Xlookup set'!$S82,'Xlookup set'!$A$1:$R$1200,2,FALSE),"")</f>
        <v/>
      </c>
      <c r="B82" t="str">
        <f>IF(I82&lt;&gt;"",ドッグキャリー!$I$2,"")</f>
        <v/>
      </c>
      <c r="C82" t="str">
        <f t="shared" si="4"/>
        <v/>
      </c>
      <c r="D82" t="str">
        <f t="shared" si="5"/>
        <v/>
      </c>
      <c r="E82" t="str">
        <f>IFERROR(IF(VLOOKUP('Xlookup set'!$S82,'Xlookup set'!$A$1:$R$1200,6,FALSE)=0,"",VLOOKUP('Xlookup set'!$S82,'Xlookup set'!$A$1:$R$1200,6,FALSE)),"")</f>
        <v/>
      </c>
      <c r="F82" t="str">
        <f t="array" aca="1" ref="F82" ca="1">IFERROR(F(VLOOKUP('Xlookup set'!$S82,'Xlookup set'!$A$1:$R$1200,7,FALSE)=0,"",VLOOKUP('Xlookup set'!$S82,'Xlookup set'!$A$1:$R$1200,7,FALSE)),"")</f>
        <v/>
      </c>
      <c r="G82" t="str">
        <f>IFERROR(IF(VLOOKUP('Xlookup set'!$S82,'Xlookup set'!$A$1:$R$1200,8,FALSE)=0,"",VLOOKUP('Xlookup set'!$S82,'Xlookup set'!$A$1:$R$1200,8,FALSE)),"")</f>
        <v/>
      </c>
      <c r="H82" s="93" t="str">
        <f>IFERROR(IF(VLOOKUP('Xlookup set'!$S82,'Xlookup set'!$A$1:$R$1200,9,FALSE)=0,"",VLOOKUP('Xlookup set'!$S82,'Xlookup set'!$A$1:$R$1200,9,FALSE)),"")</f>
        <v/>
      </c>
      <c r="I82" t="str">
        <f>IFERROR(IF(VLOOKUP('Xlookup set'!$S82,'Xlookup set'!$A$1:$R$1200,10,FALSE)=0,"",VLOOKUP('Xlookup set'!$S82,'Xlookup set'!$A$1:$R$1200,10,FALSE)),"")</f>
        <v/>
      </c>
      <c r="J82" t="str">
        <f>IFERROR(IF(VLOOKUP('Xlookup set'!$S82,'Xlookup set'!$A$1:$R$1200,11,FALSE)=0,"",VLOOKUP('Xlookup set'!$S82,'Xlookup set'!$A$1:$R$1200,11,FALSE)),"")</f>
        <v/>
      </c>
      <c r="K82" t="str">
        <f>IFERROR(IF(VLOOKUP('Xlookup set'!$S82,'Xlookup set'!$A$1:$R$1200,12,FALSE)=0,"",VLOOKUP('Xlookup set'!$S82,'Xlookup set'!$A$1:$R$1200,12,FALSE)),"")</f>
        <v/>
      </c>
      <c r="L82" t="str">
        <f>IFERROR(IF(VLOOKUP('Xlookup set'!$S82,'Xlookup set'!$A$1:$R$1200,13,FALSE)=0,"",VLOOKUP('Xlookup set'!$S82,'Xlookup set'!$A$1:$R$1200,13,FALSE)),"")</f>
        <v/>
      </c>
      <c r="M82" t="str">
        <f>IFERROR(IF(VLOOKUP('Xlookup set'!$S82,'Xlookup set'!$A$1:$R$1200,14,FALSE)=0,"",VLOOKUP('Xlookup set'!$S82,'Xlookup set'!$A$1:$R$1200,14,FALSE)),"")</f>
        <v/>
      </c>
      <c r="N82" t="str">
        <f>IFERROR(IF(VLOOKUP('Xlookup set'!$S82,'Xlookup set'!$A$1:$R$1200,15,FALSE)=0,"",VLOOKUP('Xlookup set'!$S82,'Xlookup set'!$A$1:$R$1200,15,FALSE)),"")</f>
        <v/>
      </c>
      <c r="O82" t="str">
        <f>IFERROR(IF(VLOOKUP('Xlookup set'!$S82,'Xlookup set'!$A$1:$R$1200,16,FALSE)=0,"",VLOOKUP('Xlookup set'!$S82,'Xlookup set'!$A$1:$R$1200,16,FALSE)),"")</f>
        <v/>
      </c>
      <c r="P82" t="str">
        <f t="array" aca="1" ref="P82" ca="1">IFERROR(Y2IF(VLOOKUP('Xlookup set'!$S82,'Xlookup set'!$A$1:$R$1200,17,FALSE)=0,"",VLOOKUP('Xlookup set'!$S82,'Xlookup set'!$A$1:$R$1200,17,FALSE)),"")</f>
        <v/>
      </c>
      <c r="Q82" t="str">
        <f>IFERROR(IF(VLOOKUP('Xlookup set'!$S82,'Xlookup set'!$A$1:$R$1200,18,FALSE)=0,"",VLOOKUP('Xlookup set'!$S82,'Xlookup set'!$A$1:$R$1200,18,FALSE)),"")</f>
        <v/>
      </c>
    </row>
    <row r="83" spans="1:17">
      <c r="A83" t="str">
        <f>IFERROR(VLOOKUP('Xlookup set'!$S83,'Xlookup set'!$A$1:$R$1200,2,FALSE),"")</f>
        <v/>
      </c>
      <c r="B83" t="str">
        <f>IF(I83&lt;&gt;"",ドッグキャリー!$I$2,"")</f>
        <v/>
      </c>
      <c r="C83" t="str">
        <f t="shared" si="4"/>
        <v/>
      </c>
      <c r="D83" t="str">
        <f t="shared" si="5"/>
        <v/>
      </c>
      <c r="E83" t="str">
        <f>IFERROR(IF(VLOOKUP('Xlookup set'!$S83,'Xlookup set'!$A$1:$R$1200,6,FALSE)=0,"",VLOOKUP('Xlookup set'!$S83,'Xlookup set'!$A$1:$R$1200,6,FALSE)),"")</f>
        <v/>
      </c>
      <c r="F83" t="str">
        <f t="array" aca="1" ref="F83" ca="1">IFERROR(F(VLOOKUP('Xlookup set'!$S83,'Xlookup set'!$A$1:$R$1200,7,FALSE)=0,"",VLOOKUP('Xlookup set'!$S83,'Xlookup set'!$A$1:$R$1200,7,FALSE)),"")</f>
        <v/>
      </c>
      <c r="G83" t="str">
        <f>IFERROR(IF(VLOOKUP('Xlookup set'!$S83,'Xlookup set'!$A$1:$R$1200,8,FALSE)=0,"",VLOOKUP('Xlookup set'!$S83,'Xlookup set'!$A$1:$R$1200,8,FALSE)),"")</f>
        <v/>
      </c>
      <c r="H83" s="93" t="str">
        <f>IFERROR(IF(VLOOKUP('Xlookup set'!$S83,'Xlookup set'!$A$1:$R$1200,9,FALSE)=0,"",VLOOKUP('Xlookup set'!$S83,'Xlookup set'!$A$1:$R$1200,9,FALSE)),"")</f>
        <v/>
      </c>
      <c r="I83" t="str">
        <f>IFERROR(IF(VLOOKUP('Xlookup set'!$S83,'Xlookup set'!$A$1:$R$1200,10,FALSE)=0,"",VLOOKUP('Xlookup set'!$S83,'Xlookup set'!$A$1:$R$1200,10,FALSE)),"")</f>
        <v/>
      </c>
      <c r="J83" t="str">
        <f>IFERROR(IF(VLOOKUP('Xlookup set'!$S83,'Xlookup set'!$A$1:$R$1200,11,FALSE)=0,"",VLOOKUP('Xlookup set'!$S83,'Xlookup set'!$A$1:$R$1200,11,FALSE)),"")</f>
        <v/>
      </c>
      <c r="K83" t="str">
        <f>IFERROR(IF(VLOOKUP('Xlookup set'!$S83,'Xlookup set'!$A$1:$R$1200,12,FALSE)=0,"",VLOOKUP('Xlookup set'!$S83,'Xlookup set'!$A$1:$R$1200,12,FALSE)),"")</f>
        <v/>
      </c>
      <c r="L83" t="str">
        <f>IFERROR(IF(VLOOKUP('Xlookup set'!$S83,'Xlookup set'!$A$1:$R$1200,13,FALSE)=0,"",VLOOKUP('Xlookup set'!$S83,'Xlookup set'!$A$1:$R$1200,13,FALSE)),"")</f>
        <v/>
      </c>
      <c r="M83" t="str">
        <f>IFERROR(IF(VLOOKUP('Xlookup set'!$S83,'Xlookup set'!$A$1:$R$1200,14,FALSE)=0,"",VLOOKUP('Xlookup set'!$S83,'Xlookup set'!$A$1:$R$1200,14,FALSE)),"")</f>
        <v/>
      </c>
      <c r="N83" t="str">
        <f>IFERROR(IF(VLOOKUP('Xlookup set'!$S83,'Xlookup set'!$A$1:$R$1200,15,FALSE)=0,"",VLOOKUP('Xlookup set'!$S83,'Xlookup set'!$A$1:$R$1200,15,FALSE)),"")</f>
        <v/>
      </c>
      <c r="O83" t="str">
        <f>IFERROR(IF(VLOOKUP('Xlookup set'!$S83,'Xlookup set'!$A$1:$R$1200,16,FALSE)=0,"",VLOOKUP('Xlookup set'!$S83,'Xlookup set'!$A$1:$R$1200,16,FALSE)),"")</f>
        <v/>
      </c>
      <c r="P83" t="str">
        <f t="array" aca="1" ref="P83" ca="1">IFERROR(Y2IF(VLOOKUP('Xlookup set'!$S83,'Xlookup set'!$A$1:$R$1200,17,FALSE)=0,"",VLOOKUP('Xlookup set'!$S83,'Xlookup set'!$A$1:$R$1200,17,FALSE)),"")</f>
        <v/>
      </c>
      <c r="Q83" t="str">
        <f>IFERROR(IF(VLOOKUP('Xlookup set'!$S83,'Xlookup set'!$A$1:$R$1200,18,FALSE)=0,"",VLOOKUP('Xlookup set'!$S83,'Xlookup set'!$A$1:$R$1200,18,FALSE)),"")</f>
        <v/>
      </c>
    </row>
    <row r="84" spans="1:17">
      <c r="A84" t="str">
        <f>IFERROR(VLOOKUP('Xlookup set'!$S84,'Xlookup set'!$A$1:$R$1200,2,FALSE),"")</f>
        <v/>
      </c>
      <c r="B84" t="str">
        <f>IF(I84&lt;&gt;"",ドッグキャリー!$I$2,"")</f>
        <v/>
      </c>
      <c r="C84" t="str">
        <f t="shared" si="4"/>
        <v/>
      </c>
      <c r="D84" t="str">
        <f t="shared" si="5"/>
        <v/>
      </c>
      <c r="E84" t="str">
        <f>IFERROR(IF(VLOOKUP('Xlookup set'!$S84,'Xlookup set'!$A$1:$R$1200,6,FALSE)=0,"",VLOOKUP('Xlookup set'!$S84,'Xlookup set'!$A$1:$R$1200,6,FALSE)),"")</f>
        <v/>
      </c>
      <c r="F84" t="str">
        <f t="array" aca="1" ref="F84" ca="1">IFERROR(F(VLOOKUP('Xlookup set'!$S84,'Xlookup set'!$A$1:$R$1200,7,FALSE)=0,"",VLOOKUP('Xlookup set'!$S84,'Xlookup set'!$A$1:$R$1200,7,FALSE)),"")</f>
        <v/>
      </c>
      <c r="G84" t="str">
        <f>IFERROR(IF(VLOOKUP('Xlookup set'!$S84,'Xlookup set'!$A$1:$R$1200,8,FALSE)=0,"",VLOOKUP('Xlookup set'!$S84,'Xlookup set'!$A$1:$R$1200,8,FALSE)),"")</f>
        <v/>
      </c>
      <c r="H84" s="93" t="str">
        <f>IFERROR(IF(VLOOKUP('Xlookup set'!$S84,'Xlookup set'!$A$1:$R$1200,9,FALSE)=0,"",VLOOKUP('Xlookup set'!$S84,'Xlookup set'!$A$1:$R$1200,9,FALSE)),"")</f>
        <v/>
      </c>
      <c r="I84" t="str">
        <f>IFERROR(IF(VLOOKUP('Xlookup set'!$S84,'Xlookup set'!$A$1:$R$1200,10,FALSE)=0,"",VLOOKUP('Xlookup set'!$S84,'Xlookup set'!$A$1:$R$1200,10,FALSE)),"")</f>
        <v/>
      </c>
      <c r="J84" t="str">
        <f>IFERROR(IF(VLOOKUP('Xlookup set'!$S84,'Xlookup set'!$A$1:$R$1200,11,FALSE)=0,"",VLOOKUP('Xlookup set'!$S84,'Xlookup set'!$A$1:$R$1200,11,FALSE)),"")</f>
        <v/>
      </c>
      <c r="K84" t="str">
        <f>IFERROR(IF(VLOOKUP('Xlookup set'!$S84,'Xlookup set'!$A$1:$R$1200,12,FALSE)=0,"",VLOOKUP('Xlookup set'!$S84,'Xlookup set'!$A$1:$R$1200,12,FALSE)),"")</f>
        <v/>
      </c>
      <c r="L84" t="str">
        <f>IFERROR(IF(VLOOKUP('Xlookup set'!$S84,'Xlookup set'!$A$1:$R$1200,13,FALSE)=0,"",VLOOKUP('Xlookup set'!$S84,'Xlookup set'!$A$1:$R$1200,13,FALSE)),"")</f>
        <v/>
      </c>
      <c r="M84" t="str">
        <f>IFERROR(IF(VLOOKUP('Xlookup set'!$S84,'Xlookup set'!$A$1:$R$1200,14,FALSE)=0,"",VLOOKUP('Xlookup set'!$S84,'Xlookup set'!$A$1:$R$1200,14,FALSE)),"")</f>
        <v/>
      </c>
      <c r="N84" t="str">
        <f>IFERROR(IF(VLOOKUP('Xlookup set'!$S84,'Xlookup set'!$A$1:$R$1200,15,FALSE)=0,"",VLOOKUP('Xlookup set'!$S84,'Xlookup set'!$A$1:$R$1200,15,FALSE)),"")</f>
        <v/>
      </c>
      <c r="O84" t="str">
        <f>IFERROR(IF(VLOOKUP('Xlookup set'!$S84,'Xlookup set'!$A$1:$R$1200,16,FALSE)=0,"",VLOOKUP('Xlookup set'!$S84,'Xlookup set'!$A$1:$R$1200,16,FALSE)),"")</f>
        <v/>
      </c>
      <c r="P84" t="str">
        <f t="array" aca="1" ref="P84" ca="1">IFERROR(Y2IF(VLOOKUP('Xlookup set'!$S84,'Xlookup set'!$A$1:$R$1200,17,FALSE)=0,"",VLOOKUP('Xlookup set'!$S84,'Xlookup set'!$A$1:$R$1200,17,FALSE)),"")</f>
        <v/>
      </c>
      <c r="Q84" t="str">
        <f>IFERROR(IF(VLOOKUP('Xlookup set'!$S84,'Xlookup set'!$A$1:$R$1200,18,FALSE)=0,"",VLOOKUP('Xlookup set'!$S84,'Xlookup set'!$A$1:$R$1200,18,FALSE)),"")</f>
        <v/>
      </c>
    </row>
    <row r="85" spans="1:17">
      <c r="A85" t="str">
        <f>IFERROR(VLOOKUP('Xlookup set'!$S85,'Xlookup set'!$A$1:$R$1200,2,FALSE),"")</f>
        <v/>
      </c>
      <c r="B85" t="str">
        <f>IF(I85&lt;&gt;"",ドッグキャリー!$I$2,"")</f>
        <v/>
      </c>
      <c r="C85" t="str">
        <f t="shared" si="4"/>
        <v/>
      </c>
      <c r="D85" t="str">
        <f t="shared" si="5"/>
        <v/>
      </c>
      <c r="E85" t="str">
        <f>IFERROR(IF(VLOOKUP('Xlookup set'!$S85,'Xlookup set'!$A$1:$R$1200,6,FALSE)=0,"",VLOOKUP('Xlookup set'!$S85,'Xlookup set'!$A$1:$R$1200,6,FALSE)),"")</f>
        <v/>
      </c>
      <c r="F85" t="str">
        <f t="array" aca="1" ref="F85" ca="1">IFERROR(F(VLOOKUP('Xlookup set'!$S85,'Xlookup set'!$A$1:$R$1200,7,FALSE)=0,"",VLOOKUP('Xlookup set'!$S85,'Xlookup set'!$A$1:$R$1200,7,FALSE)),"")</f>
        <v/>
      </c>
      <c r="G85" t="str">
        <f>IFERROR(IF(VLOOKUP('Xlookup set'!$S85,'Xlookup set'!$A$1:$R$1200,8,FALSE)=0,"",VLOOKUP('Xlookup set'!$S85,'Xlookup set'!$A$1:$R$1200,8,FALSE)),"")</f>
        <v/>
      </c>
      <c r="H85" s="93" t="str">
        <f>IFERROR(IF(VLOOKUP('Xlookup set'!$S85,'Xlookup set'!$A$1:$R$1200,9,FALSE)=0,"",VLOOKUP('Xlookup set'!$S85,'Xlookup set'!$A$1:$R$1200,9,FALSE)),"")</f>
        <v/>
      </c>
      <c r="I85" t="str">
        <f>IFERROR(IF(VLOOKUP('Xlookup set'!$S85,'Xlookup set'!$A$1:$R$1200,10,FALSE)=0,"",VLOOKUP('Xlookup set'!$S85,'Xlookup set'!$A$1:$R$1200,10,FALSE)),"")</f>
        <v/>
      </c>
      <c r="J85" t="str">
        <f>IFERROR(IF(VLOOKUP('Xlookup set'!$S85,'Xlookup set'!$A$1:$R$1200,11,FALSE)=0,"",VLOOKUP('Xlookup set'!$S85,'Xlookup set'!$A$1:$R$1200,11,FALSE)),"")</f>
        <v/>
      </c>
      <c r="K85" t="str">
        <f>IFERROR(IF(VLOOKUP('Xlookup set'!$S85,'Xlookup set'!$A$1:$R$1200,12,FALSE)=0,"",VLOOKUP('Xlookup set'!$S85,'Xlookup set'!$A$1:$R$1200,12,FALSE)),"")</f>
        <v/>
      </c>
      <c r="L85" t="str">
        <f>IFERROR(IF(VLOOKUP('Xlookup set'!$S85,'Xlookup set'!$A$1:$R$1200,13,FALSE)=0,"",VLOOKUP('Xlookup set'!$S85,'Xlookup set'!$A$1:$R$1200,13,FALSE)),"")</f>
        <v/>
      </c>
      <c r="M85" t="str">
        <f>IFERROR(IF(VLOOKUP('Xlookup set'!$S85,'Xlookup set'!$A$1:$R$1200,14,FALSE)=0,"",VLOOKUP('Xlookup set'!$S85,'Xlookup set'!$A$1:$R$1200,14,FALSE)),"")</f>
        <v/>
      </c>
      <c r="N85" t="str">
        <f>IFERROR(IF(VLOOKUP('Xlookup set'!$S85,'Xlookup set'!$A$1:$R$1200,15,FALSE)=0,"",VLOOKUP('Xlookup set'!$S85,'Xlookup set'!$A$1:$R$1200,15,FALSE)),"")</f>
        <v/>
      </c>
      <c r="O85" t="str">
        <f>IFERROR(IF(VLOOKUP('Xlookup set'!$S85,'Xlookup set'!$A$1:$R$1200,16,FALSE)=0,"",VLOOKUP('Xlookup set'!$S85,'Xlookup set'!$A$1:$R$1200,16,FALSE)),"")</f>
        <v/>
      </c>
      <c r="P85" t="str">
        <f t="array" aca="1" ref="P85" ca="1">IFERROR(Y2IF(VLOOKUP('Xlookup set'!$S85,'Xlookup set'!$A$1:$R$1200,17,FALSE)=0,"",VLOOKUP('Xlookup set'!$S85,'Xlookup set'!$A$1:$R$1200,17,FALSE)),"")</f>
        <v/>
      </c>
      <c r="Q85" t="str">
        <f>IFERROR(IF(VLOOKUP('Xlookup set'!$S85,'Xlookup set'!$A$1:$R$1200,18,FALSE)=0,"",VLOOKUP('Xlookup set'!$S85,'Xlookup set'!$A$1:$R$1200,18,FALSE)),"")</f>
        <v/>
      </c>
    </row>
    <row r="86" spans="1:17">
      <c r="A86" t="str">
        <f>IFERROR(VLOOKUP('Xlookup set'!$S86,'Xlookup set'!$A$1:$R$1200,2,FALSE),"")</f>
        <v/>
      </c>
      <c r="B86" t="str">
        <f>IF(I86&lt;&gt;"",ドッグキャリー!$I$2,"")</f>
        <v/>
      </c>
      <c r="C86" t="str">
        <f t="shared" si="4"/>
        <v/>
      </c>
      <c r="D86" t="str">
        <f t="shared" si="5"/>
        <v/>
      </c>
      <c r="E86" t="str">
        <f>IFERROR(IF(VLOOKUP('Xlookup set'!$S86,'Xlookup set'!$A$1:$R$1200,6,FALSE)=0,"",VLOOKUP('Xlookup set'!$S86,'Xlookup set'!$A$1:$R$1200,6,FALSE)),"")</f>
        <v/>
      </c>
      <c r="F86" t="str">
        <f t="array" aca="1" ref="F86" ca="1">IFERROR(F(VLOOKUP('Xlookup set'!$S86,'Xlookup set'!$A$1:$R$1200,7,FALSE)=0,"",VLOOKUP('Xlookup set'!$S86,'Xlookup set'!$A$1:$R$1200,7,FALSE)),"")</f>
        <v/>
      </c>
      <c r="G86" t="str">
        <f>IFERROR(IF(VLOOKUP('Xlookup set'!$S86,'Xlookup set'!$A$1:$R$1200,8,FALSE)=0,"",VLOOKUP('Xlookup set'!$S86,'Xlookup set'!$A$1:$R$1200,8,FALSE)),"")</f>
        <v/>
      </c>
      <c r="H86" s="93" t="str">
        <f>IFERROR(IF(VLOOKUP('Xlookup set'!$S86,'Xlookup set'!$A$1:$R$1200,9,FALSE)=0,"",VLOOKUP('Xlookup set'!$S86,'Xlookup set'!$A$1:$R$1200,9,FALSE)),"")</f>
        <v/>
      </c>
      <c r="I86" t="str">
        <f>IFERROR(IF(VLOOKUP('Xlookup set'!$S86,'Xlookup set'!$A$1:$R$1200,10,FALSE)=0,"",VLOOKUP('Xlookup set'!$S86,'Xlookup set'!$A$1:$R$1200,10,FALSE)),"")</f>
        <v/>
      </c>
      <c r="J86" t="str">
        <f>IFERROR(IF(VLOOKUP('Xlookup set'!$S86,'Xlookup set'!$A$1:$R$1200,11,FALSE)=0,"",VLOOKUP('Xlookup set'!$S86,'Xlookup set'!$A$1:$R$1200,11,FALSE)),"")</f>
        <v/>
      </c>
      <c r="K86" t="str">
        <f>IFERROR(IF(VLOOKUP('Xlookup set'!$S86,'Xlookup set'!$A$1:$R$1200,12,FALSE)=0,"",VLOOKUP('Xlookup set'!$S86,'Xlookup set'!$A$1:$R$1200,12,FALSE)),"")</f>
        <v/>
      </c>
      <c r="L86" t="str">
        <f>IFERROR(IF(VLOOKUP('Xlookup set'!$S86,'Xlookup set'!$A$1:$R$1200,13,FALSE)=0,"",VLOOKUP('Xlookup set'!$S86,'Xlookup set'!$A$1:$R$1200,13,FALSE)),"")</f>
        <v/>
      </c>
      <c r="M86" t="str">
        <f>IFERROR(IF(VLOOKUP('Xlookup set'!$S86,'Xlookup set'!$A$1:$R$1200,14,FALSE)=0,"",VLOOKUP('Xlookup set'!$S86,'Xlookup set'!$A$1:$R$1200,14,FALSE)),"")</f>
        <v/>
      </c>
      <c r="N86" t="str">
        <f>IFERROR(IF(VLOOKUP('Xlookup set'!$S86,'Xlookup set'!$A$1:$R$1200,15,FALSE)=0,"",VLOOKUP('Xlookup set'!$S86,'Xlookup set'!$A$1:$R$1200,15,FALSE)),"")</f>
        <v/>
      </c>
      <c r="O86" t="str">
        <f>IFERROR(IF(VLOOKUP('Xlookup set'!$S86,'Xlookup set'!$A$1:$R$1200,16,FALSE)=0,"",VLOOKUP('Xlookup set'!$S86,'Xlookup set'!$A$1:$R$1200,16,FALSE)),"")</f>
        <v/>
      </c>
      <c r="P86" t="str">
        <f t="array" aca="1" ref="P86" ca="1">IFERROR(Y2IF(VLOOKUP('Xlookup set'!$S86,'Xlookup set'!$A$1:$R$1200,17,FALSE)=0,"",VLOOKUP('Xlookup set'!$S86,'Xlookup set'!$A$1:$R$1200,17,FALSE)),"")</f>
        <v/>
      </c>
      <c r="Q86" t="str">
        <f>IFERROR(IF(VLOOKUP('Xlookup set'!$S86,'Xlookup set'!$A$1:$R$1200,18,FALSE)=0,"",VLOOKUP('Xlookup set'!$S86,'Xlookup set'!$A$1:$R$1200,18,FALSE)),"")</f>
        <v/>
      </c>
    </row>
    <row r="87" spans="1:17">
      <c r="A87" t="str">
        <f>IFERROR(VLOOKUP('Xlookup set'!$S87,'Xlookup set'!$A$1:$R$1200,2,FALSE),"")</f>
        <v/>
      </c>
      <c r="B87" t="str">
        <f>IF(I87&lt;&gt;"",ドッグキャリー!$I$2,"")</f>
        <v/>
      </c>
      <c r="C87" t="str">
        <f t="shared" si="4"/>
        <v/>
      </c>
      <c r="D87" t="str">
        <f t="shared" si="5"/>
        <v/>
      </c>
      <c r="E87" t="str">
        <f>IFERROR(IF(VLOOKUP('Xlookup set'!$S87,'Xlookup set'!$A$1:$R$1200,6,FALSE)=0,"",VLOOKUP('Xlookup set'!$S87,'Xlookup set'!$A$1:$R$1200,6,FALSE)),"")</f>
        <v/>
      </c>
      <c r="F87" t="str">
        <f t="array" aca="1" ref="F87" ca="1">IFERROR(F(VLOOKUP('Xlookup set'!$S87,'Xlookup set'!$A$1:$R$1200,7,FALSE)=0,"",VLOOKUP('Xlookup set'!$S87,'Xlookup set'!$A$1:$R$1200,7,FALSE)),"")</f>
        <v/>
      </c>
      <c r="G87" t="str">
        <f>IFERROR(IF(VLOOKUP('Xlookup set'!$S87,'Xlookup set'!$A$1:$R$1200,8,FALSE)=0,"",VLOOKUP('Xlookup set'!$S87,'Xlookup set'!$A$1:$R$1200,8,FALSE)),"")</f>
        <v/>
      </c>
      <c r="H87" s="93" t="str">
        <f>IFERROR(IF(VLOOKUP('Xlookup set'!$S87,'Xlookup set'!$A$1:$R$1200,9,FALSE)=0,"",VLOOKUP('Xlookup set'!$S87,'Xlookup set'!$A$1:$R$1200,9,FALSE)),"")</f>
        <v/>
      </c>
      <c r="I87" t="str">
        <f>IFERROR(IF(VLOOKUP('Xlookup set'!$S87,'Xlookup set'!$A$1:$R$1200,10,FALSE)=0,"",VLOOKUP('Xlookup set'!$S87,'Xlookup set'!$A$1:$R$1200,10,FALSE)),"")</f>
        <v/>
      </c>
      <c r="J87" t="str">
        <f>IFERROR(IF(VLOOKUP('Xlookup set'!$S87,'Xlookup set'!$A$1:$R$1200,11,FALSE)=0,"",VLOOKUP('Xlookup set'!$S87,'Xlookup set'!$A$1:$R$1200,11,FALSE)),"")</f>
        <v/>
      </c>
      <c r="K87" t="str">
        <f>IFERROR(IF(VLOOKUP('Xlookup set'!$S87,'Xlookup set'!$A$1:$R$1200,12,FALSE)=0,"",VLOOKUP('Xlookup set'!$S87,'Xlookup set'!$A$1:$R$1200,12,FALSE)),"")</f>
        <v/>
      </c>
      <c r="L87" t="str">
        <f>IFERROR(IF(VLOOKUP('Xlookup set'!$S87,'Xlookup set'!$A$1:$R$1200,13,FALSE)=0,"",VLOOKUP('Xlookup set'!$S87,'Xlookup set'!$A$1:$R$1200,13,FALSE)),"")</f>
        <v/>
      </c>
      <c r="M87" t="str">
        <f>IFERROR(IF(VLOOKUP('Xlookup set'!$S87,'Xlookup set'!$A$1:$R$1200,14,FALSE)=0,"",VLOOKUP('Xlookup set'!$S87,'Xlookup set'!$A$1:$R$1200,14,FALSE)),"")</f>
        <v/>
      </c>
      <c r="N87" t="str">
        <f>IFERROR(IF(VLOOKUP('Xlookup set'!$S87,'Xlookup set'!$A$1:$R$1200,15,FALSE)=0,"",VLOOKUP('Xlookup set'!$S87,'Xlookup set'!$A$1:$R$1200,15,FALSE)),"")</f>
        <v/>
      </c>
      <c r="O87" t="str">
        <f>IFERROR(IF(VLOOKUP('Xlookup set'!$S87,'Xlookup set'!$A$1:$R$1200,16,FALSE)=0,"",VLOOKUP('Xlookup set'!$S87,'Xlookup set'!$A$1:$R$1200,16,FALSE)),"")</f>
        <v/>
      </c>
      <c r="P87" t="str">
        <f t="array" aca="1" ref="P87" ca="1">IFERROR(Y2IF(VLOOKUP('Xlookup set'!$S87,'Xlookup set'!$A$1:$R$1200,17,FALSE)=0,"",VLOOKUP('Xlookup set'!$S87,'Xlookup set'!$A$1:$R$1200,17,FALSE)),"")</f>
        <v/>
      </c>
      <c r="Q87" t="str">
        <f>IFERROR(IF(VLOOKUP('Xlookup set'!$S87,'Xlookup set'!$A$1:$R$1200,18,FALSE)=0,"",VLOOKUP('Xlookup set'!$S87,'Xlookup set'!$A$1:$R$1200,18,FALSE)),"")</f>
        <v/>
      </c>
    </row>
    <row r="88" spans="1:17">
      <c r="A88" t="str">
        <f>IFERROR(VLOOKUP('Xlookup set'!$S88,'Xlookup set'!$A$1:$R$1200,2,FALSE),"")</f>
        <v/>
      </c>
      <c r="B88" t="str">
        <f>IF(I88&lt;&gt;"",ドッグキャリー!$I$2,"")</f>
        <v/>
      </c>
      <c r="C88" t="str">
        <f t="shared" si="4"/>
        <v/>
      </c>
      <c r="D88" t="str">
        <f t="shared" si="5"/>
        <v/>
      </c>
      <c r="E88" t="str">
        <f>IFERROR(IF(VLOOKUP('Xlookup set'!$S88,'Xlookup set'!$A$1:$R$1200,6,FALSE)=0,"",VLOOKUP('Xlookup set'!$S88,'Xlookup set'!$A$1:$R$1200,6,FALSE)),"")</f>
        <v/>
      </c>
      <c r="F88" t="str">
        <f t="array" aca="1" ref="F88" ca="1">IFERROR(F(VLOOKUP('Xlookup set'!$S88,'Xlookup set'!$A$1:$R$1200,7,FALSE)=0,"",VLOOKUP('Xlookup set'!$S88,'Xlookup set'!$A$1:$R$1200,7,FALSE)),"")</f>
        <v/>
      </c>
      <c r="G88" t="str">
        <f>IFERROR(IF(VLOOKUP('Xlookup set'!$S88,'Xlookup set'!$A$1:$R$1200,8,FALSE)=0,"",VLOOKUP('Xlookup set'!$S88,'Xlookup set'!$A$1:$R$1200,8,FALSE)),"")</f>
        <v/>
      </c>
      <c r="H88" s="93" t="str">
        <f>IFERROR(IF(VLOOKUP('Xlookup set'!$S88,'Xlookup set'!$A$1:$R$1200,9,FALSE)=0,"",VLOOKUP('Xlookup set'!$S88,'Xlookup set'!$A$1:$R$1200,9,FALSE)),"")</f>
        <v/>
      </c>
      <c r="I88" t="str">
        <f>IFERROR(IF(VLOOKUP('Xlookup set'!$S88,'Xlookup set'!$A$1:$R$1200,10,FALSE)=0,"",VLOOKUP('Xlookup set'!$S88,'Xlookup set'!$A$1:$R$1200,10,FALSE)),"")</f>
        <v/>
      </c>
      <c r="J88" t="str">
        <f>IFERROR(IF(VLOOKUP('Xlookup set'!$S88,'Xlookup set'!$A$1:$R$1200,11,FALSE)=0,"",VLOOKUP('Xlookup set'!$S88,'Xlookup set'!$A$1:$R$1200,11,FALSE)),"")</f>
        <v/>
      </c>
      <c r="K88" t="str">
        <f>IFERROR(IF(VLOOKUP('Xlookup set'!$S88,'Xlookup set'!$A$1:$R$1200,12,FALSE)=0,"",VLOOKUP('Xlookup set'!$S88,'Xlookup set'!$A$1:$R$1200,12,FALSE)),"")</f>
        <v/>
      </c>
      <c r="L88" t="str">
        <f>IFERROR(IF(VLOOKUP('Xlookup set'!$S88,'Xlookup set'!$A$1:$R$1200,13,FALSE)=0,"",VLOOKUP('Xlookup set'!$S88,'Xlookup set'!$A$1:$R$1200,13,FALSE)),"")</f>
        <v/>
      </c>
      <c r="M88" t="str">
        <f>IFERROR(IF(VLOOKUP('Xlookup set'!$S88,'Xlookup set'!$A$1:$R$1200,14,FALSE)=0,"",VLOOKUP('Xlookup set'!$S88,'Xlookup set'!$A$1:$R$1200,14,FALSE)),"")</f>
        <v/>
      </c>
      <c r="N88" t="str">
        <f>IFERROR(IF(VLOOKUP('Xlookup set'!$S88,'Xlookup set'!$A$1:$R$1200,15,FALSE)=0,"",VLOOKUP('Xlookup set'!$S88,'Xlookup set'!$A$1:$R$1200,15,FALSE)),"")</f>
        <v/>
      </c>
      <c r="O88" t="str">
        <f>IFERROR(IF(VLOOKUP('Xlookup set'!$S88,'Xlookup set'!$A$1:$R$1200,16,FALSE)=0,"",VLOOKUP('Xlookup set'!$S88,'Xlookup set'!$A$1:$R$1200,16,FALSE)),"")</f>
        <v/>
      </c>
      <c r="P88" t="str">
        <f t="array" aca="1" ref="P88" ca="1">IFERROR(Y2IF(VLOOKUP('Xlookup set'!$S88,'Xlookup set'!$A$1:$R$1200,17,FALSE)=0,"",VLOOKUP('Xlookup set'!$S88,'Xlookup set'!$A$1:$R$1200,17,FALSE)),"")</f>
        <v/>
      </c>
      <c r="Q88" t="str">
        <f>IFERROR(IF(VLOOKUP('Xlookup set'!$S88,'Xlookup set'!$A$1:$R$1200,18,FALSE)=0,"",VLOOKUP('Xlookup set'!$S88,'Xlookup set'!$A$1:$R$1200,18,FALSE)),"")</f>
        <v/>
      </c>
    </row>
    <row r="89" spans="1:17">
      <c r="A89" t="str">
        <f>IFERROR(VLOOKUP('Xlookup set'!$S89,'Xlookup set'!$A$1:$R$1200,2,FALSE),"")</f>
        <v/>
      </c>
      <c r="B89" t="str">
        <f>IF(I89&lt;&gt;"",ドッグキャリー!$I$2,"")</f>
        <v/>
      </c>
      <c r="C89" t="str">
        <f t="shared" si="4"/>
        <v/>
      </c>
      <c r="D89" t="str">
        <f t="shared" si="5"/>
        <v/>
      </c>
      <c r="E89" t="str">
        <f>IFERROR(IF(VLOOKUP('Xlookup set'!$S89,'Xlookup set'!$A$1:$R$1200,6,FALSE)=0,"",VLOOKUP('Xlookup set'!$S89,'Xlookup set'!$A$1:$R$1200,6,FALSE)),"")</f>
        <v/>
      </c>
      <c r="F89" t="str">
        <f t="array" aca="1" ref="F89" ca="1">IFERROR(F(VLOOKUP('Xlookup set'!$S89,'Xlookup set'!$A$1:$R$1200,7,FALSE)=0,"",VLOOKUP('Xlookup set'!$S89,'Xlookup set'!$A$1:$R$1200,7,FALSE)),"")</f>
        <v/>
      </c>
      <c r="G89" t="str">
        <f>IFERROR(IF(VLOOKUP('Xlookup set'!$S89,'Xlookup set'!$A$1:$R$1200,8,FALSE)=0,"",VLOOKUP('Xlookup set'!$S89,'Xlookup set'!$A$1:$R$1200,8,FALSE)),"")</f>
        <v/>
      </c>
      <c r="H89" s="93" t="str">
        <f>IFERROR(IF(VLOOKUP('Xlookup set'!$S89,'Xlookup set'!$A$1:$R$1200,9,FALSE)=0,"",VLOOKUP('Xlookup set'!$S89,'Xlookup set'!$A$1:$R$1200,9,FALSE)),"")</f>
        <v/>
      </c>
      <c r="I89" t="str">
        <f>IFERROR(IF(VLOOKUP('Xlookup set'!$S89,'Xlookup set'!$A$1:$R$1200,10,FALSE)=0,"",VLOOKUP('Xlookup set'!$S89,'Xlookup set'!$A$1:$R$1200,10,FALSE)),"")</f>
        <v/>
      </c>
      <c r="J89" t="str">
        <f>IFERROR(IF(VLOOKUP('Xlookup set'!$S89,'Xlookup set'!$A$1:$R$1200,11,FALSE)=0,"",VLOOKUP('Xlookup set'!$S89,'Xlookup set'!$A$1:$R$1200,11,FALSE)),"")</f>
        <v/>
      </c>
      <c r="K89" t="str">
        <f>IFERROR(IF(VLOOKUP('Xlookup set'!$S89,'Xlookup set'!$A$1:$R$1200,12,FALSE)=0,"",VLOOKUP('Xlookup set'!$S89,'Xlookup set'!$A$1:$R$1200,12,FALSE)),"")</f>
        <v/>
      </c>
      <c r="L89" t="str">
        <f>IFERROR(IF(VLOOKUP('Xlookup set'!$S89,'Xlookup set'!$A$1:$R$1200,13,FALSE)=0,"",VLOOKUP('Xlookup set'!$S89,'Xlookup set'!$A$1:$R$1200,13,FALSE)),"")</f>
        <v/>
      </c>
      <c r="M89" t="str">
        <f>IFERROR(IF(VLOOKUP('Xlookup set'!$S89,'Xlookup set'!$A$1:$R$1200,14,FALSE)=0,"",VLOOKUP('Xlookup set'!$S89,'Xlookup set'!$A$1:$R$1200,14,FALSE)),"")</f>
        <v/>
      </c>
      <c r="N89" t="str">
        <f>IFERROR(IF(VLOOKUP('Xlookup set'!$S89,'Xlookup set'!$A$1:$R$1200,15,FALSE)=0,"",VLOOKUP('Xlookup set'!$S89,'Xlookup set'!$A$1:$R$1200,15,FALSE)),"")</f>
        <v/>
      </c>
      <c r="O89" t="str">
        <f>IFERROR(IF(VLOOKUP('Xlookup set'!$S89,'Xlookup set'!$A$1:$R$1200,16,FALSE)=0,"",VLOOKUP('Xlookup set'!$S89,'Xlookup set'!$A$1:$R$1200,16,FALSE)),"")</f>
        <v/>
      </c>
      <c r="P89" t="str">
        <f t="array" aca="1" ref="P89" ca="1">IFERROR(Y2IF(VLOOKUP('Xlookup set'!$S89,'Xlookup set'!$A$1:$R$1200,17,FALSE)=0,"",VLOOKUP('Xlookup set'!$S89,'Xlookup set'!$A$1:$R$1200,17,FALSE)),"")</f>
        <v/>
      </c>
      <c r="Q89" t="str">
        <f>IFERROR(IF(VLOOKUP('Xlookup set'!$S89,'Xlookup set'!$A$1:$R$1200,18,FALSE)=0,"",VLOOKUP('Xlookup set'!$S89,'Xlookup set'!$A$1:$R$1200,18,FALSE)),"")</f>
        <v/>
      </c>
    </row>
    <row r="90" spans="1:17">
      <c r="A90" t="str">
        <f>IFERROR(VLOOKUP('Xlookup set'!$S90,'Xlookup set'!$A$1:$R$1200,2,FALSE),"")</f>
        <v/>
      </c>
      <c r="B90" t="str">
        <f>IF(I90&lt;&gt;"",ドッグキャリー!$I$2,"")</f>
        <v/>
      </c>
      <c r="C90" t="str">
        <f t="shared" si="4"/>
        <v/>
      </c>
      <c r="D90" t="str">
        <f t="shared" si="5"/>
        <v/>
      </c>
      <c r="E90" t="str">
        <f>IFERROR(IF(VLOOKUP('Xlookup set'!$S90,'Xlookup set'!$A$1:$R$1200,6,FALSE)=0,"",VLOOKUP('Xlookup set'!$S90,'Xlookup set'!$A$1:$R$1200,6,FALSE)),"")</f>
        <v/>
      </c>
      <c r="F90" t="str">
        <f t="array" aca="1" ref="F90" ca="1">IFERROR(F(VLOOKUP('Xlookup set'!$S90,'Xlookup set'!$A$1:$R$1200,7,FALSE)=0,"",VLOOKUP('Xlookup set'!$S90,'Xlookup set'!$A$1:$R$1200,7,FALSE)),"")</f>
        <v/>
      </c>
      <c r="G90" t="str">
        <f>IFERROR(IF(VLOOKUP('Xlookup set'!$S90,'Xlookup set'!$A$1:$R$1200,8,FALSE)=0,"",VLOOKUP('Xlookup set'!$S90,'Xlookup set'!$A$1:$R$1200,8,FALSE)),"")</f>
        <v/>
      </c>
      <c r="H90" s="93" t="str">
        <f>IFERROR(IF(VLOOKUP('Xlookup set'!$S90,'Xlookup set'!$A$1:$R$1200,9,FALSE)=0,"",VLOOKUP('Xlookup set'!$S90,'Xlookup set'!$A$1:$R$1200,9,FALSE)),"")</f>
        <v/>
      </c>
      <c r="I90" t="str">
        <f>IFERROR(IF(VLOOKUP('Xlookup set'!$S90,'Xlookup set'!$A$1:$R$1200,10,FALSE)=0,"",VLOOKUP('Xlookup set'!$S90,'Xlookup set'!$A$1:$R$1200,10,FALSE)),"")</f>
        <v/>
      </c>
      <c r="J90" t="str">
        <f>IFERROR(IF(VLOOKUP('Xlookup set'!$S90,'Xlookup set'!$A$1:$R$1200,11,FALSE)=0,"",VLOOKUP('Xlookup set'!$S90,'Xlookup set'!$A$1:$R$1200,11,FALSE)),"")</f>
        <v/>
      </c>
      <c r="K90" t="str">
        <f>IFERROR(IF(VLOOKUP('Xlookup set'!$S90,'Xlookup set'!$A$1:$R$1200,12,FALSE)=0,"",VLOOKUP('Xlookup set'!$S90,'Xlookup set'!$A$1:$R$1200,12,FALSE)),"")</f>
        <v/>
      </c>
      <c r="L90" t="str">
        <f>IFERROR(IF(VLOOKUP('Xlookup set'!$S90,'Xlookup set'!$A$1:$R$1200,13,FALSE)=0,"",VLOOKUP('Xlookup set'!$S90,'Xlookup set'!$A$1:$R$1200,13,FALSE)),"")</f>
        <v/>
      </c>
      <c r="M90" t="str">
        <f>IFERROR(IF(VLOOKUP('Xlookup set'!$S90,'Xlookup set'!$A$1:$R$1200,14,FALSE)=0,"",VLOOKUP('Xlookup set'!$S90,'Xlookup set'!$A$1:$R$1200,14,FALSE)),"")</f>
        <v/>
      </c>
      <c r="N90" t="str">
        <f>IFERROR(IF(VLOOKUP('Xlookup set'!$S90,'Xlookup set'!$A$1:$R$1200,15,FALSE)=0,"",VLOOKUP('Xlookup set'!$S90,'Xlookup set'!$A$1:$R$1200,15,FALSE)),"")</f>
        <v/>
      </c>
      <c r="O90" t="str">
        <f>IFERROR(IF(VLOOKUP('Xlookup set'!$S90,'Xlookup set'!$A$1:$R$1200,16,FALSE)=0,"",VLOOKUP('Xlookup set'!$S90,'Xlookup set'!$A$1:$R$1200,16,FALSE)),"")</f>
        <v/>
      </c>
      <c r="P90" t="str">
        <f t="array" aca="1" ref="P90" ca="1">IFERROR(Y2IF(VLOOKUP('Xlookup set'!$S90,'Xlookup set'!$A$1:$R$1200,17,FALSE)=0,"",VLOOKUP('Xlookup set'!$S90,'Xlookup set'!$A$1:$R$1200,17,FALSE)),"")</f>
        <v/>
      </c>
      <c r="Q90" t="str">
        <f>IFERROR(IF(VLOOKUP('Xlookup set'!$S90,'Xlookup set'!$A$1:$R$1200,18,FALSE)=0,"",VLOOKUP('Xlookup set'!$S90,'Xlookup set'!$A$1:$R$1200,18,FALSE)),"")</f>
        <v/>
      </c>
    </row>
    <row r="91" spans="1:17">
      <c r="A91" t="str">
        <f>IFERROR(VLOOKUP('Xlookup set'!$S91,'Xlookup set'!$A$1:$R$1200,2,FALSE),"")</f>
        <v/>
      </c>
      <c r="B91" t="str">
        <f>IF(I91&lt;&gt;"",ドッグキャリー!$I$2,"")</f>
        <v/>
      </c>
      <c r="C91" t="str">
        <f t="shared" si="4"/>
        <v/>
      </c>
      <c r="D91" t="str">
        <f t="shared" si="5"/>
        <v/>
      </c>
      <c r="E91" t="str">
        <f>IFERROR(IF(VLOOKUP('Xlookup set'!$S91,'Xlookup set'!$A$1:$R$1200,6,FALSE)=0,"",VLOOKUP('Xlookup set'!$S91,'Xlookup set'!$A$1:$R$1200,6,FALSE)),"")</f>
        <v/>
      </c>
      <c r="F91" t="str">
        <f t="array" aca="1" ref="F91" ca="1">IFERROR(F(VLOOKUP('Xlookup set'!$S91,'Xlookup set'!$A$1:$R$1200,7,FALSE)=0,"",VLOOKUP('Xlookup set'!$S91,'Xlookup set'!$A$1:$R$1200,7,FALSE)),"")</f>
        <v/>
      </c>
      <c r="G91" t="str">
        <f>IFERROR(IF(VLOOKUP('Xlookup set'!$S91,'Xlookup set'!$A$1:$R$1200,8,FALSE)=0,"",VLOOKUP('Xlookup set'!$S91,'Xlookup set'!$A$1:$R$1200,8,FALSE)),"")</f>
        <v/>
      </c>
      <c r="H91" s="93" t="str">
        <f>IFERROR(IF(VLOOKUP('Xlookup set'!$S91,'Xlookup set'!$A$1:$R$1200,9,FALSE)=0,"",VLOOKUP('Xlookup set'!$S91,'Xlookup set'!$A$1:$R$1200,9,FALSE)),"")</f>
        <v/>
      </c>
      <c r="I91" t="str">
        <f>IFERROR(IF(VLOOKUP('Xlookup set'!$S91,'Xlookup set'!$A$1:$R$1200,10,FALSE)=0,"",VLOOKUP('Xlookup set'!$S91,'Xlookup set'!$A$1:$R$1200,10,FALSE)),"")</f>
        <v/>
      </c>
      <c r="J91" t="str">
        <f>IFERROR(IF(VLOOKUP('Xlookup set'!$S91,'Xlookup set'!$A$1:$R$1200,11,FALSE)=0,"",VLOOKUP('Xlookup set'!$S91,'Xlookup set'!$A$1:$R$1200,11,FALSE)),"")</f>
        <v/>
      </c>
      <c r="K91" t="str">
        <f>IFERROR(IF(VLOOKUP('Xlookup set'!$S91,'Xlookup set'!$A$1:$R$1200,12,FALSE)=0,"",VLOOKUP('Xlookup set'!$S91,'Xlookup set'!$A$1:$R$1200,12,FALSE)),"")</f>
        <v/>
      </c>
      <c r="L91" t="str">
        <f>IFERROR(IF(VLOOKUP('Xlookup set'!$S91,'Xlookup set'!$A$1:$R$1200,13,FALSE)=0,"",VLOOKUP('Xlookup set'!$S91,'Xlookup set'!$A$1:$R$1200,13,FALSE)),"")</f>
        <v/>
      </c>
      <c r="M91" t="str">
        <f>IFERROR(IF(VLOOKUP('Xlookup set'!$S91,'Xlookup set'!$A$1:$R$1200,14,FALSE)=0,"",VLOOKUP('Xlookup set'!$S91,'Xlookup set'!$A$1:$R$1200,14,FALSE)),"")</f>
        <v/>
      </c>
      <c r="N91" t="str">
        <f>IFERROR(IF(VLOOKUP('Xlookup set'!$S91,'Xlookup set'!$A$1:$R$1200,15,FALSE)=0,"",VLOOKUP('Xlookup set'!$S91,'Xlookup set'!$A$1:$R$1200,15,FALSE)),"")</f>
        <v/>
      </c>
      <c r="O91" t="str">
        <f>IFERROR(IF(VLOOKUP('Xlookup set'!$S91,'Xlookup set'!$A$1:$R$1200,16,FALSE)=0,"",VLOOKUP('Xlookup set'!$S91,'Xlookup set'!$A$1:$R$1200,16,FALSE)),"")</f>
        <v/>
      </c>
      <c r="P91" t="str">
        <f t="array" aca="1" ref="P91" ca="1">IFERROR(Y2IF(VLOOKUP('Xlookup set'!$S91,'Xlookup set'!$A$1:$R$1200,17,FALSE)=0,"",VLOOKUP('Xlookup set'!$S91,'Xlookup set'!$A$1:$R$1200,17,FALSE)),"")</f>
        <v/>
      </c>
      <c r="Q91" t="str">
        <f>IFERROR(IF(VLOOKUP('Xlookup set'!$S91,'Xlookup set'!$A$1:$R$1200,18,FALSE)=0,"",VLOOKUP('Xlookup set'!$S91,'Xlookup set'!$A$1:$R$1200,18,FALSE)),"")</f>
        <v/>
      </c>
    </row>
    <row r="92" spans="1:17">
      <c r="A92" t="str">
        <f>IFERROR(VLOOKUP('Xlookup set'!$S92,'Xlookup set'!$A$1:$R$1200,2,FALSE),"")</f>
        <v/>
      </c>
      <c r="B92" t="str">
        <f>IF(I92&lt;&gt;"",ドッグキャリー!$I$2,"")</f>
        <v/>
      </c>
      <c r="C92" t="str">
        <f t="shared" si="4"/>
        <v/>
      </c>
      <c r="D92" t="str">
        <f t="shared" si="5"/>
        <v/>
      </c>
      <c r="E92" t="str">
        <f>IFERROR(IF(VLOOKUP('Xlookup set'!$S92,'Xlookup set'!$A$1:$R$1200,6,FALSE)=0,"",VLOOKUP('Xlookup set'!$S92,'Xlookup set'!$A$1:$R$1200,6,FALSE)),"")</f>
        <v/>
      </c>
      <c r="F92" t="str">
        <f t="array" aca="1" ref="F92" ca="1">IFERROR(F(VLOOKUP('Xlookup set'!$S92,'Xlookup set'!$A$1:$R$1200,7,FALSE)=0,"",VLOOKUP('Xlookup set'!$S92,'Xlookup set'!$A$1:$R$1200,7,FALSE)),"")</f>
        <v/>
      </c>
      <c r="G92" t="str">
        <f>IFERROR(IF(VLOOKUP('Xlookup set'!$S92,'Xlookup set'!$A$1:$R$1200,8,FALSE)=0,"",VLOOKUP('Xlookup set'!$S92,'Xlookup set'!$A$1:$R$1200,8,FALSE)),"")</f>
        <v/>
      </c>
      <c r="H92" s="93" t="str">
        <f>IFERROR(IF(VLOOKUP('Xlookup set'!$S92,'Xlookup set'!$A$1:$R$1200,9,FALSE)=0,"",VLOOKUP('Xlookup set'!$S92,'Xlookup set'!$A$1:$R$1200,9,FALSE)),"")</f>
        <v/>
      </c>
      <c r="I92" t="str">
        <f>IFERROR(IF(VLOOKUP('Xlookup set'!$S92,'Xlookup set'!$A$1:$R$1200,10,FALSE)=0,"",VLOOKUP('Xlookup set'!$S92,'Xlookup set'!$A$1:$R$1200,10,FALSE)),"")</f>
        <v/>
      </c>
      <c r="J92" t="str">
        <f>IFERROR(IF(VLOOKUP('Xlookup set'!$S92,'Xlookup set'!$A$1:$R$1200,11,FALSE)=0,"",VLOOKUP('Xlookup set'!$S92,'Xlookup set'!$A$1:$R$1200,11,FALSE)),"")</f>
        <v/>
      </c>
      <c r="K92" t="str">
        <f>IFERROR(IF(VLOOKUP('Xlookup set'!$S92,'Xlookup set'!$A$1:$R$1200,12,FALSE)=0,"",VLOOKUP('Xlookup set'!$S92,'Xlookup set'!$A$1:$R$1200,12,FALSE)),"")</f>
        <v/>
      </c>
      <c r="L92" t="str">
        <f>IFERROR(IF(VLOOKUP('Xlookup set'!$S92,'Xlookup set'!$A$1:$R$1200,13,FALSE)=0,"",VLOOKUP('Xlookup set'!$S92,'Xlookup set'!$A$1:$R$1200,13,FALSE)),"")</f>
        <v/>
      </c>
      <c r="M92" t="str">
        <f>IFERROR(IF(VLOOKUP('Xlookup set'!$S92,'Xlookup set'!$A$1:$R$1200,14,FALSE)=0,"",VLOOKUP('Xlookup set'!$S92,'Xlookup set'!$A$1:$R$1200,14,FALSE)),"")</f>
        <v/>
      </c>
      <c r="N92" t="str">
        <f>IFERROR(IF(VLOOKUP('Xlookup set'!$S92,'Xlookup set'!$A$1:$R$1200,15,FALSE)=0,"",VLOOKUP('Xlookup set'!$S92,'Xlookup set'!$A$1:$R$1200,15,FALSE)),"")</f>
        <v/>
      </c>
      <c r="O92" t="str">
        <f>IFERROR(IF(VLOOKUP('Xlookup set'!$S92,'Xlookup set'!$A$1:$R$1200,16,FALSE)=0,"",VLOOKUP('Xlookup set'!$S92,'Xlookup set'!$A$1:$R$1200,16,FALSE)),"")</f>
        <v/>
      </c>
      <c r="P92" t="str">
        <f t="array" aca="1" ref="P92" ca="1">IFERROR(Y2IF(VLOOKUP('Xlookup set'!$S92,'Xlookup set'!$A$1:$R$1200,17,FALSE)=0,"",VLOOKUP('Xlookup set'!$S92,'Xlookup set'!$A$1:$R$1200,17,FALSE)),"")</f>
        <v/>
      </c>
      <c r="Q92" t="str">
        <f>IFERROR(IF(VLOOKUP('Xlookup set'!$S92,'Xlookup set'!$A$1:$R$1200,18,FALSE)=0,"",VLOOKUP('Xlookup set'!$S92,'Xlookup set'!$A$1:$R$1200,18,FALSE)),"")</f>
        <v/>
      </c>
    </row>
    <row r="93" spans="1:17">
      <c r="A93" t="str">
        <f>IFERROR(VLOOKUP('Xlookup set'!$S93,'Xlookup set'!$A$1:$R$1200,2,FALSE),"")</f>
        <v/>
      </c>
      <c r="B93" t="str">
        <f>IF(I93&lt;&gt;"",ドッグキャリー!$I$2,"")</f>
        <v/>
      </c>
      <c r="C93" t="str">
        <f t="shared" si="4"/>
        <v/>
      </c>
      <c r="D93" t="str">
        <f t="shared" si="5"/>
        <v/>
      </c>
      <c r="E93" t="str">
        <f>IFERROR(IF(VLOOKUP('Xlookup set'!$S93,'Xlookup set'!$A$1:$R$1200,6,FALSE)=0,"",VLOOKUP('Xlookup set'!$S93,'Xlookup set'!$A$1:$R$1200,6,FALSE)),"")</f>
        <v/>
      </c>
      <c r="F93" t="str">
        <f t="array" aca="1" ref="F93" ca="1">IFERROR(F(VLOOKUP('Xlookup set'!$S93,'Xlookup set'!$A$1:$R$1200,7,FALSE)=0,"",VLOOKUP('Xlookup set'!$S93,'Xlookup set'!$A$1:$R$1200,7,FALSE)),"")</f>
        <v/>
      </c>
      <c r="G93" t="str">
        <f>IFERROR(IF(VLOOKUP('Xlookup set'!$S93,'Xlookup set'!$A$1:$R$1200,8,FALSE)=0,"",VLOOKUP('Xlookup set'!$S93,'Xlookup set'!$A$1:$R$1200,8,FALSE)),"")</f>
        <v/>
      </c>
      <c r="H93" s="93" t="str">
        <f>IFERROR(IF(VLOOKUP('Xlookup set'!$S93,'Xlookup set'!$A$1:$R$1200,9,FALSE)=0,"",VLOOKUP('Xlookup set'!$S93,'Xlookup set'!$A$1:$R$1200,9,FALSE)),"")</f>
        <v/>
      </c>
      <c r="I93" t="str">
        <f>IFERROR(IF(VLOOKUP('Xlookup set'!$S93,'Xlookup set'!$A$1:$R$1200,10,FALSE)=0,"",VLOOKUP('Xlookup set'!$S93,'Xlookup set'!$A$1:$R$1200,10,FALSE)),"")</f>
        <v/>
      </c>
      <c r="J93" t="str">
        <f>IFERROR(IF(VLOOKUP('Xlookup set'!$S93,'Xlookup set'!$A$1:$R$1200,11,FALSE)=0,"",VLOOKUP('Xlookup set'!$S93,'Xlookup set'!$A$1:$R$1200,11,FALSE)),"")</f>
        <v/>
      </c>
      <c r="K93" t="str">
        <f>IFERROR(IF(VLOOKUP('Xlookup set'!$S93,'Xlookup set'!$A$1:$R$1200,12,FALSE)=0,"",VLOOKUP('Xlookup set'!$S93,'Xlookup set'!$A$1:$R$1200,12,FALSE)),"")</f>
        <v/>
      </c>
      <c r="L93" t="str">
        <f>IFERROR(IF(VLOOKUP('Xlookup set'!$S93,'Xlookup set'!$A$1:$R$1200,13,FALSE)=0,"",VLOOKUP('Xlookup set'!$S93,'Xlookup set'!$A$1:$R$1200,13,FALSE)),"")</f>
        <v/>
      </c>
      <c r="M93" t="str">
        <f>IFERROR(IF(VLOOKUP('Xlookup set'!$S93,'Xlookup set'!$A$1:$R$1200,14,FALSE)=0,"",VLOOKUP('Xlookup set'!$S93,'Xlookup set'!$A$1:$R$1200,14,FALSE)),"")</f>
        <v/>
      </c>
      <c r="N93" t="str">
        <f>IFERROR(IF(VLOOKUP('Xlookup set'!$S93,'Xlookup set'!$A$1:$R$1200,15,FALSE)=0,"",VLOOKUP('Xlookup set'!$S93,'Xlookup set'!$A$1:$R$1200,15,FALSE)),"")</f>
        <v/>
      </c>
      <c r="O93" t="str">
        <f>IFERROR(IF(VLOOKUP('Xlookup set'!$S93,'Xlookup set'!$A$1:$R$1200,16,FALSE)=0,"",VLOOKUP('Xlookup set'!$S93,'Xlookup set'!$A$1:$R$1200,16,FALSE)),"")</f>
        <v/>
      </c>
      <c r="P93" t="str">
        <f t="array" aca="1" ref="P93" ca="1">IFERROR(Y2IF(VLOOKUP('Xlookup set'!$S93,'Xlookup set'!$A$1:$R$1200,17,FALSE)=0,"",VLOOKUP('Xlookup set'!$S93,'Xlookup set'!$A$1:$R$1200,17,FALSE)),"")</f>
        <v/>
      </c>
      <c r="Q93" t="str">
        <f>IFERROR(IF(VLOOKUP('Xlookup set'!$S93,'Xlookup set'!$A$1:$R$1200,18,FALSE)=0,"",VLOOKUP('Xlookup set'!$S93,'Xlookup set'!$A$1:$R$1200,18,FALSE)),"")</f>
        <v/>
      </c>
    </row>
    <row r="94" spans="1:17">
      <c r="A94" t="str">
        <f>IFERROR(VLOOKUP('Xlookup set'!$S94,'Xlookup set'!$A$1:$R$1200,2,FALSE),"")</f>
        <v/>
      </c>
      <c r="B94" t="str">
        <f>IF(I94&lt;&gt;"",ドッグキャリー!$I$2,"")</f>
        <v/>
      </c>
      <c r="C94" t="str">
        <f t="shared" si="4"/>
        <v/>
      </c>
      <c r="D94" t="str">
        <f t="shared" si="5"/>
        <v/>
      </c>
      <c r="E94" t="str">
        <f>IFERROR(IF(VLOOKUP('Xlookup set'!$S94,'Xlookup set'!$A$1:$R$1200,6,FALSE)=0,"",VLOOKUP('Xlookup set'!$S94,'Xlookup set'!$A$1:$R$1200,6,FALSE)),"")</f>
        <v/>
      </c>
      <c r="F94" t="str">
        <f t="array" aca="1" ref="F94" ca="1">IFERROR(F(VLOOKUP('Xlookup set'!$S94,'Xlookup set'!$A$1:$R$1200,7,FALSE)=0,"",VLOOKUP('Xlookup set'!$S94,'Xlookup set'!$A$1:$R$1200,7,FALSE)),"")</f>
        <v/>
      </c>
      <c r="G94" t="str">
        <f>IFERROR(IF(VLOOKUP('Xlookup set'!$S94,'Xlookup set'!$A$1:$R$1200,8,FALSE)=0,"",VLOOKUP('Xlookup set'!$S94,'Xlookup set'!$A$1:$R$1200,8,FALSE)),"")</f>
        <v/>
      </c>
      <c r="H94" s="93" t="str">
        <f>IFERROR(IF(VLOOKUP('Xlookup set'!$S94,'Xlookup set'!$A$1:$R$1200,9,FALSE)=0,"",VLOOKUP('Xlookup set'!$S94,'Xlookup set'!$A$1:$R$1200,9,FALSE)),"")</f>
        <v/>
      </c>
      <c r="I94" t="str">
        <f>IFERROR(IF(VLOOKUP('Xlookup set'!$S94,'Xlookup set'!$A$1:$R$1200,10,FALSE)=0,"",VLOOKUP('Xlookup set'!$S94,'Xlookup set'!$A$1:$R$1200,10,FALSE)),"")</f>
        <v/>
      </c>
      <c r="J94" t="str">
        <f>IFERROR(IF(VLOOKUP('Xlookup set'!$S94,'Xlookup set'!$A$1:$R$1200,11,FALSE)=0,"",VLOOKUP('Xlookup set'!$S94,'Xlookup set'!$A$1:$R$1200,11,FALSE)),"")</f>
        <v/>
      </c>
      <c r="K94" t="str">
        <f>IFERROR(IF(VLOOKUP('Xlookup set'!$S94,'Xlookup set'!$A$1:$R$1200,12,FALSE)=0,"",VLOOKUP('Xlookup set'!$S94,'Xlookup set'!$A$1:$R$1200,12,FALSE)),"")</f>
        <v/>
      </c>
      <c r="L94" t="str">
        <f>IFERROR(IF(VLOOKUP('Xlookup set'!$S94,'Xlookup set'!$A$1:$R$1200,13,FALSE)=0,"",VLOOKUP('Xlookup set'!$S94,'Xlookup set'!$A$1:$R$1200,13,FALSE)),"")</f>
        <v/>
      </c>
      <c r="M94" t="str">
        <f>IFERROR(IF(VLOOKUP('Xlookup set'!$S94,'Xlookup set'!$A$1:$R$1200,14,FALSE)=0,"",VLOOKUP('Xlookup set'!$S94,'Xlookup set'!$A$1:$R$1200,14,FALSE)),"")</f>
        <v/>
      </c>
      <c r="N94" t="str">
        <f>IFERROR(IF(VLOOKUP('Xlookup set'!$S94,'Xlookup set'!$A$1:$R$1200,15,FALSE)=0,"",VLOOKUP('Xlookup set'!$S94,'Xlookup set'!$A$1:$R$1200,15,FALSE)),"")</f>
        <v/>
      </c>
      <c r="O94" t="str">
        <f>IFERROR(IF(VLOOKUP('Xlookup set'!$S94,'Xlookup set'!$A$1:$R$1200,16,FALSE)=0,"",VLOOKUP('Xlookup set'!$S94,'Xlookup set'!$A$1:$R$1200,16,FALSE)),"")</f>
        <v/>
      </c>
      <c r="P94" t="str">
        <f t="array" aca="1" ref="P94" ca="1">IFERROR(Y2IF(VLOOKUP('Xlookup set'!$S94,'Xlookup set'!$A$1:$R$1200,17,FALSE)=0,"",VLOOKUP('Xlookup set'!$S94,'Xlookup set'!$A$1:$R$1200,17,FALSE)),"")</f>
        <v/>
      </c>
      <c r="Q94" t="str">
        <f>IFERROR(IF(VLOOKUP('Xlookup set'!$S94,'Xlookup set'!$A$1:$R$1200,18,FALSE)=0,"",VLOOKUP('Xlookup set'!$S94,'Xlookup set'!$A$1:$R$1200,18,FALSE)),"")</f>
        <v/>
      </c>
    </row>
    <row r="95" spans="1:17">
      <c r="A95" t="str">
        <f>IFERROR(VLOOKUP('Xlookup set'!$S95,'Xlookup set'!$A$1:$R$1200,2,FALSE),"")</f>
        <v/>
      </c>
      <c r="B95" t="str">
        <f>IF(I95&lt;&gt;"",ドッグキャリー!$I$2,"")</f>
        <v/>
      </c>
      <c r="C95" t="str">
        <f t="shared" si="4"/>
        <v/>
      </c>
      <c r="D95" t="str">
        <f t="shared" si="5"/>
        <v/>
      </c>
      <c r="E95" t="str">
        <f>IFERROR(IF(VLOOKUP('Xlookup set'!$S95,'Xlookup set'!$A$1:$R$1200,6,FALSE)=0,"",VLOOKUP('Xlookup set'!$S95,'Xlookup set'!$A$1:$R$1200,6,FALSE)),"")</f>
        <v/>
      </c>
      <c r="F95" t="str">
        <f t="array" aca="1" ref="F95" ca="1">IFERROR(F(VLOOKUP('Xlookup set'!$S95,'Xlookup set'!$A$1:$R$1200,7,FALSE)=0,"",VLOOKUP('Xlookup set'!$S95,'Xlookup set'!$A$1:$R$1200,7,FALSE)),"")</f>
        <v/>
      </c>
      <c r="G95" t="str">
        <f>IFERROR(IF(VLOOKUP('Xlookup set'!$S95,'Xlookup set'!$A$1:$R$1200,8,FALSE)=0,"",VLOOKUP('Xlookup set'!$S95,'Xlookup set'!$A$1:$R$1200,8,FALSE)),"")</f>
        <v/>
      </c>
      <c r="H95" s="93" t="str">
        <f>IFERROR(IF(VLOOKUP('Xlookup set'!$S95,'Xlookup set'!$A$1:$R$1200,9,FALSE)=0,"",VLOOKUP('Xlookup set'!$S95,'Xlookup set'!$A$1:$R$1200,9,FALSE)),"")</f>
        <v/>
      </c>
      <c r="I95" t="str">
        <f>IFERROR(IF(VLOOKUP('Xlookup set'!$S95,'Xlookup set'!$A$1:$R$1200,10,FALSE)=0,"",VLOOKUP('Xlookup set'!$S95,'Xlookup set'!$A$1:$R$1200,10,FALSE)),"")</f>
        <v/>
      </c>
      <c r="J95" t="str">
        <f>IFERROR(IF(VLOOKUP('Xlookup set'!$S95,'Xlookup set'!$A$1:$R$1200,11,FALSE)=0,"",VLOOKUP('Xlookup set'!$S95,'Xlookup set'!$A$1:$R$1200,11,FALSE)),"")</f>
        <v/>
      </c>
      <c r="K95" t="str">
        <f>IFERROR(IF(VLOOKUP('Xlookup set'!$S95,'Xlookup set'!$A$1:$R$1200,12,FALSE)=0,"",VLOOKUP('Xlookup set'!$S95,'Xlookup set'!$A$1:$R$1200,12,FALSE)),"")</f>
        <v/>
      </c>
      <c r="L95" t="str">
        <f>IFERROR(IF(VLOOKUP('Xlookup set'!$S95,'Xlookup set'!$A$1:$R$1200,13,FALSE)=0,"",VLOOKUP('Xlookup set'!$S95,'Xlookup set'!$A$1:$R$1200,13,FALSE)),"")</f>
        <v/>
      </c>
      <c r="M95" t="str">
        <f>IFERROR(IF(VLOOKUP('Xlookup set'!$S95,'Xlookup set'!$A$1:$R$1200,14,FALSE)=0,"",VLOOKUP('Xlookup set'!$S95,'Xlookup set'!$A$1:$R$1200,14,FALSE)),"")</f>
        <v/>
      </c>
      <c r="N95" t="str">
        <f>IFERROR(IF(VLOOKUP('Xlookup set'!$S95,'Xlookup set'!$A$1:$R$1200,15,FALSE)=0,"",VLOOKUP('Xlookup set'!$S95,'Xlookup set'!$A$1:$R$1200,15,FALSE)),"")</f>
        <v/>
      </c>
      <c r="O95" t="str">
        <f>IFERROR(IF(VLOOKUP('Xlookup set'!$S95,'Xlookup set'!$A$1:$R$1200,16,FALSE)=0,"",VLOOKUP('Xlookup set'!$S95,'Xlookup set'!$A$1:$R$1200,16,FALSE)),"")</f>
        <v/>
      </c>
      <c r="P95" t="str">
        <f t="array" aca="1" ref="P95" ca="1">IFERROR(Y2IF(VLOOKUP('Xlookup set'!$S95,'Xlookup set'!$A$1:$R$1200,17,FALSE)=0,"",VLOOKUP('Xlookup set'!$S95,'Xlookup set'!$A$1:$R$1200,17,FALSE)),"")</f>
        <v/>
      </c>
      <c r="Q95" t="str">
        <f>IFERROR(IF(VLOOKUP('Xlookup set'!$S95,'Xlookup set'!$A$1:$R$1200,18,FALSE)=0,"",VLOOKUP('Xlookup set'!$S95,'Xlookup set'!$A$1:$R$1200,18,FALSE)),"")</f>
        <v/>
      </c>
    </row>
    <row r="96" spans="1:17">
      <c r="A96" t="str">
        <f>IFERROR(VLOOKUP('Xlookup set'!$S96,'Xlookup set'!$A$1:$R$1200,2,FALSE),"")</f>
        <v/>
      </c>
      <c r="B96" t="str">
        <f>IF(I96&lt;&gt;"",ドッグキャリー!$I$2,"")</f>
        <v/>
      </c>
      <c r="C96" t="str">
        <f t="shared" si="4"/>
        <v/>
      </c>
      <c r="D96" t="str">
        <f t="shared" si="5"/>
        <v/>
      </c>
      <c r="E96" t="str">
        <f>IFERROR(IF(VLOOKUP('Xlookup set'!$S96,'Xlookup set'!$A$1:$R$1200,6,FALSE)=0,"",VLOOKUP('Xlookup set'!$S96,'Xlookup set'!$A$1:$R$1200,6,FALSE)),"")</f>
        <v/>
      </c>
      <c r="F96" t="str">
        <f t="array" aca="1" ref="F96" ca="1">IFERROR(F(VLOOKUP('Xlookup set'!$S96,'Xlookup set'!$A$1:$R$1200,7,FALSE)=0,"",VLOOKUP('Xlookup set'!$S96,'Xlookup set'!$A$1:$R$1200,7,FALSE)),"")</f>
        <v/>
      </c>
      <c r="G96" t="str">
        <f>IFERROR(IF(VLOOKUP('Xlookup set'!$S96,'Xlookup set'!$A$1:$R$1200,8,FALSE)=0,"",VLOOKUP('Xlookup set'!$S96,'Xlookup set'!$A$1:$R$1200,8,FALSE)),"")</f>
        <v/>
      </c>
      <c r="H96" s="93" t="str">
        <f>IFERROR(IF(VLOOKUP('Xlookup set'!$S96,'Xlookup set'!$A$1:$R$1200,9,FALSE)=0,"",VLOOKUP('Xlookup set'!$S96,'Xlookup set'!$A$1:$R$1200,9,FALSE)),"")</f>
        <v/>
      </c>
      <c r="I96" t="str">
        <f>IFERROR(IF(VLOOKUP('Xlookup set'!$S96,'Xlookup set'!$A$1:$R$1200,10,FALSE)=0,"",VLOOKUP('Xlookup set'!$S96,'Xlookup set'!$A$1:$R$1200,10,FALSE)),"")</f>
        <v/>
      </c>
      <c r="J96" t="str">
        <f>IFERROR(IF(VLOOKUP('Xlookup set'!$S96,'Xlookup set'!$A$1:$R$1200,11,FALSE)=0,"",VLOOKUP('Xlookup set'!$S96,'Xlookup set'!$A$1:$R$1200,11,FALSE)),"")</f>
        <v/>
      </c>
      <c r="K96" t="str">
        <f>IFERROR(IF(VLOOKUP('Xlookup set'!$S96,'Xlookup set'!$A$1:$R$1200,12,FALSE)=0,"",VLOOKUP('Xlookup set'!$S96,'Xlookup set'!$A$1:$R$1200,12,FALSE)),"")</f>
        <v/>
      </c>
      <c r="L96" t="str">
        <f>IFERROR(IF(VLOOKUP('Xlookup set'!$S96,'Xlookup set'!$A$1:$R$1200,13,FALSE)=0,"",VLOOKUP('Xlookup set'!$S96,'Xlookup set'!$A$1:$R$1200,13,FALSE)),"")</f>
        <v/>
      </c>
      <c r="M96" t="str">
        <f>IFERROR(IF(VLOOKUP('Xlookup set'!$S96,'Xlookup set'!$A$1:$R$1200,14,FALSE)=0,"",VLOOKUP('Xlookup set'!$S96,'Xlookup set'!$A$1:$R$1200,14,FALSE)),"")</f>
        <v/>
      </c>
      <c r="N96" t="str">
        <f>IFERROR(IF(VLOOKUP('Xlookup set'!$S96,'Xlookup set'!$A$1:$R$1200,15,FALSE)=0,"",VLOOKUP('Xlookup set'!$S96,'Xlookup set'!$A$1:$R$1200,15,FALSE)),"")</f>
        <v/>
      </c>
      <c r="O96" t="str">
        <f>IFERROR(IF(VLOOKUP('Xlookup set'!$S96,'Xlookup set'!$A$1:$R$1200,16,FALSE)=0,"",VLOOKUP('Xlookup set'!$S96,'Xlookup set'!$A$1:$R$1200,16,FALSE)),"")</f>
        <v/>
      </c>
      <c r="P96" t="str">
        <f t="array" aca="1" ref="P96" ca="1">IFERROR(Y2IF(VLOOKUP('Xlookup set'!$S96,'Xlookup set'!$A$1:$R$1200,17,FALSE)=0,"",VLOOKUP('Xlookup set'!$S96,'Xlookup set'!$A$1:$R$1200,17,FALSE)),"")</f>
        <v/>
      </c>
      <c r="Q96" t="str">
        <f>IFERROR(IF(VLOOKUP('Xlookup set'!$S96,'Xlookup set'!$A$1:$R$1200,18,FALSE)=0,"",VLOOKUP('Xlookup set'!$S96,'Xlookup set'!$A$1:$R$1200,18,FALSE)),"")</f>
        <v/>
      </c>
    </row>
    <row r="97" spans="1:17">
      <c r="A97" t="str">
        <f>IFERROR(VLOOKUP('Xlookup set'!$S97,'Xlookup set'!$A$1:$R$1200,2,FALSE),"")</f>
        <v/>
      </c>
      <c r="B97" t="str">
        <f>IF(I97&lt;&gt;"",ドッグキャリー!$I$2,"")</f>
        <v/>
      </c>
      <c r="C97" t="str">
        <f t="shared" si="4"/>
        <v/>
      </c>
      <c r="D97" t="str">
        <f t="shared" si="5"/>
        <v/>
      </c>
      <c r="E97" t="str">
        <f>IFERROR(IF(VLOOKUP('Xlookup set'!$S97,'Xlookup set'!$A$1:$R$1200,6,FALSE)=0,"",VLOOKUP('Xlookup set'!$S97,'Xlookup set'!$A$1:$R$1200,6,FALSE)),"")</f>
        <v/>
      </c>
      <c r="F97" t="str">
        <f t="array" aca="1" ref="F97" ca="1">IFERROR(F(VLOOKUP('Xlookup set'!$S97,'Xlookup set'!$A$1:$R$1200,7,FALSE)=0,"",VLOOKUP('Xlookup set'!$S97,'Xlookup set'!$A$1:$R$1200,7,FALSE)),"")</f>
        <v/>
      </c>
      <c r="G97" t="str">
        <f>IFERROR(IF(VLOOKUP('Xlookup set'!$S97,'Xlookup set'!$A$1:$R$1200,8,FALSE)=0,"",VLOOKUP('Xlookup set'!$S97,'Xlookup set'!$A$1:$R$1200,8,FALSE)),"")</f>
        <v/>
      </c>
      <c r="H97" s="93" t="str">
        <f>IFERROR(IF(VLOOKUP('Xlookup set'!$S97,'Xlookup set'!$A$1:$R$1200,9,FALSE)=0,"",VLOOKUP('Xlookup set'!$S97,'Xlookup set'!$A$1:$R$1200,9,FALSE)),"")</f>
        <v/>
      </c>
      <c r="I97" t="str">
        <f>IFERROR(IF(VLOOKUP('Xlookup set'!$S97,'Xlookup set'!$A$1:$R$1200,10,FALSE)=0,"",VLOOKUP('Xlookup set'!$S97,'Xlookup set'!$A$1:$R$1200,10,FALSE)),"")</f>
        <v/>
      </c>
      <c r="J97" t="str">
        <f>IFERROR(IF(VLOOKUP('Xlookup set'!$S97,'Xlookup set'!$A$1:$R$1200,11,FALSE)=0,"",VLOOKUP('Xlookup set'!$S97,'Xlookup set'!$A$1:$R$1200,11,FALSE)),"")</f>
        <v/>
      </c>
      <c r="K97" t="str">
        <f>IFERROR(IF(VLOOKUP('Xlookup set'!$S97,'Xlookup set'!$A$1:$R$1200,12,FALSE)=0,"",VLOOKUP('Xlookup set'!$S97,'Xlookup set'!$A$1:$R$1200,12,FALSE)),"")</f>
        <v/>
      </c>
      <c r="L97" t="str">
        <f>IFERROR(IF(VLOOKUP('Xlookup set'!$S97,'Xlookup set'!$A$1:$R$1200,13,FALSE)=0,"",VLOOKUP('Xlookup set'!$S97,'Xlookup set'!$A$1:$R$1200,13,FALSE)),"")</f>
        <v/>
      </c>
      <c r="M97" t="str">
        <f>IFERROR(IF(VLOOKUP('Xlookup set'!$S97,'Xlookup set'!$A$1:$R$1200,14,FALSE)=0,"",VLOOKUP('Xlookup set'!$S97,'Xlookup set'!$A$1:$R$1200,14,FALSE)),"")</f>
        <v/>
      </c>
      <c r="N97" t="str">
        <f>IFERROR(IF(VLOOKUP('Xlookup set'!$S97,'Xlookup set'!$A$1:$R$1200,15,FALSE)=0,"",VLOOKUP('Xlookup set'!$S97,'Xlookup set'!$A$1:$R$1200,15,FALSE)),"")</f>
        <v/>
      </c>
      <c r="O97" t="str">
        <f>IFERROR(IF(VLOOKUP('Xlookup set'!$S97,'Xlookup set'!$A$1:$R$1200,16,FALSE)=0,"",VLOOKUP('Xlookup set'!$S97,'Xlookup set'!$A$1:$R$1200,16,FALSE)),"")</f>
        <v/>
      </c>
      <c r="P97" t="str">
        <f t="array" aca="1" ref="P97" ca="1">IFERROR(Y2IF(VLOOKUP('Xlookup set'!$S97,'Xlookup set'!$A$1:$R$1200,17,FALSE)=0,"",VLOOKUP('Xlookup set'!$S97,'Xlookup set'!$A$1:$R$1200,17,FALSE)),"")</f>
        <v/>
      </c>
      <c r="Q97" t="str">
        <f>IFERROR(IF(VLOOKUP('Xlookup set'!$S97,'Xlookup set'!$A$1:$R$1200,18,FALSE)=0,"",VLOOKUP('Xlookup set'!$S97,'Xlookup set'!$A$1:$R$1200,18,FALSE)),"")</f>
        <v/>
      </c>
    </row>
    <row r="98" spans="1:17">
      <c r="A98" t="str">
        <f>IFERROR(VLOOKUP('Xlookup set'!$S98,'Xlookup set'!$A$1:$R$1200,2,FALSE),"")</f>
        <v/>
      </c>
      <c r="B98" t="str">
        <f>IF(I98&lt;&gt;"",ドッグキャリー!$I$2,"")</f>
        <v/>
      </c>
      <c r="C98" t="str">
        <f t="shared" si="4"/>
        <v/>
      </c>
      <c r="D98" t="str">
        <f t="shared" si="5"/>
        <v/>
      </c>
      <c r="E98" t="str">
        <f>IFERROR(IF(VLOOKUP('Xlookup set'!$S98,'Xlookup set'!$A$1:$R$1200,6,FALSE)=0,"",VLOOKUP('Xlookup set'!$S98,'Xlookup set'!$A$1:$R$1200,6,FALSE)),"")</f>
        <v/>
      </c>
      <c r="F98" t="str">
        <f t="array" aca="1" ref="F98" ca="1">IFERROR(F(VLOOKUP('Xlookup set'!$S98,'Xlookup set'!$A$1:$R$1200,7,FALSE)=0,"",VLOOKUP('Xlookup set'!$S98,'Xlookup set'!$A$1:$R$1200,7,FALSE)),"")</f>
        <v/>
      </c>
      <c r="G98" t="str">
        <f>IFERROR(IF(VLOOKUP('Xlookup set'!$S98,'Xlookup set'!$A$1:$R$1200,8,FALSE)=0,"",VLOOKUP('Xlookup set'!$S98,'Xlookup set'!$A$1:$R$1200,8,FALSE)),"")</f>
        <v/>
      </c>
      <c r="H98" s="93" t="str">
        <f>IFERROR(IF(VLOOKUP('Xlookup set'!$S98,'Xlookup set'!$A$1:$R$1200,9,FALSE)=0,"",VLOOKUP('Xlookup set'!$S98,'Xlookup set'!$A$1:$R$1200,9,FALSE)),"")</f>
        <v/>
      </c>
      <c r="I98" t="str">
        <f>IFERROR(IF(VLOOKUP('Xlookup set'!$S98,'Xlookup set'!$A$1:$R$1200,10,FALSE)=0,"",VLOOKUP('Xlookup set'!$S98,'Xlookup set'!$A$1:$R$1200,10,FALSE)),"")</f>
        <v/>
      </c>
      <c r="J98" t="str">
        <f>IFERROR(IF(VLOOKUP('Xlookup set'!$S98,'Xlookup set'!$A$1:$R$1200,11,FALSE)=0,"",VLOOKUP('Xlookup set'!$S98,'Xlookup set'!$A$1:$R$1200,11,FALSE)),"")</f>
        <v/>
      </c>
      <c r="K98" t="str">
        <f>IFERROR(IF(VLOOKUP('Xlookup set'!$S98,'Xlookup set'!$A$1:$R$1200,12,FALSE)=0,"",VLOOKUP('Xlookup set'!$S98,'Xlookup set'!$A$1:$R$1200,12,FALSE)),"")</f>
        <v/>
      </c>
      <c r="L98" t="str">
        <f>IFERROR(IF(VLOOKUP('Xlookup set'!$S98,'Xlookup set'!$A$1:$R$1200,13,FALSE)=0,"",VLOOKUP('Xlookup set'!$S98,'Xlookup set'!$A$1:$R$1200,13,FALSE)),"")</f>
        <v/>
      </c>
      <c r="M98" t="str">
        <f>IFERROR(IF(VLOOKUP('Xlookup set'!$S98,'Xlookup set'!$A$1:$R$1200,14,FALSE)=0,"",VLOOKUP('Xlookup set'!$S98,'Xlookup set'!$A$1:$R$1200,14,FALSE)),"")</f>
        <v/>
      </c>
      <c r="N98" t="str">
        <f>IFERROR(IF(VLOOKUP('Xlookup set'!$S98,'Xlookup set'!$A$1:$R$1200,15,FALSE)=0,"",VLOOKUP('Xlookup set'!$S98,'Xlookup set'!$A$1:$R$1200,15,FALSE)),"")</f>
        <v/>
      </c>
      <c r="O98" t="str">
        <f>IFERROR(IF(VLOOKUP('Xlookup set'!$S98,'Xlookup set'!$A$1:$R$1200,16,FALSE)=0,"",VLOOKUP('Xlookup set'!$S98,'Xlookup set'!$A$1:$R$1200,16,FALSE)),"")</f>
        <v/>
      </c>
      <c r="P98" t="str">
        <f t="array" aca="1" ref="P98" ca="1">IFERROR(Y2IF(VLOOKUP('Xlookup set'!$S98,'Xlookup set'!$A$1:$R$1200,17,FALSE)=0,"",VLOOKUP('Xlookup set'!$S98,'Xlookup set'!$A$1:$R$1200,17,FALSE)),"")</f>
        <v/>
      </c>
      <c r="Q98" t="str">
        <f>IFERROR(IF(VLOOKUP('Xlookup set'!$S98,'Xlookup set'!$A$1:$R$1200,18,FALSE)=0,"",VLOOKUP('Xlookup set'!$S98,'Xlookup set'!$A$1:$R$1200,18,FALSE)),"")</f>
        <v/>
      </c>
    </row>
    <row r="99" spans="1:17">
      <c r="A99" t="str">
        <f>IFERROR(VLOOKUP('Xlookup set'!$S99,'Xlookup set'!$A$1:$R$1200,2,FALSE),"")</f>
        <v/>
      </c>
      <c r="B99" t="str">
        <f>IF(I99&lt;&gt;"",ドッグキャリー!$I$2,"")</f>
        <v/>
      </c>
      <c r="C99" t="str">
        <f t="shared" si="4"/>
        <v/>
      </c>
      <c r="D99" t="str">
        <f t="shared" si="5"/>
        <v/>
      </c>
      <c r="E99" t="str">
        <f>IFERROR(IF(VLOOKUP('Xlookup set'!$S99,'Xlookup set'!$A$1:$R$1200,6,FALSE)=0,"",VLOOKUP('Xlookup set'!$S99,'Xlookup set'!$A$1:$R$1200,6,FALSE)),"")</f>
        <v/>
      </c>
      <c r="F99" t="str">
        <f t="array" aca="1" ref="F99" ca="1">IFERROR(F(VLOOKUP('Xlookup set'!$S99,'Xlookup set'!$A$1:$R$1200,7,FALSE)=0,"",VLOOKUP('Xlookup set'!$S99,'Xlookup set'!$A$1:$R$1200,7,FALSE)),"")</f>
        <v/>
      </c>
      <c r="G99" t="str">
        <f>IFERROR(IF(VLOOKUP('Xlookup set'!$S99,'Xlookup set'!$A$1:$R$1200,8,FALSE)=0,"",VLOOKUP('Xlookup set'!$S99,'Xlookup set'!$A$1:$R$1200,8,FALSE)),"")</f>
        <v/>
      </c>
      <c r="H99" s="93" t="str">
        <f>IFERROR(IF(VLOOKUP('Xlookup set'!$S99,'Xlookup set'!$A$1:$R$1200,9,FALSE)=0,"",VLOOKUP('Xlookup set'!$S99,'Xlookup set'!$A$1:$R$1200,9,FALSE)),"")</f>
        <v/>
      </c>
      <c r="I99" t="str">
        <f>IFERROR(IF(VLOOKUP('Xlookup set'!$S99,'Xlookup set'!$A$1:$R$1200,10,FALSE)=0,"",VLOOKUP('Xlookup set'!$S99,'Xlookup set'!$A$1:$R$1200,10,FALSE)),"")</f>
        <v/>
      </c>
      <c r="J99" t="str">
        <f>IFERROR(IF(VLOOKUP('Xlookup set'!$S99,'Xlookup set'!$A$1:$R$1200,11,FALSE)=0,"",VLOOKUP('Xlookup set'!$S99,'Xlookup set'!$A$1:$R$1200,11,FALSE)),"")</f>
        <v/>
      </c>
      <c r="K99" t="str">
        <f>IFERROR(IF(VLOOKUP('Xlookup set'!$S99,'Xlookup set'!$A$1:$R$1200,12,FALSE)=0,"",VLOOKUP('Xlookup set'!$S99,'Xlookup set'!$A$1:$R$1200,12,FALSE)),"")</f>
        <v/>
      </c>
      <c r="L99" t="str">
        <f>IFERROR(IF(VLOOKUP('Xlookup set'!$S99,'Xlookup set'!$A$1:$R$1200,13,FALSE)=0,"",VLOOKUP('Xlookup set'!$S99,'Xlookup set'!$A$1:$R$1200,13,FALSE)),"")</f>
        <v/>
      </c>
      <c r="M99" t="str">
        <f>IFERROR(IF(VLOOKUP('Xlookup set'!$S99,'Xlookup set'!$A$1:$R$1200,14,FALSE)=0,"",VLOOKUP('Xlookup set'!$S99,'Xlookup set'!$A$1:$R$1200,14,FALSE)),"")</f>
        <v/>
      </c>
      <c r="N99" t="str">
        <f>IFERROR(IF(VLOOKUP('Xlookup set'!$S99,'Xlookup set'!$A$1:$R$1200,15,FALSE)=0,"",VLOOKUP('Xlookup set'!$S99,'Xlookup set'!$A$1:$R$1200,15,FALSE)),"")</f>
        <v/>
      </c>
      <c r="O99" t="str">
        <f>IFERROR(IF(VLOOKUP('Xlookup set'!$S99,'Xlookup set'!$A$1:$R$1200,16,FALSE)=0,"",VLOOKUP('Xlookup set'!$S99,'Xlookup set'!$A$1:$R$1200,16,FALSE)),"")</f>
        <v/>
      </c>
      <c r="P99" t="str">
        <f t="array" aca="1" ref="P99" ca="1">IFERROR(Y2IF(VLOOKUP('Xlookup set'!$S99,'Xlookup set'!$A$1:$R$1200,17,FALSE)=0,"",VLOOKUP('Xlookup set'!$S99,'Xlookup set'!$A$1:$R$1200,17,FALSE)),"")</f>
        <v/>
      </c>
      <c r="Q99" t="str">
        <f>IFERROR(IF(VLOOKUP('Xlookup set'!$S99,'Xlookup set'!$A$1:$R$1200,18,FALSE)=0,"",VLOOKUP('Xlookup set'!$S99,'Xlookup set'!$A$1:$R$1200,18,FALSE)),"")</f>
        <v/>
      </c>
    </row>
    <row r="100" spans="1:17">
      <c r="A100" t="str">
        <f>IFERROR(VLOOKUP('Xlookup set'!$S100,'Xlookup set'!$A$1:$R$1200,2,FALSE),"")</f>
        <v/>
      </c>
      <c r="B100" t="str">
        <f>IF(I100&lt;&gt;"",ドッグキャリー!$I$2,"")</f>
        <v/>
      </c>
      <c r="C100" t="str">
        <f t="shared" si="4"/>
        <v/>
      </c>
      <c r="D100" t="str">
        <f t="shared" si="5"/>
        <v/>
      </c>
      <c r="E100" t="str">
        <f>IFERROR(IF(VLOOKUP('Xlookup set'!$S100,'Xlookup set'!$A$1:$R$1200,6,FALSE)=0,"",VLOOKUP('Xlookup set'!$S100,'Xlookup set'!$A$1:$R$1200,6,FALSE)),"")</f>
        <v/>
      </c>
      <c r="F100" t="str">
        <f t="array" aca="1" ref="F100" ca="1">IFERROR(F(VLOOKUP('Xlookup set'!$S100,'Xlookup set'!$A$1:$R$1200,7,FALSE)=0,"",VLOOKUP('Xlookup set'!$S100,'Xlookup set'!$A$1:$R$1200,7,FALSE)),"")</f>
        <v/>
      </c>
      <c r="G100" t="str">
        <f>IFERROR(IF(VLOOKUP('Xlookup set'!$S100,'Xlookup set'!$A$1:$R$1200,8,FALSE)=0,"",VLOOKUP('Xlookup set'!$S100,'Xlookup set'!$A$1:$R$1200,8,FALSE)),"")</f>
        <v/>
      </c>
      <c r="H100" s="93" t="str">
        <f>IFERROR(IF(VLOOKUP('Xlookup set'!$S100,'Xlookup set'!$A$1:$R$1200,9,FALSE)=0,"",VLOOKUP('Xlookup set'!$S100,'Xlookup set'!$A$1:$R$1200,9,FALSE)),"")</f>
        <v/>
      </c>
      <c r="I100" t="str">
        <f>IFERROR(IF(VLOOKUP('Xlookup set'!$S100,'Xlookup set'!$A$1:$R$1200,10,FALSE)=0,"",VLOOKUP('Xlookup set'!$S100,'Xlookup set'!$A$1:$R$1200,10,FALSE)),"")</f>
        <v/>
      </c>
      <c r="J100" t="str">
        <f>IFERROR(IF(VLOOKUP('Xlookup set'!$S100,'Xlookup set'!$A$1:$R$1200,11,FALSE)=0,"",VLOOKUP('Xlookup set'!$S100,'Xlookup set'!$A$1:$R$1200,11,FALSE)),"")</f>
        <v/>
      </c>
      <c r="K100" t="str">
        <f>IFERROR(IF(VLOOKUP('Xlookup set'!$S100,'Xlookup set'!$A$1:$R$1200,12,FALSE)=0,"",VLOOKUP('Xlookup set'!$S100,'Xlookup set'!$A$1:$R$1200,12,FALSE)),"")</f>
        <v/>
      </c>
      <c r="L100" t="str">
        <f>IFERROR(IF(VLOOKUP('Xlookup set'!$S100,'Xlookup set'!$A$1:$R$1200,13,FALSE)=0,"",VLOOKUP('Xlookup set'!$S100,'Xlookup set'!$A$1:$R$1200,13,FALSE)),"")</f>
        <v/>
      </c>
      <c r="M100" t="str">
        <f>IFERROR(IF(VLOOKUP('Xlookup set'!$S100,'Xlookup set'!$A$1:$R$1200,14,FALSE)=0,"",VLOOKUP('Xlookup set'!$S100,'Xlookup set'!$A$1:$R$1200,14,FALSE)),"")</f>
        <v/>
      </c>
      <c r="N100" t="str">
        <f>IFERROR(IF(VLOOKUP('Xlookup set'!$S100,'Xlookup set'!$A$1:$R$1200,15,FALSE)=0,"",VLOOKUP('Xlookup set'!$S100,'Xlookup set'!$A$1:$R$1200,15,FALSE)),"")</f>
        <v/>
      </c>
      <c r="O100" t="str">
        <f>IFERROR(IF(VLOOKUP('Xlookup set'!$S100,'Xlookup set'!$A$1:$R$1200,16,FALSE)=0,"",VLOOKUP('Xlookup set'!$S100,'Xlookup set'!$A$1:$R$1200,16,FALSE)),"")</f>
        <v/>
      </c>
      <c r="P100" t="str">
        <f t="array" aca="1" ref="P100" ca="1">IFERROR(Y2IF(VLOOKUP('Xlookup set'!$S100,'Xlookup set'!$A$1:$R$1200,17,FALSE)=0,"",VLOOKUP('Xlookup set'!$S100,'Xlookup set'!$A$1:$R$1200,17,FALSE)),"")</f>
        <v/>
      </c>
      <c r="Q100" t="str">
        <f>IFERROR(IF(VLOOKUP('Xlookup set'!$S100,'Xlookup set'!$A$1:$R$1200,18,FALSE)=0,"",VLOOKUP('Xlookup set'!$S100,'Xlookup set'!$A$1:$R$1200,18,FALSE)),"")</f>
        <v/>
      </c>
    </row>
    <row r="101" spans="1:17">
      <c r="A101" t="str">
        <f>IFERROR(VLOOKUP('Xlookup set'!$S101,'Xlookup set'!$A$1:$R$1200,2,FALSE),"")</f>
        <v/>
      </c>
      <c r="B101" t="str">
        <f>IF(I101&lt;&gt;"",ドッグキャリー!$I$2,"")</f>
        <v/>
      </c>
      <c r="C101" t="str">
        <f t="shared" si="4"/>
        <v/>
      </c>
      <c r="D101" t="str">
        <f t="shared" si="5"/>
        <v/>
      </c>
      <c r="E101" t="str">
        <f>IFERROR(IF(VLOOKUP('Xlookup set'!$S101,'Xlookup set'!$A$1:$R$1200,6,FALSE)=0,"",VLOOKUP('Xlookup set'!$S101,'Xlookup set'!$A$1:$R$1200,6,FALSE)),"")</f>
        <v/>
      </c>
      <c r="F101" t="str">
        <f t="array" aca="1" ref="F101" ca="1">IFERROR(F(VLOOKUP('Xlookup set'!$S101,'Xlookup set'!$A$1:$R$1200,7,FALSE)=0,"",VLOOKUP('Xlookup set'!$S101,'Xlookup set'!$A$1:$R$1200,7,FALSE)),"")</f>
        <v/>
      </c>
      <c r="G101" t="str">
        <f>IFERROR(IF(VLOOKUP('Xlookup set'!$S101,'Xlookup set'!$A$1:$R$1200,8,FALSE)=0,"",VLOOKUP('Xlookup set'!$S101,'Xlookup set'!$A$1:$R$1200,8,FALSE)),"")</f>
        <v/>
      </c>
      <c r="H101" s="93" t="str">
        <f>IFERROR(IF(VLOOKUP('Xlookup set'!$S101,'Xlookup set'!$A$1:$R$1200,9,FALSE)=0,"",VLOOKUP('Xlookup set'!$S101,'Xlookup set'!$A$1:$R$1200,9,FALSE)),"")</f>
        <v/>
      </c>
      <c r="I101" t="str">
        <f>IFERROR(IF(VLOOKUP('Xlookup set'!$S101,'Xlookup set'!$A$1:$R$1200,10,FALSE)=0,"",VLOOKUP('Xlookup set'!$S101,'Xlookup set'!$A$1:$R$1200,10,FALSE)),"")</f>
        <v/>
      </c>
      <c r="J101" t="str">
        <f>IFERROR(IF(VLOOKUP('Xlookup set'!$S101,'Xlookup set'!$A$1:$R$1200,11,FALSE)=0,"",VLOOKUP('Xlookup set'!$S101,'Xlookup set'!$A$1:$R$1200,11,FALSE)),"")</f>
        <v/>
      </c>
      <c r="K101" t="str">
        <f>IFERROR(IF(VLOOKUP('Xlookup set'!$S101,'Xlookup set'!$A$1:$R$1200,12,FALSE)=0,"",VLOOKUP('Xlookup set'!$S101,'Xlookup set'!$A$1:$R$1200,12,FALSE)),"")</f>
        <v/>
      </c>
      <c r="L101" t="str">
        <f>IFERROR(IF(VLOOKUP('Xlookup set'!$S101,'Xlookup set'!$A$1:$R$1200,13,FALSE)=0,"",VLOOKUP('Xlookup set'!$S101,'Xlookup set'!$A$1:$R$1200,13,FALSE)),"")</f>
        <v/>
      </c>
      <c r="M101" t="str">
        <f>IFERROR(IF(VLOOKUP('Xlookup set'!$S101,'Xlookup set'!$A$1:$R$1200,14,FALSE)=0,"",VLOOKUP('Xlookup set'!$S101,'Xlookup set'!$A$1:$R$1200,14,FALSE)),"")</f>
        <v/>
      </c>
      <c r="N101" t="str">
        <f>IFERROR(IF(VLOOKUP('Xlookup set'!$S101,'Xlookup set'!$A$1:$R$1200,15,FALSE)=0,"",VLOOKUP('Xlookup set'!$S101,'Xlookup set'!$A$1:$R$1200,15,FALSE)),"")</f>
        <v/>
      </c>
      <c r="O101" t="str">
        <f>IFERROR(IF(VLOOKUP('Xlookup set'!$S101,'Xlookup set'!$A$1:$R$1200,16,FALSE)=0,"",VLOOKUP('Xlookup set'!$S101,'Xlookup set'!$A$1:$R$1200,16,FALSE)),"")</f>
        <v/>
      </c>
      <c r="P101" t="str">
        <f t="array" aca="1" ref="P101" ca="1">IFERROR(Y2IF(VLOOKUP('Xlookup set'!$S101,'Xlookup set'!$A$1:$R$1200,17,FALSE)=0,"",VLOOKUP('Xlookup set'!$S101,'Xlookup set'!$A$1:$R$1200,17,FALSE)),"")</f>
        <v/>
      </c>
      <c r="Q101" t="str">
        <f>IFERROR(IF(VLOOKUP('Xlookup set'!$S101,'Xlookup set'!$A$1:$R$1200,18,FALSE)=0,"",VLOOKUP('Xlookup set'!$S101,'Xlookup set'!$A$1:$R$1200,18,FALSE)),"")</f>
        <v/>
      </c>
    </row>
    <row r="102" spans="1:17">
      <c r="A102" t="str">
        <f>IFERROR(VLOOKUP('Xlookup set'!$S102,'Xlookup set'!$A$1:$R$1200,2,FALSE),"")</f>
        <v/>
      </c>
      <c r="B102" t="str">
        <f>IF(I102&lt;&gt;"",ドッグキャリー!$I$2,"")</f>
        <v/>
      </c>
      <c r="C102" t="str">
        <f t="shared" si="4"/>
        <v/>
      </c>
      <c r="D102" t="str">
        <f t="shared" si="5"/>
        <v/>
      </c>
      <c r="E102" t="str">
        <f>IFERROR(IF(VLOOKUP('Xlookup set'!$S102,'Xlookup set'!$A$1:$R$1200,6,FALSE)=0,"",VLOOKUP('Xlookup set'!$S102,'Xlookup set'!$A$1:$R$1200,6,FALSE)),"")</f>
        <v/>
      </c>
      <c r="F102" t="str">
        <f t="array" aca="1" ref="F102" ca="1">IFERROR(F(VLOOKUP('Xlookup set'!$S102,'Xlookup set'!$A$1:$R$1200,7,FALSE)=0,"",VLOOKUP('Xlookup set'!$S102,'Xlookup set'!$A$1:$R$1200,7,FALSE)),"")</f>
        <v/>
      </c>
      <c r="G102" t="str">
        <f>IFERROR(IF(VLOOKUP('Xlookup set'!$S102,'Xlookup set'!$A$1:$R$1200,8,FALSE)=0,"",VLOOKUP('Xlookup set'!$S102,'Xlookup set'!$A$1:$R$1200,8,FALSE)),"")</f>
        <v/>
      </c>
      <c r="H102" s="93" t="str">
        <f>IFERROR(IF(VLOOKUP('Xlookup set'!$S102,'Xlookup set'!$A$1:$R$1200,9,FALSE)=0,"",VLOOKUP('Xlookup set'!$S102,'Xlookup set'!$A$1:$R$1200,9,FALSE)),"")</f>
        <v/>
      </c>
      <c r="I102" t="str">
        <f>IFERROR(IF(VLOOKUP('Xlookup set'!$S102,'Xlookup set'!$A$1:$R$1200,10,FALSE)=0,"",VLOOKUP('Xlookup set'!$S102,'Xlookup set'!$A$1:$R$1200,10,FALSE)),"")</f>
        <v/>
      </c>
      <c r="J102" t="str">
        <f>IFERROR(IF(VLOOKUP('Xlookup set'!$S102,'Xlookup set'!$A$1:$R$1200,11,FALSE)=0,"",VLOOKUP('Xlookup set'!$S102,'Xlookup set'!$A$1:$R$1200,11,FALSE)),"")</f>
        <v/>
      </c>
      <c r="K102" t="str">
        <f>IFERROR(IF(VLOOKUP('Xlookup set'!$S102,'Xlookup set'!$A$1:$R$1200,12,FALSE)=0,"",VLOOKUP('Xlookup set'!$S102,'Xlookup set'!$A$1:$R$1200,12,FALSE)),"")</f>
        <v/>
      </c>
      <c r="L102" t="str">
        <f>IFERROR(IF(VLOOKUP('Xlookup set'!$S102,'Xlookup set'!$A$1:$R$1200,13,FALSE)=0,"",VLOOKUP('Xlookup set'!$S102,'Xlookup set'!$A$1:$R$1200,13,FALSE)),"")</f>
        <v/>
      </c>
      <c r="M102" t="str">
        <f>IFERROR(IF(VLOOKUP('Xlookup set'!$S102,'Xlookup set'!$A$1:$R$1200,14,FALSE)=0,"",VLOOKUP('Xlookup set'!$S102,'Xlookup set'!$A$1:$R$1200,14,FALSE)),"")</f>
        <v/>
      </c>
      <c r="N102" t="str">
        <f>IFERROR(IF(VLOOKUP('Xlookup set'!$S102,'Xlookup set'!$A$1:$R$1200,15,FALSE)=0,"",VLOOKUP('Xlookup set'!$S102,'Xlookup set'!$A$1:$R$1200,15,FALSE)),"")</f>
        <v/>
      </c>
      <c r="O102" t="str">
        <f>IFERROR(IF(VLOOKUP('Xlookup set'!$S102,'Xlookup set'!$A$1:$R$1200,16,FALSE)=0,"",VLOOKUP('Xlookup set'!$S102,'Xlookup set'!$A$1:$R$1200,16,FALSE)),"")</f>
        <v/>
      </c>
      <c r="P102" t="str">
        <f t="array" aca="1" ref="P102" ca="1">IFERROR(Y2IF(VLOOKUP('Xlookup set'!$S102,'Xlookup set'!$A$1:$R$1200,17,FALSE)=0,"",VLOOKUP('Xlookup set'!$S102,'Xlookup set'!$A$1:$R$1200,17,FALSE)),"")</f>
        <v/>
      </c>
      <c r="Q102" t="str">
        <f>IFERROR(IF(VLOOKUP('Xlookup set'!$S102,'Xlookup set'!$A$1:$R$1200,18,FALSE)=0,"",VLOOKUP('Xlookup set'!$S102,'Xlookup set'!$A$1:$R$1200,18,FALSE)),"")</f>
        <v/>
      </c>
    </row>
    <row r="103" spans="1:17">
      <c r="A103" t="str">
        <f>IFERROR(VLOOKUP('Xlookup set'!$S103,'Xlookup set'!$A$1:$R$1200,2,FALSE),"")</f>
        <v/>
      </c>
      <c r="B103" t="str">
        <f>IF(I103&lt;&gt;"",ドッグキャリー!$I$2,"")</f>
        <v/>
      </c>
      <c r="C103" t="str">
        <f t="shared" si="4"/>
        <v/>
      </c>
      <c r="D103" t="str">
        <f t="shared" si="5"/>
        <v/>
      </c>
      <c r="E103" t="str">
        <f>IFERROR(IF(VLOOKUP('Xlookup set'!$S103,'Xlookup set'!$A$1:$R$1200,6,FALSE)=0,"",VLOOKUP('Xlookup set'!$S103,'Xlookup set'!$A$1:$R$1200,6,FALSE)),"")</f>
        <v/>
      </c>
      <c r="F103" t="str">
        <f t="array" aca="1" ref="F103" ca="1">IFERROR(F(VLOOKUP('Xlookup set'!$S103,'Xlookup set'!$A$1:$R$1200,7,FALSE)=0,"",VLOOKUP('Xlookup set'!$S103,'Xlookup set'!$A$1:$R$1200,7,FALSE)),"")</f>
        <v/>
      </c>
      <c r="G103" t="str">
        <f>IFERROR(IF(VLOOKUP('Xlookup set'!$S103,'Xlookup set'!$A$1:$R$1200,8,FALSE)=0,"",VLOOKUP('Xlookup set'!$S103,'Xlookup set'!$A$1:$R$1200,8,FALSE)),"")</f>
        <v/>
      </c>
      <c r="H103" s="93" t="str">
        <f>IFERROR(IF(VLOOKUP('Xlookup set'!$S103,'Xlookup set'!$A$1:$R$1200,9,FALSE)=0,"",VLOOKUP('Xlookup set'!$S103,'Xlookup set'!$A$1:$R$1200,9,FALSE)),"")</f>
        <v/>
      </c>
      <c r="I103" t="str">
        <f>IFERROR(IF(VLOOKUP('Xlookup set'!$S103,'Xlookup set'!$A$1:$R$1200,10,FALSE)=0,"",VLOOKUP('Xlookup set'!$S103,'Xlookup set'!$A$1:$R$1200,10,FALSE)),"")</f>
        <v/>
      </c>
      <c r="J103" t="str">
        <f>IFERROR(IF(VLOOKUP('Xlookup set'!$S103,'Xlookup set'!$A$1:$R$1200,11,FALSE)=0,"",VLOOKUP('Xlookup set'!$S103,'Xlookup set'!$A$1:$R$1200,11,FALSE)),"")</f>
        <v/>
      </c>
      <c r="K103" t="str">
        <f>IFERROR(IF(VLOOKUP('Xlookup set'!$S103,'Xlookup set'!$A$1:$R$1200,12,FALSE)=0,"",VLOOKUP('Xlookup set'!$S103,'Xlookup set'!$A$1:$R$1200,12,FALSE)),"")</f>
        <v/>
      </c>
      <c r="L103" t="str">
        <f>IFERROR(IF(VLOOKUP('Xlookup set'!$S103,'Xlookup set'!$A$1:$R$1200,13,FALSE)=0,"",VLOOKUP('Xlookup set'!$S103,'Xlookup set'!$A$1:$R$1200,13,FALSE)),"")</f>
        <v/>
      </c>
      <c r="M103" t="str">
        <f>IFERROR(IF(VLOOKUP('Xlookup set'!$S103,'Xlookup set'!$A$1:$R$1200,14,FALSE)=0,"",VLOOKUP('Xlookup set'!$S103,'Xlookup set'!$A$1:$R$1200,14,FALSE)),"")</f>
        <v/>
      </c>
      <c r="N103" t="str">
        <f>IFERROR(IF(VLOOKUP('Xlookup set'!$S103,'Xlookup set'!$A$1:$R$1200,15,FALSE)=0,"",VLOOKUP('Xlookup set'!$S103,'Xlookup set'!$A$1:$R$1200,15,FALSE)),"")</f>
        <v/>
      </c>
      <c r="O103" t="str">
        <f>IFERROR(IF(VLOOKUP('Xlookup set'!$S103,'Xlookup set'!$A$1:$R$1200,16,FALSE)=0,"",VLOOKUP('Xlookup set'!$S103,'Xlookup set'!$A$1:$R$1200,16,FALSE)),"")</f>
        <v/>
      </c>
      <c r="P103" t="str">
        <f t="array" aca="1" ref="P103" ca="1">IFERROR(Y2IF(VLOOKUP('Xlookup set'!$S103,'Xlookup set'!$A$1:$R$1200,17,FALSE)=0,"",VLOOKUP('Xlookup set'!$S103,'Xlookup set'!$A$1:$R$1200,17,FALSE)),"")</f>
        <v/>
      </c>
      <c r="Q103" t="str">
        <f>IFERROR(IF(VLOOKUP('Xlookup set'!$S103,'Xlookup set'!$A$1:$R$1200,18,FALSE)=0,"",VLOOKUP('Xlookup set'!$S103,'Xlookup set'!$A$1:$R$1200,18,FALSE)),"")</f>
        <v/>
      </c>
    </row>
    <row r="104" spans="1:17">
      <c r="A104" t="str">
        <f>IFERROR(VLOOKUP('Xlookup set'!$S104,'Xlookup set'!$A$1:$R$1200,2,FALSE),"")</f>
        <v/>
      </c>
      <c r="B104" t="str">
        <f>IF(I104&lt;&gt;"",ドッグキャリー!$I$2,"")</f>
        <v/>
      </c>
      <c r="C104" t="str">
        <f t="shared" si="4"/>
        <v/>
      </c>
      <c r="D104" t="str">
        <f t="shared" si="5"/>
        <v/>
      </c>
      <c r="E104" t="str">
        <f>IFERROR(IF(VLOOKUP('Xlookup set'!$S104,'Xlookup set'!$A$1:$R$1200,6,FALSE)=0,"",VLOOKUP('Xlookup set'!$S104,'Xlookup set'!$A$1:$R$1200,6,FALSE)),"")</f>
        <v/>
      </c>
      <c r="F104" t="str">
        <f t="array" aca="1" ref="F104" ca="1">IFERROR(F(VLOOKUP('Xlookup set'!$S104,'Xlookup set'!$A$1:$R$1200,7,FALSE)=0,"",VLOOKUP('Xlookup set'!$S104,'Xlookup set'!$A$1:$R$1200,7,FALSE)),"")</f>
        <v/>
      </c>
      <c r="G104" t="str">
        <f>IFERROR(IF(VLOOKUP('Xlookup set'!$S104,'Xlookup set'!$A$1:$R$1200,8,FALSE)=0,"",VLOOKUP('Xlookup set'!$S104,'Xlookup set'!$A$1:$R$1200,8,FALSE)),"")</f>
        <v/>
      </c>
      <c r="H104" s="93" t="str">
        <f>IFERROR(IF(VLOOKUP('Xlookup set'!$S104,'Xlookup set'!$A$1:$R$1200,9,FALSE)=0,"",VLOOKUP('Xlookup set'!$S104,'Xlookup set'!$A$1:$R$1200,9,FALSE)),"")</f>
        <v/>
      </c>
      <c r="I104" t="str">
        <f>IFERROR(IF(VLOOKUP('Xlookup set'!$S104,'Xlookup set'!$A$1:$R$1200,10,FALSE)=0,"",VLOOKUP('Xlookup set'!$S104,'Xlookup set'!$A$1:$R$1200,10,FALSE)),"")</f>
        <v/>
      </c>
      <c r="J104" t="str">
        <f>IFERROR(IF(VLOOKUP('Xlookup set'!$S104,'Xlookup set'!$A$1:$R$1200,11,FALSE)=0,"",VLOOKUP('Xlookup set'!$S104,'Xlookup set'!$A$1:$R$1200,11,FALSE)),"")</f>
        <v/>
      </c>
      <c r="K104" t="str">
        <f>IFERROR(IF(VLOOKUP('Xlookup set'!$S104,'Xlookup set'!$A$1:$R$1200,12,FALSE)=0,"",VLOOKUP('Xlookup set'!$S104,'Xlookup set'!$A$1:$R$1200,12,FALSE)),"")</f>
        <v/>
      </c>
      <c r="L104" t="str">
        <f>IFERROR(IF(VLOOKUP('Xlookup set'!$S104,'Xlookup set'!$A$1:$R$1200,13,FALSE)=0,"",VLOOKUP('Xlookup set'!$S104,'Xlookup set'!$A$1:$R$1200,13,FALSE)),"")</f>
        <v/>
      </c>
      <c r="M104" t="str">
        <f>IFERROR(IF(VLOOKUP('Xlookup set'!$S104,'Xlookup set'!$A$1:$R$1200,14,FALSE)=0,"",VLOOKUP('Xlookup set'!$S104,'Xlookup set'!$A$1:$R$1200,14,FALSE)),"")</f>
        <v/>
      </c>
      <c r="N104" t="str">
        <f>IFERROR(IF(VLOOKUP('Xlookup set'!$S104,'Xlookup set'!$A$1:$R$1200,15,FALSE)=0,"",VLOOKUP('Xlookup set'!$S104,'Xlookup set'!$A$1:$R$1200,15,FALSE)),"")</f>
        <v/>
      </c>
      <c r="O104" t="str">
        <f>IFERROR(IF(VLOOKUP('Xlookup set'!$S104,'Xlookup set'!$A$1:$R$1200,16,FALSE)=0,"",VLOOKUP('Xlookup set'!$S104,'Xlookup set'!$A$1:$R$1200,16,FALSE)),"")</f>
        <v/>
      </c>
      <c r="P104" t="str">
        <f t="array" aca="1" ref="P104" ca="1">IFERROR(Y2IF(VLOOKUP('Xlookup set'!$S104,'Xlookup set'!$A$1:$R$1200,17,FALSE)=0,"",VLOOKUP('Xlookup set'!$S104,'Xlookup set'!$A$1:$R$1200,17,FALSE)),"")</f>
        <v/>
      </c>
      <c r="Q104" t="str">
        <f>IFERROR(IF(VLOOKUP('Xlookup set'!$S104,'Xlookup set'!$A$1:$R$1200,18,FALSE)=0,"",VLOOKUP('Xlookup set'!$S104,'Xlookup set'!$A$1:$R$1200,18,FALSE)),"")</f>
        <v/>
      </c>
    </row>
    <row r="105" spans="1:17">
      <c r="A105" t="str">
        <f>IFERROR(VLOOKUP('Xlookup set'!$S105,'Xlookup set'!$A$1:$R$1200,2,FALSE),"")</f>
        <v/>
      </c>
      <c r="B105" t="str">
        <f>IF(I105&lt;&gt;"",ドッグキャリー!$I$2,"")</f>
        <v/>
      </c>
      <c r="C105" t="str">
        <f t="shared" si="4"/>
        <v/>
      </c>
      <c r="D105" t="str">
        <f t="shared" si="5"/>
        <v/>
      </c>
      <c r="E105" t="str">
        <f>IFERROR(IF(VLOOKUP('Xlookup set'!$S105,'Xlookup set'!$A$1:$R$1200,6,FALSE)=0,"",VLOOKUP('Xlookup set'!$S105,'Xlookup set'!$A$1:$R$1200,6,FALSE)),"")</f>
        <v/>
      </c>
      <c r="F105" t="str">
        <f t="array" aca="1" ref="F105" ca="1">IFERROR(F(VLOOKUP('Xlookup set'!$S105,'Xlookup set'!$A$1:$R$1200,7,FALSE)=0,"",VLOOKUP('Xlookup set'!$S105,'Xlookup set'!$A$1:$R$1200,7,FALSE)),"")</f>
        <v/>
      </c>
      <c r="G105" t="str">
        <f>IFERROR(IF(VLOOKUP('Xlookup set'!$S105,'Xlookup set'!$A$1:$R$1200,8,FALSE)=0,"",VLOOKUP('Xlookup set'!$S105,'Xlookup set'!$A$1:$R$1200,8,FALSE)),"")</f>
        <v/>
      </c>
      <c r="H105" s="93" t="str">
        <f>IFERROR(IF(VLOOKUP('Xlookup set'!$S105,'Xlookup set'!$A$1:$R$1200,9,FALSE)=0,"",VLOOKUP('Xlookup set'!$S105,'Xlookup set'!$A$1:$R$1200,9,FALSE)),"")</f>
        <v/>
      </c>
      <c r="I105" t="str">
        <f>IFERROR(IF(VLOOKUP('Xlookup set'!$S105,'Xlookup set'!$A$1:$R$1200,10,FALSE)=0,"",VLOOKUP('Xlookup set'!$S105,'Xlookup set'!$A$1:$R$1200,10,FALSE)),"")</f>
        <v/>
      </c>
      <c r="J105" t="str">
        <f>IFERROR(IF(VLOOKUP('Xlookup set'!$S105,'Xlookup set'!$A$1:$R$1200,11,FALSE)=0,"",VLOOKUP('Xlookup set'!$S105,'Xlookup set'!$A$1:$R$1200,11,FALSE)),"")</f>
        <v/>
      </c>
      <c r="K105" t="str">
        <f>IFERROR(IF(VLOOKUP('Xlookup set'!$S105,'Xlookup set'!$A$1:$R$1200,12,FALSE)=0,"",VLOOKUP('Xlookup set'!$S105,'Xlookup set'!$A$1:$R$1200,12,FALSE)),"")</f>
        <v/>
      </c>
      <c r="L105" t="str">
        <f>IFERROR(IF(VLOOKUP('Xlookup set'!$S105,'Xlookup set'!$A$1:$R$1200,13,FALSE)=0,"",VLOOKUP('Xlookup set'!$S105,'Xlookup set'!$A$1:$R$1200,13,FALSE)),"")</f>
        <v/>
      </c>
      <c r="M105" t="str">
        <f>IFERROR(IF(VLOOKUP('Xlookup set'!$S105,'Xlookup set'!$A$1:$R$1200,14,FALSE)=0,"",VLOOKUP('Xlookup set'!$S105,'Xlookup set'!$A$1:$R$1200,14,FALSE)),"")</f>
        <v/>
      </c>
      <c r="N105" t="str">
        <f>IFERROR(IF(VLOOKUP('Xlookup set'!$S105,'Xlookup set'!$A$1:$R$1200,15,FALSE)=0,"",VLOOKUP('Xlookup set'!$S105,'Xlookup set'!$A$1:$R$1200,15,FALSE)),"")</f>
        <v/>
      </c>
      <c r="O105" t="str">
        <f>IFERROR(IF(VLOOKUP('Xlookup set'!$S105,'Xlookup set'!$A$1:$R$1200,16,FALSE)=0,"",VLOOKUP('Xlookup set'!$S105,'Xlookup set'!$A$1:$R$1200,16,FALSE)),"")</f>
        <v/>
      </c>
      <c r="P105" t="str">
        <f t="array" aca="1" ref="P105" ca="1">IFERROR(Y2IF(VLOOKUP('Xlookup set'!$S105,'Xlookup set'!$A$1:$R$1200,17,FALSE)=0,"",VLOOKUP('Xlookup set'!$S105,'Xlookup set'!$A$1:$R$1200,17,FALSE)),"")</f>
        <v/>
      </c>
      <c r="Q105" t="str">
        <f>IFERROR(IF(VLOOKUP('Xlookup set'!$S105,'Xlookup set'!$A$1:$R$1200,18,FALSE)=0,"",VLOOKUP('Xlookup set'!$S105,'Xlookup set'!$A$1:$R$1200,18,FALSE)),"")</f>
        <v/>
      </c>
    </row>
    <row r="106" spans="1:17">
      <c r="A106" t="str">
        <f>IFERROR(VLOOKUP('Xlookup set'!$S106,'Xlookup set'!$A$1:$R$1200,2,FALSE),"")</f>
        <v/>
      </c>
      <c r="B106" t="str">
        <f>IF(I106&lt;&gt;"",ドッグキャリー!$I$2,"")</f>
        <v/>
      </c>
      <c r="C106" t="str">
        <f t="shared" si="4"/>
        <v/>
      </c>
      <c r="D106" t="str">
        <f t="shared" si="5"/>
        <v/>
      </c>
      <c r="E106" t="str">
        <f>IFERROR(IF(VLOOKUP('Xlookup set'!$S106,'Xlookup set'!$A$1:$R$1200,6,FALSE)=0,"",VLOOKUP('Xlookup set'!$S106,'Xlookup set'!$A$1:$R$1200,6,FALSE)),"")</f>
        <v/>
      </c>
      <c r="F106" t="str">
        <f t="array" aca="1" ref="F106" ca="1">IFERROR(F(VLOOKUP('Xlookup set'!$S106,'Xlookup set'!$A$1:$R$1200,7,FALSE)=0,"",VLOOKUP('Xlookup set'!$S106,'Xlookup set'!$A$1:$R$1200,7,FALSE)),"")</f>
        <v/>
      </c>
      <c r="G106" t="str">
        <f>IFERROR(IF(VLOOKUP('Xlookup set'!$S106,'Xlookup set'!$A$1:$R$1200,8,FALSE)=0,"",VLOOKUP('Xlookup set'!$S106,'Xlookup set'!$A$1:$R$1200,8,FALSE)),"")</f>
        <v/>
      </c>
      <c r="H106" s="93" t="str">
        <f>IFERROR(IF(VLOOKUP('Xlookup set'!$S106,'Xlookup set'!$A$1:$R$1200,9,FALSE)=0,"",VLOOKUP('Xlookup set'!$S106,'Xlookup set'!$A$1:$R$1200,9,FALSE)),"")</f>
        <v/>
      </c>
      <c r="I106" t="str">
        <f>IFERROR(IF(VLOOKUP('Xlookup set'!$S106,'Xlookup set'!$A$1:$R$1200,10,FALSE)=0,"",VLOOKUP('Xlookup set'!$S106,'Xlookup set'!$A$1:$R$1200,10,FALSE)),"")</f>
        <v/>
      </c>
      <c r="J106" t="str">
        <f>IFERROR(IF(VLOOKUP('Xlookup set'!$S106,'Xlookup set'!$A$1:$R$1200,11,FALSE)=0,"",VLOOKUP('Xlookup set'!$S106,'Xlookup set'!$A$1:$R$1200,11,FALSE)),"")</f>
        <v/>
      </c>
      <c r="K106" t="str">
        <f>IFERROR(IF(VLOOKUP('Xlookup set'!$S106,'Xlookup set'!$A$1:$R$1200,12,FALSE)=0,"",VLOOKUP('Xlookup set'!$S106,'Xlookup set'!$A$1:$R$1200,12,FALSE)),"")</f>
        <v/>
      </c>
      <c r="L106" t="str">
        <f>IFERROR(IF(VLOOKUP('Xlookup set'!$S106,'Xlookup set'!$A$1:$R$1200,13,FALSE)=0,"",VLOOKUP('Xlookup set'!$S106,'Xlookup set'!$A$1:$R$1200,13,FALSE)),"")</f>
        <v/>
      </c>
      <c r="M106" t="str">
        <f>IFERROR(IF(VLOOKUP('Xlookup set'!$S106,'Xlookup set'!$A$1:$R$1200,14,FALSE)=0,"",VLOOKUP('Xlookup set'!$S106,'Xlookup set'!$A$1:$R$1200,14,FALSE)),"")</f>
        <v/>
      </c>
      <c r="N106" t="str">
        <f>IFERROR(IF(VLOOKUP('Xlookup set'!$S106,'Xlookup set'!$A$1:$R$1200,15,FALSE)=0,"",VLOOKUP('Xlookup set'!$S106,'Xlookup set'!$A$1:$R$1200,15,FALSE)),"")</f>
        <v/>
      </c>
      <c r="O106" t="str">
        <f>IFERROR(IF(VLOOKUP('Xlookup set'!$S106,'Xlookup set'!$A$1:$R$1200,16,FALSE)=0,"",VLOOKUP('Xlookup set'!$S106,'Xlookup set'!$A$1:$R$1200,16,FALSE)),"")</f>
        <v/>
      </c>
      <c r="P106" t="str">
        <f t="array" aca="1" ref="P106" ca="1">IFERROR(Y2IF(VLOOKUP('Xlookup set'!$S106,'Xlookup set'!$A$1:$R$1200,17,FALSE)=0,"",VLOOKUP('Xlookup set'!$S106,'Xlookup set'!$A$1:$R$1200,17,FALSE)),"")</f>
        <v/>
      </c>
      <c r="Q106" t="str">
        <f>IFERROR(IF(VLOOKUP('Xlookup set'!$S106,'Xlookup set'!$A$1:$R$1200,18,FALSE)=0,"",VLOOKUP('Xlookup set'!$S106,'Xlookup set'!$A$1:$R$1200,18,FALSE)),"")</f>
        <v/>
      </c>
    </row>
    <row r="107" spans="1:17">
      <c r="A107" t="str">
        <f>IFERROR(VLOOKUP('Xlookup set'!$S107,'Xlookup set'!$A$1:$R$1200,2,FALSE),"")</f>
        <v/>
      </c>
      <c r="B107" t="str">
        <f>IF(I107&lt;&gt;"",ドッグキャリー!$I$2,"")</f>
        <v/>
      </c>
      <c r="C107" t="str">
        <f t="shared" si="4"/>
        <v/>
      </c>
      <c r="D107" t="str">
        <f t="shared" si="5"/>
        <v/>
      </c>
      <c r="E107" t="str">
        <f>IFERROR(IF(VLOOKUP('Xlookup set'!$S107,'Xlookup set'!$A$1:$R$1200,6,FALSE)=0,"",VLOOKUP('Xlookup set'!$S107,'Xlookup set'!$A$1:$R$1200,6,FALSE)),"")</f>
        <v/>
      </c>
      <c r="F107" t="str">
        <f t="array" aca="1" ref="F107" ca="1">IFERROR(F(VLOOKUP('Xlookup set'!$S107,'Xlookup set'!$A$1:$R$1200,7,FALSE)=0,"",VLOOKUP('Xlookup set'!$S107,'Xlookup set'!$A$1:$R$1200,7,FALSE)),"")</f>
        <v/>
      </c>
      <c r="G107" t="str">
        <f>IFERROR(IF(VLOOKUP('Xlookup set'!$S107,'Xlookup set'!$A$1:$R$1200,8,FALSE)=0,"",VLOOKUP('Xlookup set'!$S107,'Xlookup set'!$A$1:$R$1200,8,FALSE)),"")</f>
        <v/>
      </c>
      <c r="H107" s="93" t="str">
        <f>IFERROR(IF(VLOOKUP('Xlookup set'!$S107,'Xlookup set'!$A$1:$R$1200,9,FALSE)=0,"",VLOOKUP('Xlookup set'!$S107,'Xlookup set'!$A$1:$R$1200,9,FALSE)),"")</f>
        <v/>
      </c>
      <c r="I107" t="str">
        <f>IFERROR(IF(VLOOKUP('Xlookup set'!$S107,'Xlookup set'!$A$1:$R$1200,10,FALSE)=0,"",VLOOKUP('Xlookup set'!$S107,'Xlookup set'!$A$1:$R$1200,10,FALSE)),"")</f>
        <v/>
      </c>
      <c r="J107" t="str">
        <f>IFERROR(IF(VLOOKUP('Xlookup set'!$S107,'Xlookup set'!$A$1:$R$1200,11,FALSE)=0,"",VLOOKUP('Xlookup set'!$S107,'Xlookup set'!$A$1:$R$1200,11,FALSE)),"")</f>
        <v/>
      </c>
      <c r="K107" t="str">
        <f>IFERROR(IF(VLOOKUP('Xlookup set'!$S107,'Xlookup set'!$A$1:$R$1200,12,FALSE)=0,"",VLOOKUP('Xlookup set'!$S107,'Xlookup set'!$A$1:$R$1200,12,FALSE)),"")</f>
        <v/>
      </c>
      <c r="L107" t="str">
        <f>IFERROR(IF(VLOOKUP('Xlookup set'!$S107,'Xlookup set'!$A$1:$R$1200,13,FALSE)=0,"",VLOOKUP('Xlookup set'!$S107,'Xlookup set'!$A$1:$R$1200,13,FALSE)),"")</f>
        <v/>
      </c>
      <c r="M107" t="str">
        <f>IFERROR(IF(VLOOKUP('Xlookup set'!$S107,'Xlookup set'!$A$1:$R$1200,14,FALSE)=0,"",VLOOKUP('Xlookup set'!$S107,'Xlookup set'!$A$1:$R$1200,14,FALSE)),"")</f>
        <v/>
      </c>
      <c r="N107" t="str">
        <f>IFERROR(IF(VLOOKUP('Xlookup set'!$S107,'Xlookup set'!$A$1:$R$1200,15,FALSE)=0,"",VLOOKUP('Xlookup set'!$S107,'Xlookup set'!$A$1:$R$1200,15,FALSE)),"")</f>
        <v/>
      </c>
      <c r="O107" t="str">
        <f>IFERROR(IF(VLOOKUP('Xlookup set'!$S107,'Xlookup set'!$A$1:$R$1200,16,FALSE)=0,"",VLOOKUP('Xlookup set'!$S107,'Xlookup set'!$A$1:$R$1200,16,FALSE)),"")</f>
        <v/>
      </c>
      <c r="P107" t="str">
        <f t="array" aca="1" ref="P107" ca="1">IFERROR(Y2IF(VLOOKUP('Xlookup set'!$S107,'Xlookup set'!$A$1:$R$1200,17,FALSE)=0,"",VLOOKUP('Xlookup set'!$S107,'Xlookup set'!$A$1:$R$1200,17,FALSE)),"")</f>
        <v/>
      </c>
      <c r="Q107" t="str">
        <f>IFERROR(IF(VLOOKUP('Xlookup set'!$S107,'Xlookup set'!$A$1:$R$1200,18,FALSE)=0,"",VLOOKUP('Xlookup set'!$S107,'Xlookup set'!$A$1:$R$1200,18,FALSE)),"")</f>
        <v/>
      </c>
    </row>
    <row r="108" spans="1:17">
      <c r="A108" t="str">
        <f>IFERROR(VLOOKUP('Xlookup set'!$S108,'Xlookup set'!$A$1:$R$1200,2,FALSE),"")</f>
        <v/>
      </c>
      <c r="B108" t="str">
        <f>IF(I108&lt;&gt;"",ドッグキャリー!$I$2,"")</f>
        <v/>
      </c>
      <c r="C108" t="str">
        <f t="shared" si="4"/>
        <v/>
      </c>
      <c r="D108" t="str">
        <f t="shared" si="5"/>
        <v/>
      </c>
      <c r="E108" t="str">
        <f>IFERROR(IF(VLOOKUP('Xlookup set'!$S108,'Xlookup set'!$A$1:$R$1200,6,FALSE)=0,"",VLOOKUP('Xlookup set'!$S108,'Xlookup set'!$A$1:$R$1200,6,FALSE)),"")</f>
        <v/>
      </c>
      <c r="F108" t="str">
        <f t="array" aca="1" ref="F108" ca="1">IFERROR(F(VLOOKUP('Xlookup set'!$S108,'Xlookup set'!$A$1:$R$1200,7,FALSE)=0,"",VLOOKUP('Xlookup set'!$S108,'Xlookup set'!$A$1:$R$1200,7,FALSE)),"")</f>
        <v/>
      </c>
      <c r="G108" t="str">
        <f>IFERROR(IF(VLOOKUP('Xlookup set'!$S108,'Xlookup set'!$A$1:$R$1200,8,FALSE)=0,"",VLOOKUP('Xlookup set'!$S108,'Xlookup set'!$A$1:$R$1200,8,FALSE)),"")</f>
        <v/>
      </c>
      <c r="H108" s="93" t="str">
        <f>IFERROR(IF(VLOOKUP('Xlookup set'!$S108,'Xlookup set'!$A$1:$R$1200,9,FALSE)=0,"",VLOOKUP('Xlookup set'!$S108,'Xlookup set'!$A$1:$R$1200,9,FALSE)),"")</f>
        <v/>
      </c>
      <c r="I108" t="str">
        <f>IFERROR(IF(VLOOKUP('Xlookup set'!$S108,'Xlookup set'!$A$1:$R$1200,10,FALSE)=0,"",VLOOKUP('Xlookup set'!$S108,'Xlookup set'!$A$1:$R$1200,10,FALSE)),"")</f>
        <v/>
      </c>
      <c r="J108" t="str">
        <f>IFERROR(IF(VLOOKUP('Xlookup set'!$S108,'Xlookup set'!$A$1:$R$1200,11,FALSE)=0,"",VLOOKUP('Xlookup set'!$S108,'Xlookup set'!$A$1:$R$1200,11,FALSE)),"")</f>
        <v/>
      </c>
      <c r="K108" t="str">
        <f>IFERROR(IF(VLOOKUP('Xlookup set'!$S108,'Xlookup set'!$A$1:$R$1200,12,FALSE)=0,"",VLOOKUP('Xlookup set'!$S108,'Xlookup set'!$A$1:$R$1200,12,FALSE)),"")</f>
        <v/>
      </c>
      <c r="L108" t="str">
        <f>IFERROR(IF(VLOOKUP('Xlookup set'!$S108,'Xlookup set'!$A$1:$R$1200,13,FALSE)=0,"",VLOOKUP('Xlookup set'!$S108,'Xlookup set'!$A$1:$R$1200,13,FALSE)),"")</f>
        <v/>
      </c>
      <c r="M108" t="str">
        <f>IFERROR(IF(VLOOKUP('Xlookup set'!$S108,'Xlookup set'!$A$1:$R$1200,14,FALSE)=0,"",VLOOKUP('Xlookup set'!$S108,'Xlookup set'!$A$1:$R$1200,14,FALSE)),"")</f>
        <v/>
      </c>
      <c r="N108" t="str">
        <f>IFERROR(IF(VLOOKUP('Xlookup set'!$S108,'Xlookup set'!$A$1:$R$1200,15,FALSE)=0,"",VLOOKUP('Xlookup set'!$S108,'Xlookup set'!$A$1:$R$1200,15,FALSE)),"")</f>
        <v/>
      </c>
      <c r="O108" t="str">
        <f>IFERROR(IF(VLOOKUP('Xlookup set'!$S108,'Xlookup set'!$A$1:$R$1200,16,FALSE)=0,"",VLOOKUP('Xlookup set'!$S108,'Xlookup set'!$A$1:$R$1200,16,FALSE)),"")</f>
        <v/>
      </c>
      <c r="P108" t="str">
        <f t="array" aca="1" ref="P108" ca="1">IFERROR(Y2IF(VLOOKUP('Xlookup set'!$S108,'Xlookup set'!$A$1:$R$1200,17,FALSE)=0,"",VLOOKUP('Xlookup set'!$S108,'Xlookup set'!$A$1:$R$1200,17,FALSE)),"")</f>
        <v/>
      </c>
      <c r="Q108" t="str">
        <f>IFERROR(IF(VLOOKUP('Xlookup set'!$S108,'Xlookup set'!$A$1:$R$1200,18,FALSE)=0,"",VLOOKUP('Xlookup set'!$S108,'Xlookup set'!$A$1:$R$1200,18,FALSE)),"")</f>
        <v/>
      </c>
    </row>
    <row r="109" spans="1:17">
      <c r="A109" t="str">
        <f>IFERROR(VLOOKUP('Xlookup set'!$S109,'Xlookup set'!$A$1:$R$1200,2,FALSE),"")</f>
        <v/>
      </c>
      <c r="B109" t="str">
        <f>IF(I109&lt;&gt;"",ドッグキャリー!$I$2,"")</f>
        <v/>
      </c>
      <c r="C109" t="str">
        <f t="shared" si="4"/>
        <v/>
      </c>
      <c r="D109" t="str">
        <f t="shared" si="5"/>
        <v/>
      </c>
      <c r="E109" t="str">
        <f>IFERROR(IF(VLOOKUP('Xlookup set'!$S109,'Xlookup set'!$A$1:$R$1200,6,FALSE)=0,"",VLOOKUP('Xlookup set'!$S109,'Xlookup set'!$A$1:$R$1200,6,FALSE)),"")</f>
        <v/>
      </c>
      <c r="F109" t="str">
        <f t="array" aca="1" ref="F109" ca="1">IFERROR(F(VLOOKUP('Xlookup set'!$S109,'Xlookup set'!$A$1:$R$1200,7,FALSE)=0,"",VLOOKUP('Xlookup set'!$S109,'Xlookup set'!$A$1:$R$1200,7,FALSE)),"")</f>
        <v/>
      </c>
      <c r="G109" t="str">
        <f>IFERROR(IF(VLOOKUP('Xlookup set'!$S109,'Xlookup set'!$A$1:$R$1200,8,FALSE)=0,"",VLOOKUP('Xlookup set'!$S109,'Xlookup set'!$A$1:$R$1200,8,FALSE)),"")</f>
        <v/>
      </c>
      <c r="H109" s="93" t="str">
        <f>IFERROR(IF(VLOOKUP('Xlookup set'!$S109,'Xlookup set'!$A$1:$R$1200,9,FALSE)=0,"",VLOOKUP('Xlookup set'!$S109,'Xlookup set'!$A$1:$R$1200,9,FALSE)),"")</f>
        <v/>
      </c>
      <c r="I109" t="str">
        <f>IFERROR(IF(VLOOKUP('Xlookup set'!$S109,'Xlookup set'!$A$1:$R$1200,10,FALSE)=0,"",VLOOKUP('Xlookup set'!$S109,'Xlookup set'!$A$1:$R$1200,10,FALSE)),"")</f>
        <v/>
      </c>
      <c r="J109" t="str">
        <f>IFERROR(IF(VLOOKUP('Xlookup set'!$S109,'Xlookup set'!$A$1:$R$1200,11,FALSE)=0,"",VLOOKUP('Xlookup set'!$S109,'Xlookup set'!$A$1:$R$1200,11,FALSE)),"")</f>
        <v/>
      </c>
      <c r="K109" t="str">
        <f>IFERROR(IF(VLOOKUP('Xlookup set'!$S109,'Xlookup set'!$A$1:$R$1200,12,FALSE)=0,"",VLOOKUP('Xlookup set'!$S109,'Xlookup set'!$A$1:$R$1200,12,FALSE)),"")</f>
        <v/>
      </c>
      <c r="L109" t="str">
        <f>IFERROR(IF(VLOOKUP('Xlookup set'!$S109,'Xlookup set'!$A$1:$R$1200,13,FALSE)=0,"",VLOOKUP('Xlookup set'!$S109,'Xlookup set'!$A$1:$R$1200,13,FALSE)),"")</f>
        <v/>
      </c>
      <c r="M109" t="str">
        <f>IFERROR(IF(VLOOKUP('Xlookup set'!$S109,'Xlookup set'!$A$1:$R$1200,14,FALSE)=0,"",VLOOKUP('Xlookup set'!$S109,'Xlookup set'!$A$1:$R$1200,14,FALSE)),"")</f>
        <v/>
      </c>
      <c r="N109" t="str">
        <f>IFERROR(IF(VLOOKUP('Xlookup set'!$S109,'Xlookup set'!$A$1:$R$1200,15,FALSE)=0,"",VLOOKUP('Xlookup set'!$S109,'Xlookup set'!$A$1:$R$1200,15,FALSE)),"")</f>
        <v/>
      </c>
      <c r="O109" t="str">
        <f>IFERROR(IF(VLOOKUP('Xlookup set'!$S109,'Xlookup set'!$A$1:$R$1200,16,FALSE)=0,"",VLOOKUP('Xlookup set'!$S109,'Xlookup set'!$A$1:$R$1200,16,FALSE)),"")</f>
        <v/>
      </c>
      <c r="P109" t="str">
        <f t="array" aca="1" ref="P109" ca="1">IFERROR(Y2IF(VLOOKUP('Xlookup set'!$S109,'Xlookup set'!$A$1:$R$1200,17,FALSE)=0,"",VLOOKUP('Xlookup set'!$S109,'Xlookup set'!$A$1:$R$1200,17,FALSE)),"")</f>
        <v/>
      </c>
      <c r="Q109" t="str">
        <f>IFERROR(IF(VLOOKUP('Xlookup set'!$S109,'Xlookup set'!$A$1:$R$1200,18,FALSE)=0,"",VLOOKUP('Xlookup set'!$S109,'Xlookup set'!$A$1:$R$1200,18,FALSE)),"")</f>
        <v/>
      </c>
    </row>
    <row r="110" spans="1:17">
      <c r="A110" t="str">
        <f>IFERROR(VLOOKUP('Xlookup set'!$S110,'Xlookup set'!$A$1:$R$1200,2,FALSE),"")</f>
        <v/>
      </c>
      <c r="B110" t="str">
        <f>IF(I110&lt;&gt;"",ドッグキャリー!$I$2,"")</f>
        <v/>
      </c>
      <c r="C110" t="str">
        <f t="shared" si="4"/>
        <v/>
      </c>
      <c r="D110" t="str">
        <f t="shared" si="5"/>
        <v/>
      </c>
      <c r="E110" t="str">
        <f>IFERROR(IF(VLOOKUP('Xlookup set'!$S110,'Xlookup set'!$A$1:$R$1200,6,FALSE)=0,"",VLOOKUP('Xlookup set'!$S110,'Xlookup set'!$A$1:$R$1200,6,FALSE)),"")</f>
        <v/>
      </c>
      <c r="F110" t="str">
        <f t="array" aca="1" ref="F110" ca="1">IFERROR(F(VLOOKUP('Xlookup set'!$S110,'Xlookup set'!$A$1:$R$1200,7,FALSE)=0,"",VLOOKUP('Xlookup set'!$S110,'Xlookup set'!$A$1:$R$1200,7,FALSE)),"")</f>
        <v/>
      </c>
      <c r="G110" t="str">
        <f>IFERROR(IF(VLOOKUP('Xlookup set'!$S110,'Xlookup set'!$A$1:$R$1200,8,FALSE)=0,"",VLOOKUP('Xlookup set'!$S110,'Xlookup set'!$A$1:$R$1200,8,FALSE)),"")</f>
        <v/>
      </c>
      <c r="H110" s="93" t="str">
        <f>IFERROR(IF(VLOOKUP('Xlookup set'!$S110,'Xlookup set'!$A$1:$R$1200,9,FALSE)=0,"",VLOOKUP('Xlookup set'!$S110,'Xlookup set'!$A$1:$R$1200,9,FALSE)),"")</f>
        <v/>
      </c>
      <c r="I110" t="str">
        <f>IFERROR(IF(VLOOKUP('Xlookup set'!$S110,'Xlookup set'!$A$1:$R$1200,10,FALSE)=0,"",VLOOKUP('Xlookup set'!$S110,'Xlookup set'!$A$1:$R$1200,10,FALSE)),"")</f>
        <v/>
      </c>
      <c r="J110" t="str">
        <f>IFERROR(IF(VLOOKUP('Xlookup set'!$S110,'Xlookup set'!$A$1:$R$1200,11,FALSE)=0,"",VLOOKUP('Xlookup set'!$S110,'Xlookup set'!$A$1:$R$1200,11,FALSE)),"")</f>
        <v/>
      </c>
      <c r="K110" t="str">
        <f>IFERROR(IF(VLOOKUP('Xlookup set'!$S110,'Xlookup set'!$A$1:$R$1200,12,FALSE)=0,"",VLOOKUP('Xlookup set'!$S110,'Xlookup set'!$A$1:$R$1200,12,FALSE)),"")</f>
        <v/>
      </c>
      <c r="L110" t="str">
        <f>IFERROR(IF(VLOOKUP('Xlookup set'!$S110,'Xlookup set'!$A$1:$R$1200,13,FALSE)=0,"",VLOOKUP('Xlookup set'!$S110,'Xlookup set'!$A$1:$R$1200,13,FALSE)),"")</f>
        <v/>
      </c>
      <c r="M110" t="str">
        <f>IFERROR(IF(VLOOKUP('Xlookup set'!$S110,'Xlookup set'!$A$1:$R$1200,14,FALSE)=0,"",VLOOKUP('Xlookup set'!$S110,'Xlookup set'!$A$1:$R$1200,14,FALSE)),"")</f>
        <v/>
      </c>
      <c r="N110" t="str">
        <f>IFERROR(IF(VLOOKUP('Xlookup set'!$S110,'Xlookup set'!$A$1:$R$1200,15,FALSE)=0,"",VLOOKUP('Xlookup set'!$S110,'Xlookup set'!$A$1:$R$1200,15,FALSE)),"")</f>
        <v/>
      </c>
      <c r="O110" t="str">
        <f>IFERROR(IF(VLOOKUP('Xlookup set'!$S110,'Xlookup set'!$A$1:$R$1200,16,FALSE)=0,"",VLOOKUP('Xlookup set'!$S110,'Xlookup set'!$A$1:$R$1200,16,FALSE)),"")</f>
        <v/>
      </c>
      <c r="P110" t="str">
        <f t="array" aca="1" ref="P110" ca="1">IFERROR(Y2IF(VLOOKUP('Xlookup set'!$S110,'Xlookup set'!$A$1:$R$1200,17,FALSE)=0,"",VLOOKUP('Xlookup set'!$S110,'Xlookup set'!$A$1:$R$1200,17,FALSE)),"")</f>
        <v/>
      </c>
      <c r="Q110" t="str">
        <f>IFERROR(IF(VLOOKUP('Xlookup set'!$S110,'Xlookup set'!$A$1:$R$1200,18,FALSE)=0,"",VLOOKUP('Xlookup set'!$S110,'Xlookup set'!$A$1:$R$1200,18,FALSE)),"")</f>
        <v/>
      </c>
    </row>
    <row r="111" spans="1:17">
      <c r="A111" t="str">
        <f>IFERROR(VLOOKUP('Xlookup set'!$S111,'Xlookup set'!$A$1:$R$1200,2,FALSE),"")</f>
        <v/>
      </c>
      <c r="B111" t="str">
        <f>IF(I111&lt;&gt;"",ドッグキャリー!$I$2,"")</f>
        <v/>
      </c>
      <c r="C111" t="str">
        <f t="shared" si="4"/>
        <v/>
      </c>
      <c r="D111" t="str">
        <f t="shared" si="5"/>
        <v/>
      </c>
      <c r="E111" t="str">
        <f>IFERROR(IF(VLOOKUP('Xlookup set'!$S111,'Xlookup set'!$A$1:$R$1200,6,FALSE)=0,"",VLOOKUP('Xlookup set'!$S111,'Xlookup set'!$A$1:$R$1200,6,FALSE)),"")</f>
        <v/>
      </c>
      <c r="F111" t="str">
        <f t="array" aca="1" ref="F111" ca="1">IFERROR(F(VLOOKUP('Xlookup set'!$S111,'Xlookup set'!$A$1:$R$1200,7,FALSE)=0,"",VLOOKUP('Xlookup set'!$S111,'Xlookup set'!$A$1:$R$1200,7,FALSE)),"")</f>
        <v/>
      </c>
      <c r="G111" t="str">
        <f>IFERROR(IF(VLOOKUP('Xlookup set'!$S111,'Xlookup set'!$A$1:$R$1200,8,FALSE)=0,"",VLOOKUP('Xlookup set'!$S111,'Xlookup set'!$A$1:$R$1200,8,FALSE)),"")</f>
        <v/>
      </c>
      <c r="H111" s="93" t="str">
        <f>IFERROR(IF(VLOOKUP('Xlookup set'!$S111,'Xlookup set'!$A$1:$R$1200,9,FALSE)=0,"",VLOOKUP('Xlookup set'!$S111,'Xlookup set'!$A$1:$R$1200,9,FALSE)),"")</f>
        <v/>
      </c>
      <c r="I111" t="str">
        <f>IFERROR(IF(VLOOKUP('Xlookup set'!$S111,'Xlookup set'!$A$1:$R$1200,10,FALSE)=0,"",VLOOKUP('Xlookup set'!$S111,'Xlookup set'!$A$1:$R$1200,10,FALSE)),"")</f>
        <v/>
      </c>
      <c r="J111" t="str">
        <f>IFERROR(IF(VLOOKUP('Xlookup set'!$S111,'Xlookup set'!$A$1:$R$1200,11,FALSE)=0,"",VLOOKUP('Xlookup set'!$S111,'Xlookup set'!$A$1:$R$1200,11,FALSE)),"")</f>
        <v/>
      </c>
      <c r="K111" t="str">
        <f>IFERROR(IF(VLOOKUP('Xlookup set'!$S111,'Xlookup set'!$A$1:$R$1200,12,FALSE)=0,"",VLOOKUP('Xlookup set'!$S111,'Xlookup set'!$A$1:$R$1200,12,FALSE)),"")</f>
        <v/>
      </c>
      <c r="L111" t="str">
        <f>IFERROR(IF(VLOOKUP('Xlookup set'!$S111,'Xlookup set'!$A$1:$R$1200,13,FALSE)=0,"",VLOOKUP('Xlookup set'!$S111,'Xlookup set'!$A$1:$R$1200,13,FALSE)),"")</f>
        <v/>
      </c>
      <c r="M111" t="str">
        <f>IFERROR(IF(VLOOKUP('Xlookup set'!$S111,'Xlookup set'!$A$1:$R$1200,14,FALSE)=0,"",VLOOKUP('Xlookup set'!$S111,'Xlookup set'!$A$1:$R$1200,14,FALSE)),"")</f>
        <v/>
      </c>
      <c r="N111" t="str">
        <f>IFERROR(IF(VLOOKUP('Xlookup set'!$S111,'Xlookup set'!$A$1:$R$1200,15,FALSE)=0,"",VLOOKUP('Xlookup set'!$S111,'Xlookup set'!$A$1:$R$1200,15,FALSE)),"")</f>
        <v/>
      </c>
      <c r="O111" t="str">
        <f>IFERROR(IF(VLOOKUP('Xlookup set'!$S111,'Xlookup set'!$A$1:$R$1200,16,FALSE)=0,"",VLOOKUP('Xlookup set'!$S111,'Xlookup set'!$A$1:$R$1200,16,FALSE)),"")</f>
        <v/>
      </c>
      <c r="P111" t="str">
        <f t="array" aca="1" ref="P111" ca="1">IFERROR(Y2IF(VLOOKUP('Xlookup set'!$S111,'Xlookup set'!$A$1:$R$1200,17,FALSE)=0,"",VLOOKUP('Xlookup set'!$S111,'Xlookup set'!$A$1:$R$1200,17,FALSE)),"")</f>
        <v/>
      </c>
      <c r="Q111" t="str">
        <f>IFERROR(IF(VLOOKUP('Xlookup set'!$S111,'Xlookup set'!$A$1:$R$1200,18,FALSE)=0,"",VLOOKUP('Xlookup set'!$S111,'Xlookup set'!$A$1:$R$1200,18,FALSE)),"")</f>
        <v/>
      </c>
    </row>
    <row r="112" spans="1:17">
      <c r="A112" t="str">
        <f>IFERROR(VLOOKUP('Xlookup set'!$S112,'Xlookup set'!$A$1:$R$1200,2,FALSE),"")</f>
        <v/>
      </c>
      <c r="B112" t="str">
        <f>IF(I112&lt;&gt;"",ドッグキャリー!$I$2,"")</f>
        <v/>
      </c>
      <c r="C112" t="str">
        <f t="shared" si="4"/>
        <v/>
      </c>
      <c r="D112" t="str">
        <f t="shared" si="5"/>
        <v/>
      </c>
      <c r="E112" t="str">
        <f>IFERROR(IF(VLOOKUP('Xlookup set'!$S112,'Xlookup set'!$A$1:$R$1200,6,FALSE)=0,"",VLOOKUP('Xlookup set'!$S112,'Xlookup set'!$A$1:$R$1200,6,FALSE)),"")</f>
        <v/>
      </c>
      <c r="F112" t="str">
        <f t="array" aca="1" ref="F112" ca="1">IFERROR(F(VLOOKUP('Xlookup set'!$S112,'Xlookup set'!$A$1:$R$1200,7,FALSE)=0,"",VLOOKUP('Xlookup set'!$S112,'Xlookup set'!$A$1:$R$1200,7,FALSE)),"")</f>
        <v/>
      </c>
      <c r="G112" t="str">
        <f>IFERROR(IF(VLOOKUP('Xlookup set'!$S112,'Xlookup set'!$A$1:$R$1200,8,FALSE)=0,"",VLOOKUP('Xlookup set'!$S112,'Xlookup set'!$A$1:$R$1200,8,FALSE)),"")</f>
        <v/>
      </c>
      <c r="H112" s="93" t="str">
        <f>IFERROR(IF(VLOOKUP('Xlookup set'!$S112,'Xlookup set'!$A$1:$R$1200,9,FALSE)=0,"",VLOOKUP('Xlookup set'!$S112,'Xlookup set'!$A$1:$R$1200,9,FALSE)),"")</f>
        <v/>
      </c>
      <c r="I112" t="str">
        <f>IFERROR(IF(VLOOKUP('Xlookup set'!$S112,'Xlookup set'!$A$1:$R$1200,10,FALSE)=0,"",VLOOKUP('Xlookup set'!$S112,'Xlookup set'!$A$1:$R$1200,10,FALSE)),"")</f>
        <v/>
      </c>
      <c r="J112" t="str">
        <f>IFERROR(IF(VLOOKUP('Xlookup set'!$S112,'Xlookup set'!$A$1:$R$1200,11,FALSE)=0,"",VLOOKUP('Xlookup set'!$S112,'Xlookup set'!$A$1:$R$1200,11,FALSE)),"")</f>
        <v/>
      </c>
      <c r="K112" t="str">
        <f>IFERROR(IF(VLOOKUP('Xlookup set'!$S112,'Xlookup set'!$A$1:$R$1200,12,FALSE)=0,"",VLOOKUP('Xlookup set'!$S112,'Xlookup set'!$A$1:$R$1200,12,FALSE)),"")</f>
        <v/>
      </c>
      <c r="L112" t="str">
        <f>IFERROR(IF(VLOOKUP('Xlookup set'!$S112,'Xlookup set'!$A$1:$R$1200,13,FALSE)=0,"",VLOOKUP('Xlookup set'!$S112,'Xlookup set'!$A$1:$R$1200,13,FALSE)),"")</f>
        <v/>
      </c>
      <c r="M112" t="str">
        <f>IFERROR(IF(VLOOKUP('Xlookup set'!$S112,'Xlookup set'!$A$1:$R$1200,14,FALSE)=0,"",VLOOKUP('Xlookup set'!$S112,'Xlookup set'!$A$1:$R$1200,14,FALSE)),"")</f>
        <v/>
      </c>
      <c r="N112" t="str">
        <f>IFERROR(IF(VLOOKUP('Xlookup set'!$S112,'Xlookup set'!$A$1:$R$1200,15,FALSE)=0,"",VLOOKUP('Xlookup set'!$S112,'Xlookup set'!$A$1:$R$1200,15,FALSE)),"")</f>
        <v/>
      </c>
      <c r="O112" t="str">
        <f>IFERROR(IF(VLOOKUP('Xlookup set'!$S112,'Xlookup set'!$A$1:$R$1200,16,FALSE)=0,"",VLOOKUP('Xlookup set'!$S112,'Xlookup set'!$A$1:$R$1200,16,FALSE)),"")</f>
        <v/>
      </c>
      <c r="P112" t="str">
        <f t="array" aca="1" ref="P112" ca="1">IFERROR(Y2IF(VLOOKUP('Xlookup set'!$S112,'Xlookup set'!$A$1:$R$1200,17,FALSE)=0,"",VLOOKUP('Xlookup set'!$S112,'Xlookup set'!$A$1:$R$1200,17,FALSE)),"")</f>
        <v/>
      </c>
      <c r="Q112" t="str">
        <f>IFERROR(IF(VLOOKUP('Xlookup set'!$S112,'Xlookup set'!$A$1:$R$1200,18,FALSE)=0,"",VLOOKUP('Xlookup set'!$S112,'Xlookup set'!$A$1:$R$1200,18,FALSE)),"")</f>
        <v/>
      </c>
    </row>
    <row r="113" spans="1:17">
      <c r="A113" t="str">
        <f>IFERROR(VLOOKUP('Xlookup set'!$S113,'Xlookup set'!$A$1:$R$1200,2,FALSE),"")</f>
        <v/>
      </c>
      <c r="B113" t="str">
        <f>IF(I113&lt;&gt;"",ドッグキャリー!$I$2,"")</f>
        <v/>
      </c>
      <c r="C113" t="str">
        <f t="shared" si="4"/>
        <v/>
      </c>
      <c r="D113" t="str">
        <f t="shared" si="5"/>
        <v/>
      </c>
      <c r="E113" t="str">
        <f>IFERROR(IF(VLOOKUP('Xlookup set'!$S113,'Xlookup set'!$A$1:$R$1200,6,FALSE)=0,"",VLOOKUP('Xlookup set'!$S113,'Xlookup set'!$A$1:$R$1200,6,FALSE)),"")</f>
        <v/>
      </c>
      <c r="F113" t="str">
        <f t="array" aca="1" ref="F113" ca="1">IFERROR(F(VLOOKUP('Xlookup set'!$S113,'Xlookup set'!$A$1:$R$1200,7,FALSE)=0,"",VLOOKUP('Xlookup set'!$S113,'Xlookup set'!$A$1:$R$1200,7,FALSE)),"")</f>
        <v/>
      </c>
      <c r="G113" t="str">
        <f>IFERROR(IF(VLOOKUP('Xlookup set'!$S113,'Xlookup set'!$A$1:$R$1200,8,FALSE)=0,"",VLOOKUP('Xlookup set'!$S113,'Xlookup set'!$A$1:$R$1200,8,FALSE)),"")</f>
        <v/>
      </c>
      <c r="H113" s="93" t="str">
        <f>IFERROR(IF(VLOOKUP('Xlookup set'!$S113,'Xlookup set'!$A$1:$R$1200,9,FALSE)=0,"",VLOOKUP('Xlookup set'!$S113,'Xlookup set'!$A$1:$R$1200,9,FALSE)),"")</f>
        <v/>
      </c>
      <c r="I113" t="str">
        <f>IFERROR(IF(VLOOKUP('Xlookup set'!$S113,'Xlookup set'!$A$1:$R$1200,10,FALSE)=0,"",VLOOKUP('Xlookup set'!$S113,'Xlookup set'!$A$1:$R$1200,10,FALSE)),"")</f>
        <v/>
      </c>
      <c r="J113" t="str">
        <f>IFERROR(IF(VLOOKUP('Xlookup set'!$S113,'Xlookup set'!$A$1:$R$1200,11,FALSE)=0,"",VLOOKUP('Xlookup set'!$S113,'Xlookup set'!$A$1:$R$1200,11,FALSE)),"")</f>
        <v/>
      </c>
      <c r="K113" t="str">
        <f>IFERROR(IF(VLOOKUP('Xlookup set'!$S113,'Xlookup set'!$A$1:$R$1200,12,FALSE)=0,"",VLOOKUP('Xlookup set'!$S113,'Xlookup set'!$A$1:$R$1200,12,FALSE)),"")</f>
        <v/>
      </c>
      <c r="L113" t="str">
        <f>IFERROR(IF(VLOOKUP('Xlookup set'!$S113,'Xlookup set'!$A$1:$R$1200,13,FALSE)=0,"",VLOOKUP('Xlookup set'!$S113,'Xlookup set'!$A$1:$R$1200,13,FALSE)),"")</f>
        <v/>
      </c>
      <c r="M113" t="str">
        <f>IFERROR(IF(VLOOKUP('Xlookup set'!$S113,'Xlookup set'!$A$1:$R$1200,14,FALSE)=0,"",VLOOKUP('Xlookup set'!$S113,'Xlookup set'!$A$1:$R$1200,14,FALSE)),"")</f>
        <v/>
      </c>
      <c r="N113" t="str">
        <f>IFERROR(IF(VLOOKUP('Xlookup set'!$S113,'Xlookup set'!$A$1:$R$1200,15,FALSE)=0,"",VLOOKUP('Xlookup set'!$S113,'Xlookup set'!$A$1:$R$1200,15,FALSE)),"")</f>
        <v/>
      </c>
      <c r="O113" t="str">
        <f>IFERROR(IF(VLOOKUP('Xlookup set'!$S113,'Xlookup set'!$A$1:$R$1200,16,FALSE)=0,"",VLOOKUP('Xlookup set'!$S113,'Xlookup set'!$A$1:$R$1200,16,FALSE)),"")</f>
        <v/>
      </c>
      <c r="P113" t="str">
        <f t="array" aca="1" ref="P113" ca="1">IFERROR(Y2IF(VLOOKUP('Xlookup set'!$S113,'Xlookup set'!$A$1:$R$1200,17,FALSE)=0,"",VLOOKUP('Xlookup set'!$S113,'Xlookup set'!$A$1:$R$1200,17,FALSE)),"")</f>
        <v/>
      </c>
      <c r="Q113" t="str">
        <f>IFERROR(IF(VLOOKUP('Xlookup set'!$S113,'Xlookup set'!$A$1:$R$1200,18,FALSE)=0,"",VLOOKUP('Xlookup set'!$S113,'Xlookup set'!$A$1:$R$1200,18,FALSE)),"")</f>
        <v/>
      </c>
    </row>
    <row r="114" spans="1:17">
      <c r="A114" t="str">
        <f>IFERROR(VLOOKUP('Xlookup set'!$S114,'Xlookup set'!$A$1:$R$1200,2,FALSE),"")</f>
        <v/>
      </c>
      <c r="B114" t="str">
        <f>IF(I114&lt;&gt;"",ドッグキャリー!$I$2,"")</f>
        <v/>
      </c>
      <c r="C114" t="str">
        <f t="shared" si="4"/>
        <v/>
      </c>
      <c r="D114" t="str">
        <f t="shared" si="5"/>
        <v/>
      </c>
      <c r="E114" t="str">
        <f>IFERROR(IF(VLOOKUP('Xlookup set'!$S114,'Xlookup set'!$A$1:$R$1200,6,FALSE)=0,"",VLOOKUP('Xlookup set'!$S114,'Xlookup set'!$A$1:$R$1200,6,FALSE)),"")</f>
        <v/>
      </c>
      <c r="F114" t="str">
        <f t="array" aca="1" ref="F114" ca="1">IFERROR(F(VLOOKUP('Xlookup set'!$S114,'Xlookup set'!$A$1:$R$1200,7,FALSE)=0,"",VLOOKUP('Xlookup set'!$S114,'Xlookup set'!$A$1:$R$1200,7,FALSE)),"")</f>
        <v/>
      </c>
      <c r="G114" t="str">
        <f>IFERROR(IF(VLOOKUP('Xlookup set'!$S114,'Xlookup set'!$A$1:$R$1200,8,FALSE)=0,"",VLOOKUP('Xlookup set'!$S114,'Xlookup set'!$A$1:$R$1200,8,FALSE)),"")</f>
        <v/>
      </c>
      <c r="H114" s="93" t="str">
        <f>IFERROR(IF(VLOOKUP('Xlookup set'!$S114,'Xlookup set'!$A$1:$R$1200,9,FALSE)=0,"",VLOOKUP('Xlookup set'!$S114,'Xlookup set'!$A$1:$R$1200,9,FALSE)),"")</f>
        <v/>
      </c>
      <c r="I114" t="str">
        <f>IFERROR(IF(VLOOKUP('Xlookup set'!$S114,'Xlookup set'!$A$1:$R$1200,10,FALSE)=0,"",VLOOKUP('Xlookup set'!$S114,'Xlookup set'!$A$1:$R$1200,10,FALSE)),"")</f>
        <v/>
      </c>
      <c r="J114" t="str">
        <f>IFERROR(IF(VLOOKUP('Xlookup set'!$S114,'Xlookup set'!$A$1:$R$1200,11,FALSE)=0,"",VLOOKUP('Xlookup set'!$S114,'Xlookup set'!$A$1:$R$1200,11,FALSE)),"")</f>
        <v/>
      </c>
      <c r="K114" t="str">
        <f>IFERROR(IF(VLOOKUP('Xlookup set'!$S114,'Xlookup set'!$A$1:$R$1200,12,FALSE)=0,"",VLOOKUP('Xlookup set'!$S114,'Xlookup set'!$A$1:$R$1200,12,FALSE)),"")</f>
        <v/>
      </c>
      <c r="L114" t="str">
        <f>IFERROR(IF(VLOOKUP('Xlookup set'!$S114,'Xlookup set'!$A$1:$R$1200,13,FALSE)=0,"",VLOOKUP('Xlookup set'!$S114,'Xlookup set'!$A$1:$R$1200,13,FALSE)),"")</f>
        <v/>
      </c>
      <c r="M114" t="str">
        <f>IFERROR(IF(VLOOKUP('Xlookup set'!$S114,'Xlookup set'!$A$1:$R$1200,14,FALSE)=0,"",VLOOKUP('Xlookup set'!$S114,'Xlookup set'!$A$1:$R$1200,14,FALSE)),"")</f>
        <v/>
      </c>
      <c r="N114" t="str">
        <f>IFERROR(IF(VLOOKUP('Xlookup set'!$S114,'Xlookup set'!$A$1:$R$1200,15,FALSE)=0,"",VLOOKUP('Xlookup set'!$S114,'Xlookup set'!$A$1:$R$1200,15,FALSE)),"")</f>
        <v/>
      </c>
      <c r="O114" t="str">
        <f>IFERROR(IF(VLOOKUP('Xlookup set'!$S114,'Xlookup set'!$A$1:$R$1200,16,FALSE)=0,"",VLOOKUP('Xlookup set'!$S114,'Xlookup set'!$A$1:$R$1200,16,FALSE)),"")</f>
        <v/>
      </c>
      <c r="P114" t="str">
        <f t="array" aca="1" ref="P114" ca="1">IFERROR(Y2IF(VLOOKUP('Xlookup set'!$S114,'Xlookup set'!$A$1:$R$1200,17,FALSE)=0,"",VLOOKUP('Xlookup set'!$S114,'Xlookup set'!$A$1:$R$1200,17,FALSE)),"")</f>
        <v/>
      </c>
      <c r="Q114" t="str">
        <f>IFERROR(IF(VLOOKUP('Xlookup set'!$S114,'Xlookup set'!$A$1:$R$1200,18,FALSE)=0,"",VLOOKUP('Xlookup set'!$S114,'Xlookup set'!$A$1:$R$1200,18,FALSE)),"")</f>
        <v/>
      </c>
    </row>
    <row r="115" spans="1:17">
      <c r="A115" t="str">
        <f>IFERROR(VLOOKUP('Xlookup set'!$S115,'Xlookup set'!$A$1:$R$1200,2,FALSE),"")</f>
        <v/>
      </c>
      <c r="B115" t="str">
        <f>IF(I115&lt;&gt;"",ドッグキャリー!$I$2,"")</f>
        <v/>
      </c>
      <c r="C115" t="str">
        <f t="shared" si="4"/>
        <v/>
      </c>
      <c r="D115" t="str">
        <f t="shared" si="5"/>
        <v/>
      </c>
      <c r="E115" t="str">
        <f>IFERROR(IF(VLOOKUP('Xlookup set'!$S115,'Xlookup set'!$A$1:$R$1200,6,FALSE)=0,"",VLOOKUP('Xlookup set'!$S115,'Xlookup set'!$A$1:$R$1200,6,FALSE)),"")</f>
        <v/>
      </c>
      <c r="F115" t="str">
        <f t="array" aca="1" ref="F115" ca="1">IFERROR(F(VLOOKUP('Xlookup set'!$S115,'Xlookup set'!$A$1:$R$1200,7,FALSE)=0,"",VLOOKUP('Xlookup set'!$S115,'Xlookup set'!$A$1:$R$1200,7,FALSE)),"")</f>
        <v/>
      </c>
      <c r="G115" t="str">
        <f>IFERROR(IF(VLOOKUP('Xlookup set'!$S115,'Xlookup set'!$A$1:$R$1200,8,FALSE)=0,"",VLOOKUP('Xlookup set'!$S115,'Xlookup set'!$A$1:$R$1200,8,FALSE)),"")</f>
        <v/>
      </c>
      <c r="H115" s="93" t="str">
        <f>IFERROR(IF(VLOOKUP('Xlookup set'!$S115,'Xlookup set'!$A$1:$R$1200,9,FALSE)=0,"",VLOOKUP('Xlookup set'!$S115,'Xlookup set'!$A$1:$R$1200,9,FALSE)),"")</f>
        <v/>
      </c>
      <c r="I115" t="str">
        <f>IFERROR(IF(VLOOKUP('Xlookup set'!$S115,'Xlookup set'!$A$1:$R$1200,10,FALSE)=0,"",VLOOKUP('Xlookup set'!$S115,'Xlookup set'!$A$1:$R$1200,10,FALSE)),"")</f>
        <v/>
      </c>
      <c r="J115" t="str">
        <f>IFERROR(IF(VLOOKUP('Xlookup set'!$S115,'Xlookup set'!$A$1:$R$1200,11,FALSE)=0,"",VLOOKUP('Xlookup set'!$S115,'Xlookup set'!$A$1:$R$1200,11,FALSE)),"")</f>
        <v/>
      </c>
      <c r="K115" t="str">
        <f>IFERROR(IF(VLOOKUP('Xlookup set'!$S115,'Xlookup set'!$A$1:$R$1200,12,FALSE)=0,"",VLOOKUP('Xlookup set'!$S115,'Xlookup set'!$A$1:$R$1200,12,FALSE)),"")</f>
        <v/>
      </c>
      <c r="L115" t="str">
        <f>IFERROR(IF(VLOOKUP('Xlookup set'!$S115,'Xlookup set'!$A$1:$R$1200,13,FALSE)=0,"",VLOOKUP('Xlookup set'!$S115,'Xlookup set'!$A$1:$R$1200,13,FALSE)),"")</f>
        <v/>
      </c>
      <c r="M115" t="str">
        <f>IFERROR(IF(VLOOKUP('Xlookup set'!$S115,'Xlookup set'!$A$1:$R$1200,14,FALSE)=0,"",VLOOKUP('Xlookup set'!$S115,'Xlookup set'!$A$1:$R$1200,14,FALSE)),"")</f>
        <v/>
      </c>
      <c r="N115" t="str">
        <f>IFERROR(IF(VLOOKUP('Xlookup set'!$S115,'Xlookup set'!$A$1:$R$1200,15,FALSE)=0,"",VLOOKUP('Xlookup set'!$S115,'Xlookup set'!$A$1:$R$1200,15,FALSE)),"")</f>
        <v/>
      </c>
      <c r="O115" t="str">
        <f>IFERROR(IF(VLOOKUP('Xlookup set'!$S115,'Xlookup set'!$A$1:$R$1200,16,FALSE)=0,"",VLOOKUP('Xlookup set'!$S115,'Xlookup set'!$A$1:$R$1200,16,FALSE)),"")</f>
        <v/>
      </c>
      <c r="P115" t="str">
        <f t="array" aca="1" ref="P115" ca="1">IFERROR(Y2IF(VLOOKUP('Xlookup set'!$S115,'Xlookup set'!$A$1:$R$1200,17,FALSE)=0,"",VLOOKUP('Xlookup set'!$S115,'Xlookup set'!$A$1:$R$1200,17,FALSE)),"")</f>
        <v/>
      </c>
      <c r="Q115" t="str">
        <f>IFERROR(IF(VLOOKUP('Xlookup set'!$S115,'Xlookup set'!$A$1:$R$1200,18,FALSE)=0,"",VLOOKUP('Xlookup set'!$S115,'Xlookup set'!$A$1:$R$1200,18,FALSE)),"")</f>
        <v/>
      </c>
    </row>
    <row r="116" spans="1:17">
      <c r="A116" t="str">
        <f>IFERROR(VLOOKUP('Xlookup set'!$S116,'Xlookup set'!$A$1:$R$1200,2,FALSE),"")</f>
        <v/>
      </c>
      <c r="B116" t="str">
        <f>IF(I116&lt;&gt;"",ドッグキャリー!$I$2,"")</f>
        <v/>
      </c>
      <c r="C116" t="str">
        <f t="shared" si="4"/>
        <v/>
      </c>
      <c r="D116" t="str">
        <f t="shared" si="5"/>
        <v/>
      </c>
      <c r="E116" t="str">
        <f>IFERROR(IF(VLOOKUP('Xlookup set'!$S116,'Xlookup set'!$A$1:$R$1200,6,FALSE)=0,"",VLOOKUP('Xlookup set'!$S116,'Xlookup set'!$A$1:$R$1200,6,FALSE)),"")</f>
        <v/>
      </c>
      <c r="F116" t="str">
        <f t="array" aca="1" ref="F116" ca="1">IFERROR(F(VLOOKUP('Xlookup set'!$S116,'Xlookup set'!$A$1:$R$1200,7,FALSE)=0,"",VLOOKUP('Xlookup set'!$S116,'Xlookup set'!$A$1:$R$1200,7,FALSE)),"")</f>
        <v/>
      </c>
      <c r="G116" t="str">
        <f>IFERROR(IF(VLOOKUP('Xlookup set'!$S116,'Xlookup set'!$A$1:$R$1200,8,FALSE)=0,"",VLOOKUP('Xlookup set'!$S116,'Xlookup set'!$A$1:$R$1200,8,FALSE)),"")</f>
        <v/>
      </c>
      <c r="H116" s="93" t="str">
        <f>IFERROR(IF(VLOOKUP('Xlookup set'!$S116,'Xlookup set'!$A$1:$R$1200,9,FALSE)=0,"",VLOOKUP('Xlookup set'!$S116,'Xlookup set'!$A$1:$R$1200,9,FALSE)),"")</f>
        <v/>
      </c>
      <c r="I116" t="str">
        <f>IFERROR(IF(VLOOKUP('Xlookup set'!$S116,'Xlookup set'!$A$1:$R$1200,10,FALSE)=0,"",VLOOKUP('Xlookup set'!$S116,'Xlookup set'!$A$1:$R$1200,10,FALSE)),"")</f>
        <v/>
      </c>
      <c r="J116" t="str">
        <f>IFERROR(IF(VLOOKUP('Xlookup set'!$S116,'Xlookup set'!$A$1:$R$1200,11,FALSE)=0,"",VLOOKUP('Xlookup set'!$S116,'Xlookup set'!$A$1:$R$1200,11,FALSE)),"")</f>
        <v/>
      </c>
      <c r="K116" t="str">
        <f>IFERROR(IF(VLOOKUP('Xlookup set'!$S116,'Xlookup set'!$A$1:$R$1200,12,FALSE)=0,"",VLOOKUP('Xlookup set'!$S116,'Xlookup set'!$A$1:$R$1200,12,FALSE)),"")</f>
        <v/>
      </c>
      <c r="L116" t="str">
        <f>IFERROR(IF(VLOOKUP('Xlookup set'!$S116,'Xlookup set'!$A$1:$R$1200,13,FALSE)=0,"",VLOOKUP('Xlookup set'!$S116,'Xlookup set'!$A$1:$R$1200,13,FALSE)),"")</f>
        <v/>
      </c>
      <c r="M116" t="str">
        <f>IFERROR(IF(VLOOKUP('Xlookup set'!$S116,'Xlookup set'!$A$1:$R$1200,14,FALSE)=0,"",VLOOKUP('Xlookup set'!$S116,'Xlookup set'!$A$1:$R$1200,14,FALSE)),"")</f>
        <v/>
      </c>
      <c r="N116" t="str">
        <f>IFERROR(IF(VLOOKUP('Xlookup set'!$S116,'Xlookup set'!$A$1:$R$1200,15,FALSE)=0,"",VLOOKUP('Xlookup set'!$S116,'Xlookup set'!$A$1:$R$1200,15,FALSE)),"")</f>
        <v/>
      </c>
      <c r="O116" t="str">
        <f>IFERROR(IF(VLOOKUP('Xlookup set'!$S116,'Xlookup set'!$A$1:$R$1200,16,FALSE)=0,"",VLOOKUP('Xlookup set'!$S116,'Xlookup set'!$A$1:$R$1200,16,FALSE)),"")</f>
        <v/>
      </c>
      <c r="P116" t="str">
        <f t="array" aca="1" ref="P116" ca="1">IFERROR(Y2IF(VLOOKUP('Xlookup set'!$S116,'Xlookup set'!$A$1:$R$1200,17,FALSE)=0,"",VLOOKUP('Xlookup set'!$S116,'Xlookup set'!$A$1:$R$1200,17,FALSE)),"")</f>
        <v/>
      </c>
      <c r="Q116" t="str">
        <f>IFERROR(IF(VLOOKUP('Xlookup set'!$S116,'Xlookup set'!$A$1:$R$1200,18,FALSE)=0,"",VLOOKUP('Xlookup set'!$S116,'Xlookup set'!$A$1:$R$1200,18,FALSE)),"")</f>
        <v/>
      </c>
    </row>
    <row r="117" spans="1:17">
      <c r="A117" t="str">
        <f>IFERROR(VLOOKUP('Xlookup set'!$S117,'Xlookup set'!$A$1:$R$1200,2,FALSE),"")</f>
        <v/>
      </c>
      <c r="B117" t="str">
        <f>IF(I117&lt;&gt;"",ドッグキャリー!$I$2,"")</f>
        <v/>
      </c>
      <c r="C117" t="str">
        <f t="shared" si="4"/>
        <v/>
      </c>
      <c r="D117" t="str">
        <f t="shared" si="5"/>
        <v/>
      </c>
      <c r="E117" t="str">
        <f>IFERROR(IF(VLOOKUP('Xlookup set'!$S117,'Xlookup set'!$A$1:$R$1200,6,FALSE)=0,"",VLOOKUP('Xlookup set'!$S117,'Xlookup set'!$A$1:$R$1200,6,FALSE)),"")</f>
        <v/>
      </c>
      <c r="F117" t="str">
        <f t="array" aca="1" ref="F117" ca="1">IFERROR(F(VLOOKUP('Xlookup set'!$S117,'Xlookup set'!$A$1:$R$1200,7,FALSE)=0,"",VLOOKUP('Xlookup set'!$S117,'Xlookup set'!$A$1:$R$1200,7,FALSE)),"")</f>
        <v/>
      </c>
      <c r="G117" t="str">
        <f>IFERROR(IF(VLOOKUP('Xlookup set'!$S117,'Xlookup set'!$A$1:$R$1200,8,FALSE)=0,"",VLOOKUP('Xlookup set'!$S117,'Xlookup set'!$A$1:$R$1200,8,FALSE)),"")</f>
        <v/>
      </c>
      <c r="H117" s="93" t="str">
        <f>IFERROR(IF(VLOOKUP('Xlookup set'!$S117,'Xlookup set'!$A$1:$R$1200,9,FALSE)=0,"",VLOOKUP('Xlookup set'!$S117,'Xlookup set'!$A$1:$R$1200,9,FALSE)),"")</f>
        <v/>
      </c>
      <c r="I117" t="str">
        <f>IFERROR(IF(VLOOKUP('Xlookup set'!$S117,'Xlookup set'!$A$1:$R$1200,10,FALSE)=0,"",VLOOKUP('Xlookup set'!$S117,'Xlookup set'!$A$1:$R$1200,10,FALSE)),"")</f>
        <v/>
      </c>
      <c r="J117" t="str">
        <f>IFERROR(IF(VLOOKUP('Xlookup set'!$S117,'Xlookup set'!$A$1:$R$1200,11,FALSE)=0,"",VLOOKUP('Xlookup set'!$S117,'Xlookup set'!$A$1:$R$1200,11,FALSE)),"")</f>
        <v/>
      </c>
      <c r="K117" t="str">
        <f>IFERROR(IF(VLOOKUP('Xlookup set'!$S117,'Xlookup set'!$A$1:$R$1200,12,FALSE)=0,"",VLOOKUP('Xlookup set'!$S117,'Xlookup set'!$A$1:$R$1200,12,FALSE)),"")</f>
        <v/>
      </c>
      <c r="L117" t="str">
        <f>IFERROR(IF(VLOOKUP('Xlookup set'!$S117,'Xlookup set'!$A$1:$R$1200,13,FALSE)=0,"",VLOOKUP('Xlookup set'!$S117,'Xlookup set'!$A$1:$R$1200,13,FALSE)),"")</f>
        <v/>
      </c>
      <c r="M117" t="str">
        <f>IFERROR(IF(VLOOKUP('Xlookup set'!$S117,'Xlookup set'!$A$1:$R$1200,14,FALSE)=0,"",VLOOKUP('Xlookup set'!$S117,'Xlookup set'!$A$1:$R$1200,14,FALSE)),"")</f>
        <v/>
      </c>
      <c r="N117" t="str">
        <f>IFERROR(IF(VLOOKUP('Xlookup set'!$S117,'Xlookup set'!$A$1:$R$1200,15,FALSE)=0,"",VLOOKUP('Xlookup set'!$S117,'Xlookup set'!$A$1:$R$1200,15,FALSE)),"")</f>
        <v/>
      </c>
      <c r="O117" t="str">
        <f>IFERROR(IF(VLOOKUP('Xlookup set'!$S117,'Xlookup set'!$A$1:$R$1200,16,FALSE)=0,"",VLOOKUP('Xlookup set'!$S117,'Xlookup set'!$A$1:$R$1200,16,FALSE)),"")</f>
        <v/>
      </c>
      <c r="P117" t="str">
        <f t="array" aca="1" ref="P117" ca="1">IFERROR(Y2IF(VLOOKUP('Xlookup set'!$S117,'Xlookup set'!$A$1:$R$1200,17,FALSE)=0,"",VLOOKUP('Xlookup set'!$S117,'Xlookup set'!$A$1:$R$1200,17,FALSE)),"")</f>
        <v/>
      </c>
      <c r="Q117" t="str">
        <f>IFERROR(IF(VLOOKUP('Xlookup set'!$S117,'Xlookup set'!$A$1:$R$1200,18,FALSE)=0,"",VLOOKUP('Xlookup set'!$S117,'Xlookup set'!$A$1:$R$1200,18,FALSE)),"")</f>
        <v/>
      </c>
    </row>
    <row r="118" spans="1:17">
      <c r="A118" t="str">
        <f>IFERROR(VLOOKUP('Xlookup set'!$S118,'Xlookup set'!$A$1:$R$1200,2,FALSE),"")</f>
        <v/>
      </c>
      <c r="B118" t="str">
        <f>IF(I118&lt;&gt;"",ドッグキャリー!$I$2,"")</f>
        <v/>
      </c>
      <c r="C118" t="str">
        <f t="shared" si="4"/>
        <v/>
      </c>
      <c r="D118" t="str">
        <f t="shared" si="5"/>
        <v/>
      </c>
      <c r="E118" t="str">
        <f>IFERROR(IF(VLOOKUP('Xlookup set'!$S118,'Xlookup set'!$A$1:$R$1200,6,FALSE)=0,"",VLOOKUP('Xlookup set'!$S118,'Xlookup set'!$A$1:$R$1200,6,FALSE)),"")</f>
        <v/>
      </c>
      <c r="F118" t="str">
        <f t="array" aca="1" ref="F118" ca="1">IFERROR(F(VLOOKUP('Xlookup set'!$S118,'Xlookup set'!$A$1:$R$1200,7,FALSE)=0,"",VLOOKUP('Xlookup set'!$S118,'Xlookup set'!$A$1:$R$1200,7,FALSE)),"")</f>
        <v/>
      </c>
      <c r="G118" t="str">
        <f>IFERROR(IF(VLOOKUP('Xlookup set'!$S118,'Xlookup set'!$A$1:$R$1200,8,FALSE)=0,"",VLOOKUP('Xlookup set'!$S118,'Xlookup set'!$A$1:$R$1200,8,FALSE)),"")</f>
        <v/>
      </c>
      <c r="H118" s="93" t="str">
        <f>IFERROR(IF(VLOOKUP('Xlookup set'!$S118,'Xlookup set'!$A$1:$R$1200,9,FALSE)=0,"",VLOOKUP('Xlookup set'!$S118,'Xlookup set'!$A$1:$R$1200,9,FALSE)),"")</f>
        <v/>
      </c>
      <c r="I118" t="str">
        <f>IFERROR(IF(VLOOKUP('Xlookup set'!$S118,'Xlookup set'!$A$1:$R$1200,10,FALSE)=0,"",VLOOKUP('Xlookup set'!$S118,'Xlookup set'!$A$1:$R$1200,10,FALSE)),"")</f>
        <v/>
      </c>
      <c r="J118" t="str">
        <f>IFERROR(IF(VLOOKUP('Xlookup set'!$S118,'Xlookup set'!$A$1:$R$1200,11,FALSE)=0,"",VLOOKUP('Xlookup set'!$S118,'Xlookup set'!$A$1:$R$1200,11,FALSE)),"")</f>
        <v/>
      </c>
      <c r="K118" t="str">
        <f>IFERROR(IF(VLOOKUP('Xlookup set'!$S118,'Xlookup set'!$A$1:$R$1200,12,FALSE)=0,"",VLOOKUP('Xlookup set'!$S118,'Xlookup set'!$A$1:$R$1200,12,FALSE)),"")</f>
        <v/>
      </c>
      <c r="L118" t="str">
        <f>IFERROR(IF(VLOOKUP('Xlookup set'!$S118,'Xlookup set'!$A$1:$R$1200,13,FALSE)=0,"",VLOOKUP('Xlookup set'!$S118,'Xlookup set'!$A$1:$R$1200,13,FALSE)),"")</f>
        <v/>
      </c>
      <c r="M118" t="str">
        <f>IFERROR(IF(VLOOKUP('Xlookup set'!$S118,'Xlookup set'!$A$1:$R$1200,14,FALSE)=0,"",VLOOKUP('Xlookup set'!$S118,'Xlookup set'!$A$1:$R$1200,14,FALSE)),"")</f>
        <v/>
      </c>
      <c r="N118" t="str">
        <f>IFERROR(IF(VLOOKUP('Xlookup set'!$S118,'Xlookup set'!$A$1:$R$1200,15,FALSE)=0,"",VLOOKUP('Xlookup set'!$S118,'Xlookup set'!$A$1:$R$1200,15,FALSE)),"")</f>
        <v/>
      </c>
      <c r="O118" t="str">
        <f>IFERROR(IF(VLOOKUP('Xlookup set'!$S118,'Xlookup set'!$A$1:$R$1200,16,FALSE)=0,"",VLOOKUP('Xlookup set'!$S118,'Xlookup set'!$A$1:$R$1200,16,FALSE)),"")</f>
        <v/>
      </c>
      <c r="P118" t="str">
        <f t="array" aca="1" ref="P118" ca="1">IFERROR(Y2IF(VLOOKUP('Xlookup set'!$S118,'Xlookup set'!$A$1:$R$1200,17,FALSE)=0,"",VLOOKUP('Xlookup set'!$S118,'Xlookup set'!$A$1:$R$1200,17,FALSE)),"")</f>
        <v/>
      </c>
      <c r="Q118" t="str">
        <f>IFERROR(IF(VLOOKUP('Xlookup set'!$S118,'Xlookup set'!$A$1:$R$1200,18,FALSE)=0,"",VLOOKUP('Xlookup set'!$S118,'Xlookup set'!$A$1:$R$1200,18,FALSE)),"")</f>
        <v/>
      </c>
    </row>
    <row r="119" spans="1:17">
      <c r="A119" t="str">
        <f>IFERROR(VLOOKUP('Xlookup set'!$S119,'Xlookup set'!$A$1:$R$1200,2,FALSE),"")</f>
        <v/>
      </c>
      <c r="B119" t="str">
        <f>IF(I119&lt;&gt;"",ドッグキャリー!$I$2,"")</f>
        <v/>
      </c>
      <c r="C119" t="str">
        <f t="shared" si="4"/>
        <v/>
      </c>
      <c r="D119" t="str">
        <f t="shared" si="5"/>
        <v/>
      </c>
      <c r="E119" t="str">
        <f>IFERROR(IF(VLOOKUP('Xlookup set'!$S119,'Xlookup set'!$A$1:$R$1200,6,FALSE)=0,"",VLOOKUP('Xlookup set'!$S119,'Xlookup set'!$A$1:$R$1200,6,FALSE)),"")</f>
        <v/>
      </c>
      <c r="F119" t="str">
        <f t="array" aca="1" ref="F119" ca="1">IFERROR(F(VLOOKUP('Xlookup set'!$S119,'Xlookup set'!$A$1:$R$1200,7,FALSE)=0,"",VLOOKUP('Xlookup set'!$S119,'Xlookup set'!$A$1:$R$1200,7,FALSE)),"")</f>
        <v/>
      </c>
      <c r="G119" t="str">
        <f>IFERROR(IF(VLOOKUP('Xlookup set'!$S119,'Xlookup set'!$A$1:$R$1200,8,FALSE)=0,"",VLOOKUP('Xlookup set'!$S119,'Xlookup set'!$A$1:$R$1200,8,FALSE)),"")</f>
        <v/>
      </c>
      <c r="H119" s="93" t="str">
        <f>IFERROR(IF(VLOOKUP('Xlookup set'!$S119,'Xlookup set'!$A$1:$R$1200,9,FALSE)=0,"",VLOOKUP('Xlookup set'!$S119,'Xlookup set'!$A$1:$R$1200,9,FALSE)),"")</f>
        <v/>
      </c>
      <c r="I119" t="str">
        <f>IFERROR(IF(VLOOKUP('Xlookup set'!$S119,'Xlookup set'!$A$1:$R$1200,10,FALSE)=0,"",VLOOKUP('Xlookup set'!$S119,'Xlookup set'!$A$1:$R$1200,10,FALSE)),"")</f>
        <v/>
      </c>
      <c r="J119" t="str">
        <f>IFERROR(IF(VLOOKUP('Xlookup set'!$S119,'Xlookup set'!$A$1:$R$1200,11,FALSE)=0,"",VLOOKUP('Xlookup set'!$S119,'Xlookup set'!$A$1:$R$1200,11,FALSE)),"")</f>
        <v/>
      </c>
      <c r="K119" t="str">
        <f>IFERROR(IF(VLOOKUP('Xlookup set'!$S119,'Xlookup set'!$A$1:$R$1200,12,FALSE)=0,"",VLOOKUP('Xlookup set'!$S119,'Xlookup set'!$A$1:$R$1200,12,FALSE)),"")</f>
        <v/>
      </c>
      <c r="L119" t="str">
        <f>IFERROR(IF(VLOOKUP('Xlookup set'!$S119,'Xlookup set'!$A$1:$R$1200,13,FALSE)=0,"",VLOOKUP('Xlookup set'!$S119,'Xlookup set'!$A$1:$R$1200,13,FALSE)),"")</f>
        <v/>
      </c>
      <c r="M119" t="str">
        <f>IFERROR(IF(VLOOKUP('Xlookup set'!$S119,'Xlookup set'!$A$1:$R$1200,14,FALSE)=0,"",VLOOKUP('Xlookup set'!$S119,'Xlookup set'!$A$1:$R$1200,14,FALSE)),"")</f>
        <v/>
      </c>
      <c r="N119" t="str">
        <f>IFERROR(IF(VLOOKUP('Xlookup set'!$S119,'Xlookup set'!$A$1:$R$1200,15,FALSE)=0,"",VLOOKUP('Xlookup set'!$S119,'Xlookup set'!$A$1:$R$1200,15,FALSE)),"")</f>
        <v/>
      </c>
      <c r="O119" t="str">
        <f>IFERROR(IF(VLOOKUP('Xlookup set'!$S119,'Xlookup set'!$A$1:$R$1200,16,FALSE)=0,"",VLOOKUP('Xlookup set'!$S119,'Xlookup set'!$A$1:$R$1200,16,FALSE)),"")</f>
        <v/>
      </c>
      <c r="P119" t="str">
        <f t="array" aca="1" ref="P119" ca="1">IFERROR(Y2IF(VLOOKUP('Xlookup set'!$S119,'Xlookup set'!$A$1:$R$1200,17,FALSE)=0,"",VLOOKUP('Xlookup set'!$S119,'Xlookup set'!$A$1:$R$1200,17,FALSE)),"")</f>
        <v/>
      </c>
      <c r="Q119" t="str">
        <f>IFERROR(IF(VLOOKUP('Xlookup set'!$S119,'Xlookup set'!$A$1:$R$1200,18,FALSE)=0,"",VLOOKUP('Xlookup set'!$S119,'Xlookup set'!$A$1:$R$1200,18,FALSE)),"")</f>
        <v/>
      </c>
    </row>
    <row r="120" spans="1:17">
      <c r="A120" t="str">
        <f>IFERROR(VLOOKUP('Xlookup set'!$S120,'Xlookup set'!$A$1:$R$1200,2,FALSE),"")</f>
        <v/>
      </c>
      <c r="B120" t="str">
        <f>IF(I120&lt;&gt;"",ドッグキャリー!$I$2,"")</f>
        <v/>
      </c>
      <c r="C120" t="str">
        <f t="shared" si="4"/>
        <v/>
      </c>
      <c r="D120" t="str">
        <f t="shared" si="5"/>
        <v/>
      </c>
      <c r="E120" t="str">
        <f>IFERROR(IF(VLOOKUP('Xlookup set'!$S120,'Xlookup set'!$A$1:$R$1200,6,FALSE)=0,"",VLOOKUP('Xlookup set'!$S120,'Xlookup set'!$A$1:$R$1200,6,FALSE)),"")</f>
        <v/>
      </c>
      <c r="F120" t="str">
        <f t="array" aca="1" ref="F120" ca="1">IFERROR(F(VLOOKUP('Xlookup set'!$S120,'Xlookup set'!$A$1:$R$1200,7,FALSE)=0,"",VLOOKUP('Xlookup set'!$S120,'Xlookup set'!$A$1:$R$1200,7,FALSE)),"")</f>
        <v/>
      </c>
      <c r="G120" t="str">
        <f>IFERROR(IF(VLOOKUP('Xlookup set'!$S120,'Xlookup set'!$A$1:$R$1200,8,FALSE)=0,"",VLOOKUP('Xlookup set'!$S120,'Xlookup set'!$A$1:$R$1200,8,FALSE)),"")</f>
        <v/>
      </c>
      <c r="H120" s="93" t="str">
        <f>IFERROR(IF(VLOOKUP('Xlookup set'!$S120,'Xlookup set'!$A$1:$R$1200,9,FALSE)=0,"",VLOOKUP('Xlookup set'!$S120,'Xlookup set'!$A$1:$R$1200,9,FALSE)),"")</f>
        <v/>
      </c>
      <c r="I120" t="str">
        <f>IFERROR(IF(VLOOKUP('Xlookup set'!$S120,'Xlookup set'!$A$1:$R$1200,10,FALSE)=0,"",VLOOKUP('Xlookup set'!$S120,'Xlookup set'!$A$1:$R$1200,10,FALSE)),"")</f>
        <v/>
      </c>
      <c r="J120" t="str">
        <f>IFERROR(IF(VLOOKUP('Xlookup set'!$S120,'Xlookup set'!$A$1:$R$1200,11,FALSE)=0,"",VLOOKUP('Xlookup set'!$S120,'Xlookup set'!$A$1:$R$1200,11,FALSE)),"")</f>
        <v/>
      </c>
      <c r="K120" t="str">
        <f>IFERROR(IF(VLOOKUP('Xlookup set'!$S120,'Xlookup set'!$A$1:$R$1200,12,FALSE)=0,"",VLOOKUP('Xlookup set'!$S120,'Xlookup set'!$A$1:$R$1200,12,FALSE)),"")</f>
        <v/>
      </c>
      <c r="L120" t="str">
        <f>IFERROR(IF(VLOOKUP('Xlookup set'!$S120,'Xlookup set'!$A$1:$R$1200,13,FALSE)=0,"",VLOOKUP('Xlookup set'!$S120,'Xlookup set'!$A$1:$R$1200,13,FALSE)),"")</f>
        <v/>
      </c>
      <c r="M120" t="str">
        <f>IFERROR(IF(VLOOKUP('Xlookup set'!$S120,'Xlookup set'!$A$1:$R$1200,14,FALSE)=0,"",VLOOKUP('Xlookup set'!$S120,'Xlookup set'!$A$1:$R$1200,14,FALSE)),"")</f>
        <v/>
      </c>
      <c r="N120" t="str">
        <f>IFERROR(IF(VLOOKUP('Xlookup set'!$S120,'Xlookup set'!$A$1:$R$1200,15,FALSE)=0,"",VLOOKUP('Xlookup set'!$S120,'Xlookup set'!$A$1:$R$1200,15,FALSE)),"")</f>
        <v/>
      </c>
      <c r="O120" t="str">
        <f>IFERROR(IF(VLOOKUP('Xlookup set'!$S120,'Xlookup set'!$A$1:$R$1200,16,FALSE)=0,"",VLOOKUP('Xlookup set'!$S120,'Xlookup set'!$A$1:$R$1200,16,FALSE)),"")</f>
        <v/>
      </c>
      <c r="P120" t="str">
        <f t="array" aca="1" ref="P120" ca="1">IFERROR(Y2IF(VLOOKUP('Xlookup set'!$S120,'Xlookup set'!$A$1:$R$1200,17,FALSE)=0,"",VLOOKUP('Xlookup set'!$S120,'Xlookup set'!$A$1:$R$1200,17,FALSE)),"")</f>
        <v/>
      </c>
      <c r="Q120" t="str">
        <f>IFERROR(IF(VLOOKUP('Xlookup set'!$S120,'Xlookup set'!$A$1:$R$1200,18,FALSE)=0,"",VLOOKUP('Xlookup set'!$S120,'Xlookup set'!$A$1:$R$1200,18,FALSE)),"")</f>
        <v/>
      </c>
    </row>
    <row r="121" spans="1:17">
      <c r="A121" t="str">
        <f>IFERROR(VLOOKUP('Xlookup set'!$S121,'Xlookup set'!$A$1:$R$1200,2,FALSE),"")</f>
        <v/>
      </c>
      <c r="B121" t="str">
        <f>IF(I121&lt;&gt;"",ドッグキャリー!$I$2,"")</f>
        <v/>
      </c>
      <c r="C121" t="str">
        <f t="shared" si="4"/>
        <v/>
      </c>
      <c r="D121" t="str">
        <f t="shared" si="5"/>
        <v/>
      </c>
      <c r="E121" t="str">
        <f>IFERROR(IF(VLOOKUP('Xlookup set'!$S121,'Xlookup set'!$A$1:$R$1200,6,FALSE)=0,"",VLOOKUP('Xlookup set'!$S121,'Xlookup set'!$A$1:$R$1200,6,FALSE)),"")</f>
        <v/>
      </c>
      <c r="F121" t="str">
        <f t="array" aca="1" ref="F121" ca="1">IFERROR(F(VLOOKUP('Xlookup set'!$S121,'Xlookup set'!$A$1:$R$1200,7,FALSE)=0,"",VLOOKUP('Xlookup set'!$S121,'Xlookup set'!$A$1:$R$1200,7,FALSE)),"")</f>
        <v/>
      </c>
      <c r="G121" t="str">
        <f>IFERROR(IF(VLOOKUP('Xlookup set'!$S121,'Xlookup set'!$A$1:$R$1200,8,FALSE)=0,"",VLOOKUP('Xlookup set'!$S121,'Xlookup set'!$A$1:$R$1200,8,FALSE)),"")</f>
        <v/>
      </c>
      <c r="H121" s="93" t="str">
        <f>IFERROR(IF(VLOOKUP('Xlookup set'!$S121,'Xlookup set'!$A$1:$R$1200,9,FALSE)=0,"",VLOOKUP('Xlookup set'!$S121,'Xlookup set'!$A$1:$R$1200,9,FALSE)),"")</f>
        <v/>
      </c>
      <c r="I121" t="str">
        <f>IFERROR(IF(VLOOKUP('Xlookup set'!$S121,'Xlookup set'!$A$1:$R$1200,10,FALSE)=0,"",VLOOKUP('Xlookup set'!$S121,'Xlookup set'!$A$1:$R$1200,10,FALSE)),"")</f>
        <v/>
      </c>
      <c r="J121" t="str">
        <f>IFERROR(IF(VLOOKUP('Xlookup set'!$S121,'Xlookup set'!$A$1:$R$1200,11,FALSE)=0,"",VLOOKUP('Xlookup set'!$S121,'Xlookup set'!$A$1:$R$1200,11,FALSE)),"")</f>
        <v/>
      </c>
      <c r="K121" t="str">
        <f>IFERROR(IF(VLOOKUP('Xlookup set'!$S121,'Xlookup set'!$A$1:$R$1200,12,FALSE)=0,"",VLOOKUP('Xlookup set'!$S121,'Xlookup set'!$A$1:$R$1200,12,FALSE)),"")</f>
        <v/>
      </c>
      <c r="L121" t="str">
        <f>IFERROR(IF(VLOOKUP('Xlookup set'!$S121,'Xlookup set'!$A$1:$R$1200,13,FALSE)=0,"",VLOOKUP('Xlookup set'!$S121,'Xlookup set'!$A$1:$R$1200,13,FALSE)),"")</f>
        <v/>
      </c>
      <c r="M121" t="str">
        <f>IFERROR(IF(VLOOKUP('Xlookup set'!$S121,'Xlookup set'!$A$1:$R$1200,14,FALSE)=0,"",VLOOKUP('Xlookup set'!$S121,'Xlookup set'!$A$1:$R$1200,14,FALSE)),"")</f>
        <v/>
      </c>
      <c r="N121" t="str">
        <f>IFERROR(IF(VLOOKUP('Xlookup set'!$S121,'Xlookup set'!$A$1:$R$1200,15,FALSE)=0,"",VLOOKUP('Xlookup set'!$S121,'Xlookup set'!$A$1:$R$1200,15,FALSE)),"")</f>
        <v/>
      </c>
      <c r="O121" t="str">
        <f>IFERROR(IF(VLOOKUP('Xlookup set'!$S121,'Xlookup set'!$A$1:$R$1200,16,FALSE)=0,"",VLOOKUP('Xlookup set'!$S121,'Xlookup set'!$A$1:$R$1200,16,FALSE)),"")</f>
        <v/>
      </c>
      <c r="P121" t="str">
        <f t="array" aca="1" ref="P121" ca="1">IFERROR(Y2IF(VLOOKUP('Xlookup set'!$S121,'Xlookup set'!$A$1:$R$1200,17,FALSE)=0,"",VLOOKUP('Xlookup set'!$S121,'Xlookup set'!$A$1:$R$1200,17,FALSE)),"")</f>
        <v/>
      </c>
      <c r="Q121" t="str">
        <f>IFERROR(IF(VLOOKUP('Xlookup set'!$S121,'Xlookup set'!$A$1:$R$1200,18,FALSE)=0,"",VLOOKUP('Xlookup set'!$S121,'Xlookup set'!$A$1:$R$1200,18,FALSE)),"")</f>
        <v/>
      </c>
    </row>
    <row r="122" spans="1:17">
      <c r="A122" t="str">
        <f>IFERROR(VLOOKUP('Xlookup set'!$S122,'Xlookup set'!$A$1:$R$1200,2,FALSE),"")</f>
        <v/>
      </c>
      <c r="B122" t="str">
        <f>IF(I122&lt;&gt;"",ドッグキャリー!$I$2,"")</f>
        <v/>
      </c>
      <c r="C122" t="str">
        <f t="shared" si="4"/>
        <v/>
      </c>
      <c r="D122" t="str">
        <f t="shared" si="5"/>
        <v/>
      </c>
      <c r="E122" t="str">
        <f>IFERROR(IF(VLOOKUP('Xlookup set'!$S122,'Xlookup set'!$A$1:$R$1200,6,FALSE)=0,"",VLOOKUP('Xlookup set'!$S122,'Xlookup set'!$A$1:$R$1200,6,FALSE)),"")</f>
        <v/>
      </c>
      <c r="F122" t="str">
        <f t="array" aca="1" ref="F122" ca="1">IFERROR(F(VLOOKUP('Xlookup set'!$S122,'Xlookup set'!$A$1:$R$1200,7,FALSE)=0,"",VLOOKUP('Xlookup set'!$S122,'Xlookup set'!$A$1:$R$1200,7,FALSE)),"")</f>
        <v/>
      </c>
      <c r="G122" t="str">
        <f>IFERROR(IF(VLOOKUP('Xlookup set'!$S122,'Xlookup set'!$A$1:$R$1200,8,FALSE)=0,"",VLOOKUP('Xlookup set'!$S122,'Xlookup set'!$A$1:$R$1200,8,FALSE)),"")</f>
        <v/>
      </c>
      <c r="H122" s="93" t="str">
        <f>IFERROR(IF(VLOOKUP('Xlookup set'!$S122,'Xlookup set'!$A$1:$R$1200,9,FALSE)=0,"",VLOOKUP('Xlookup set'!$S122,'Xlookup set'!$A$1:$R$1200,9,FALSE)),"")</f>
        <v/>
      </c>
      <c r="I122" t="str">
        <f>IFERROR(IF(VLOOKUP('Xlookup set'!$S122,'Xlookup set'!$A$1:$R$1200,10,FALSE)=0,"",VLOOKUP('Xlookup set'!$S122,'Xlookup set'!$A$1:$R$1200,10,FALSE)),"")</f>
        <v/>
      </c>
      <c r="J122" t="str">
        <f>IFERROR(IF(VLOOKUP('Xlookup set'!$S122,'Xlookup set'!$A$1:$R$1200,11,FALSE)=0,"",VLOOKUP('Xlookup set'!$S122,'Xlookup set'!$A$1:$R$1200,11,FALSE)),"")</f>
        <v/>
      </c>
      <c r="K122" t="str">
        <f>IFERROR(IF(VLOOKUP('Xlookup set'!$S122,'Xlookup set'!$A$1:$R$1200,12,FALSE)=0,"",VLOOKUP('Xlookup set'!$S122,'Xlookup set'!$A$1:$R$1200,12,FALSE)),"")</f>
        <v/>
      </c>
      <c r="L122" t="str">
        <f>IFERROR(IF(VLOOKUP('Xlookup set'!$S122,'Xlookup set'!$A$1:$R$1200,13,FALSE)=0,"",VLOOKUP('Xlookup set'!$S122,'Xlookup set'!$A$1:$R$1200,13,FALSE)),"")</f>
        <v/>
      </c>
      <c r="M122" t="str">
        <f>IFERROR(IF(VLOOKUP('Xlookup set'!$S122,'Xlookup set'!$A$1:$R$1200,14,FALSE)=0,"",VLOOKUP('Xlookup set'!$S122,'Xlookup set'!$A$1:$R$1200,14,FALSE)),"")</f>
        <v/>
      </c>
      <c r="N122" t="str">
        <f>IFERROR(IF(VLOOKUP('Xlookup set'!$S122,'Xlookup set'!$A$1:$R$1200,15,FALSE)=0,"",VLOOKUP('Xlookup set'!$S122,'Xlookup set'!$A$1:$R$1200,15,FALSE)),"")</f>
        <v/>
      </c>
      <c r="O122" t="str">
        <f>IFERROR(IF(VLOOKUP('Xlookup set'!$S122,'Xlookup set'!$A$1:$R$1200,16,FALSE)=0,"",VLOOKUP('Xlookup set'!$S122,'Xlookup set'!$A$1:$R$1200,16,FALSE)),"")</f>
        <v/>
      </c>
      <c r="P122" t="str">
        <f t="array" aca="1" ref="P122" ca="1">IFERROR(Y2IF(VLOOKUP('Xlookup set'!$S122,'Xlookup set'!$A$1:$R$1200,17,FALSE)=0,"",VLOOKUP('Xlookup set'!$S122,'Xlookup set'!$A$1:$R$1200,17,FALSE)),"")</f>
        <v/>
      </c>
      <c r="Q122" t="str">
        <f>IFERROR(IF(VLOOKUP('Xlookup set'!$S122,'Xlookup set'!$A$1:$R$1200,18,FALSE)=0,"",VLOOKUP('Xlookup set'!$S122,'Xlookup set'!$A$1:$R$1200,18,FALSE)),"")</f>
        <v/>
      </c>
    </row>
    <row r="123" spans="1:17">
      <c r="A123" t="str">
        <f>IFERROR(VLOOKUP('Xlookup set'!$S123,'Xlookup set'!$A$1:$R$1200,2,FALSE),"")</f>
        <v/>
      </c>
      <c r="B123" t="str">
        <f>IF(I123&lt;&gt;"",ドッグキャリー!$I$2,"")</f>
        <v/>
      </c>
      <c r="C123" t="str">
        <f t="shared" si="4"/>
        <v/>
      </c>
      <c r="D123" t="str">
        <f t="shared" si="5"/>
        <v/>
      </c>
      <c r="E123" t="str">
        <f>IFERROR(IF(VLOOKUP('Xlookup set'!$S123,'Xlookup set'!$A$1:$R$1200,6,FALSE)=0,"",VLOOKUP('Xlookup set'!$S123,'Xlookup set'!$A$1:$R$1200,6,FALSE)),"")</f>
        <v/>
      </c>
      <c r="F123" t="str">
        <f t="array" aca="1" ref="F123" ca="1">IFERROR(F(VLOOKUP('Xlookup set'!$S123,'Xlookup set'!$A$1:$R$1200,7,FALSE)=0,"",VLOOKUP('Xlookup set'!$S123,'Xlookup set'!$A$1:$R$1200,7,FALSE)),"")</f>
        <v/>
      </c>
      <c r="G123" t="str">
        <f>IFERROR(IF(VLOOKUP('Xlookup set'!$S123,'Xlookup set'!$A$1:$R$1200,8,FALSE)=0,"",VLOOKUP('Xlookup set'!$S123,'Xlookup set'!$A$1:$R$1200,8,FALSE)),"")</f>
        <v/>
      </c>
      <c r="H123" s="93" t="str">
        <f>IFERROR(IF(VLOOKUP('Xlookup set'!$S123,'Xlookup set'!$A$1:$R$1200,9,FALSE)=0,"",VLOOKUP('Xlookup set'!$S123,'Xlookup set'!$A$1:$R$1200,9,FALSE)),"")</f>
        <v/>
      </c>
      <c r="I123" t="str">
        <f>IFERROR(IF(VLOOKUP('Xlookup set'!$S123,'Xlookup set'!$A$1:$R$1200,10,FALSE)=0,"",VLOOKUP('Xlookup set'!$S123,'Xlookup set'!$A$1:$R$1200,10,FALSE)),"")</f>
        <v/>
      </c>
      <c r="J123" t="str">
        <f>IFERROR(IF(VLOOKUP('Xlookup set'!$S123,'Xlookup set'!$A$1:$R$1200,11,FALSE)=0,"",VLOOKUP('Xlookup set'!$S123,'Xlookup set'!$A$1:$R$1200,11,FALSE)),"")</f>
        <v/>
      </c>
      <c r="K123" t="str">
        <f>IFERROR(IF(VLOOKUP('Xlookup set'!$S123,'Xlookup set'!$A$1:$R$1200,12,FALSE)=0,"",VLOOKUP('Xlookup set'!$S123,'Xlookup set'!$A$1:$R$1200,12,FALSE)),"")</f>
        <v/>
      </c>
      <c r="L123" t="str">
        <f>IFERROR(IF(VLOOKUP('Xlookup set'!$S123,'Xlookup set'!$A$1:$R$1200,13,FALSE)=0,"",VLOOKUP('Xlookup set'!$S123,'Xlookup set'!$A$1:$R$1200,13,FALSE)),"")</f>
        <v/>
      </c>
      <c r="M123" t="str">
        <f>IFERROR(IF(VLOOKUP('Xlookup set'!$S123,'Xlookup set'!$A$1:$R$1200,14,FALSE)=0,"",VLOOKUP('Xlookup set'!$S123,'Xlookup set'!$A$1:$R$1200,14,FALSE)),"")</f>
        <v/>
      </c>
      <c r="N123" t="str">
        <f>IFERROR(IF(VLOOKUP('Xlookup set'!$S123,'Xlookup set'!$A$1:$R$1200,15,FALSE)=0,"",VLOOKUP('Xlookup set'!$S123,'Xlookup set'!$A$1:$R$1200,15,FALSE)),"")</f>
        <v/>
      </c>
      <c r="O123" t="str">
        <f>IFERROR(IF(VLOOKUP('Xlookup set'!$S123,'Xlookup set'!$A$1:$R$1200,16,FALSE)=0,"",VLOOKUP('Xlookup set'!$S123,'Xlookup set'!$A$1:$R$1200,16,FALSE)),"")</f>
        <v/>
      </c>
      <c r="P123" t="str">
        <f t="array" aca="1" ref="P123" ca="1">IFERROR(Y2IF(VLOOKUP('Xlookup set'!$S123,'Xlookup set'!$A$1:$R$1200,17,FALSE)=0,"",VLOOKUP('Xlookup set'!$S123,'Xlookup set'!$A$1:$R$1200,17,FALSE)),"")</f>
        <v/>
      </c>
      <c r="Q123" t="str">
        <f>IFERROR(IF(VLOOKUP('Xlookup set'!$S123,'Xlookup set'!$A$1:$R$1200,18,FALSE)=0,"",VLOOKUP('Xlookup set'!$S123,'Xlookup set'!$A$1:$R$1200,18,FALSE)),"")</f>
        <v/>
      </c>
    </row>
    <row r="124" spans="1:17">
      <c r="A124" t="str">
        <f>IFERROR(VLOOKUP('Xlookup set'!$S124,'Xlookup set'!$A$1:$R$1200,2,FALSE),"")</f>
        <v/>
      </c>
      <c r="B124" t="str">
        <f>IF(I124&lt;&gt;"",ドッグキャリー!$I$2,"")</f>
        <v/>
      </c>
      <c r="C124" t="str">
        <f t="shared" si="4"/>
        <v/>
      </c>
      <c r="D124" t="str">
        <f t="shared" si="5"/>
        <v/>
      </c>
      <c r="E124" t="str">
        <f>IFERROR(IF(VLOOKUP('Xlookup set'!$S124,'Xlookup set'!$A$1:$R$1200,6,FALSE)=0,"",VLOOKUP('Xlookup set'!$S124,'Xlookup set'!$A$1:$R$1200,6,FALSE)),"")</f>
        <v/>
      </c>
      <c r="F124" t="str">
        <f t="array" aca="1" ref="F124" ca="1">IFERROR(F(VLOOKUP('Xlookup set'!$S124,'Xlookup set'!$A$1:$R$1200,7,FALSE)=0,"",VLOOKUP('Xlookup set'!$S124,'Xlookup set'!$A$1:$R$1200,7,FALSE)),"")</f>
        <v/>
      </c>
      <c r="G124" t="str">
        <f>IFERROR(IF(VLOOKUP('Xlookup set'!$S124,'Xlookup set'!$A$1:$R$1200,8,FALSE)=0,"",VLOOKUP('Xlookup set'!$S124,'Xlookup set'!$A$1:$R$1200,8,FALSE)),"")</f>
        <v/>
      </c>
      <c r="H124" s="93" t="str">
        <f>IFERROR(IF(VLOOKUP('Xlookup set'!$S124,'Xlookup set'!$A$1:$R$1200,9,FALSE)=0,"",VLOOKUP('Xlookup set'!$S124,'Xlookup set'!$A$1:$R$1200,9,FALSE)),"")</f>
        <v/>
      </c>
      <c r="I124" t="str">
        <f>IFERROR(IF(VLOOKUP('Xlookup set'!$S124,'Xlookup set'!$A$1:$R$1200,10,FALSE)=0,"",VLOOKUP('Xlookup set'!$S124,'Xlookup set'!$A$1:$R$1200,10,FALSE)),"")</f>
        <v/>
      </c>
      <c r="J124" t="str">
        <f>IFERROR(IF(VLOOKUP('Xlookup set'!$S124,'Xlookup set'!$A$1:$R$1200,11,FALSE)=0,"",VLOOKUP('Xlookup set'!$S124,'Xlookup set'!$A$1:$R$1200,11,FALSE)),"")</f>
        <v/>
      </c>
      <c r="K124" t="str">
        <f>IFERROR(IF(VLOOKUP('Xlookup set'!$S124,'Xlookup set'!$A$1:$R$1200,12,FALSE)=0,"",VLOOKUP('Xlookup set'!$S124,'Xlookup set'!$A$1:$R$1200,12,FALSE)),"")</f>
        <v/>
      </c>
      <c r="L124" t="str">
        <f>IFERROR(IF(VLOOKUP('Xlookup set'!$S124,'Xlookup set'!$A$1:$R$1200,13,FALSE)=0,"",VLOOKUP('Xlookup set'!$S124,'Xlookup set'!$A$1:$R$1200,13,FALSE)),"")</f>
        <v/>
      </c>
      <c r="M124" t="str">
        <f>IFERROR(IF(VLOOKUP('Xlookup set'!$S124,'Xlookup set'!$A$1:$R$1200,14,FALSE)=0,"",VLOOKUP('Xlookup set'!$S124,'Xlookup set'!$A$1:$R$1200,14,FALSE)),"")</f>
        <v/>
      </c>
      <c r="N124" t="str">
        <f>IFERROR(IF(VLOOKUP('Xlookup set'!$S124,'Xlookup set'!$A$1:$R$1200,15,FALSE)=0,"",VLOOKUP('Xlookup set'!$S124,'Xlookup set'!$A$1:$R$1200,15,FALSE)),"")</f>
        <v/>
      </c>
      <c r="O124" t="str">
        <f>IFERROR(IF(VLOOKUP('Xlookup set'!$S124,'Xlookup set'!$A$1:$R$1200,16,FALSE)=0,"",VLOOKUP('Xlookup set'!$S124,'Xlookup set'!$A$1:$R$1200,16,FALSE)),"")</f>
        <v/>
      </c>
      <c r="P124" t="str">
        <f t="array" aca="1" ref="P124" ca="1">IFERROR(Y2IF(VLOOKUP('Xlookup set'!$S124,'Xlookup set'!$A$1:$R$1200,17,FALSE)=0,"",VLOOKUP('Xlookup set'!$S124,'Xlookup set'!$A$1:$R$1200,17,FALSE)),"")</f>
        <v/>
      </c>
      <c r="Q124" t="str">
        <f>IFERROR(IF(VLOOKUP('Xlookup set'!$S124,'Xlookup set'!$A$1:$R$1200,18,FALSE)=0,"",VLOOKUP('Xlookup set'!$S124,'Xlookup set'!$A$1:$R$1200,18,FALSE)),"")</f>
        <v/>
      </c>
    </row>
    <row r="125" spans="1:17">
      <c r="A125" t="str">
        <f>IFERROR(VLOOKUP('Xlookup set'!$S125,'Xlookup set'!$A$1:$R$1200,2,FALSE),"")</f>
        <v/>
      </c>
      <c r="B125" t="str">
        <f>IF(I125&lt;&gt;"",ドッグキャリー!$I$2,"")</f>
        <v/>
      </c>
      <c r="C125" t="str">
        <f t="shared" si="4"/>
        <v/>
      </c>
      <c r="D125" t="str">
        <f t="shared" si="5"/>
        <v/>
      </c>
      <c r="E125" t="str">
        <f>IFERROR(IF(VLOOKUP('Xlookup set'!$S125,'Xlookup set'!$A$1:$R$1200,6,FALSE)=0,"",VLOOKUP('Xlookup set'!$S125,'Xlookup set'!$A$1:$R$1200,6,FALSE)),"")</f>
        <v/>
      </c>
      <c r="F125" t="str">
        <f t="array" aca="1" ref="F125" ca="1">IFERROR(F(VLOOKUP('Xlookup set'!$S125,'Xlookup set'!$A$1:$R$1200,7,FALSE)=0,"",VLOOKUP('Xlookup set'!$S125,'Xlookup set'!$A$1:$R$1200,7,FALSE)),"")</f>
        <v/>
      </c>
      <c r="G125" t="str">
        <f>IFERROR(IF(VLOOKUP('Xlookup set'!$S125,'Xlookup set'!$A$1:$R$1200,8,FALSE)=0,"",VLOOKUP('Xlookup set'!$S125,'Xlookup set'!$A$1:$R$1200,8,FALSE)),"")</f>
        <v/>
      </c>
      <c r="H125" s="93" t="str">
        <f>IFERROR(IF(VLOOKUP('Xlookup set'!$S125,'Xlookup set'!$A$1:$R$1200,9,FALSE)=0,"",VLOOKUP('Xlookup set'!$S125,'Xlookup set'!$A$1:$R$1200,9,FALSE)),"")</f>
        <v/>
      </c>
      <c r="I125" t="str">
        <f>IFERROR(IF(VLOOKUP('Xlookup set'!$S125,'Xlookup set'!$A$1:$R$1200,10,FALSE)=0,"",VLOOKUP('Xlookup set'!$S125,'Xlookup set'!$A$1:$R$1200,10,FALSE)),"")</f>
        <v/>
      </c>
      <c r="J125" t="str">
        <f>IFERROR(IF(VLOOKUP('Xlookup set'!$S125,'Xlookup set'!$A$1:$R$1200,11,FALSE)=0,"",VLOOKUP('Xlookup set'!$S125,'Xlookup set'!$A$1:$R$1200,11,FALSE)),"")</f>
        <v/>
      </c>
      <c r="K125" t="str">
        <f>IFERROR(IF(VLOOKUP('Xlookup set'!$S125,'Xlookup set'!$A$1:$R$1200,12,FALSE)=0,"",VLOOKUP('Xlookup set'!$S125,'Xlookup set'!$A$1:$R$1200,12,FALSE)),"")</f>
        <v/>
      </c>
      <c r="L125" t="str">
        <f>IFERROR(IF(VLOOKUP('Xlookup set'!$S125,'Xlookup set'!$A$1:$R$1200,13,FALSE)=0,"",VLOOKUP('Xlookup set'!$S125,'Xlookup set'!$A$1:$R$1200,13,FALSE)),"")</f>
        <v/>
      </c>
      <c r="M125" t="str">
        <f>IFERROR(IF(VLOOKUP('Xlookup set'!$S125,'Xlookup set'!$A$1:$R$1200,14,FALSE)=0,"",VLOOKUP('Xlookup set'!$S125,'Xlookup set'!$A$1:$R$1200,14,FALSE)),"")</f>
        <v/>
      </c>
      <c r="N125" t="str">
        <f>IFERROR(IF(VLOOKUP('Xlookup set'!$S125,'Xlookup set'!$A$1:$R$1200,15,FALSE)=0,"",VLOOKUP('Xlookup set'!$S125,'Xlookup set'!$A$1:$R$1200,15,FALSE)),"")</f>
        <v/>
      </c>
      <c r="O125" t="str">
        <f>IFERROR(IF(VLOOKUP('Xlookup set'!$S125,'Xlookup set'!$A$1:$R$1200,16,FALSE)=0,"",VLOOKUP('Xlookup set'!$S125,'Xlookup set'!$A$1:$R$1200,16,FALSE)),"")</f>
        <v/>
      </c>
      <c r="P125" t="str">
        <f t="array" aca="1" ref="P125" ca="1">IFERROR(Y2IF(VLOOKUP('Xlookup set'!$S125,'Xlookup set'!$A$1:$R$1200,17,FALSE)=0,"",VLOOKUP('Xlookup set'!$S125,'Xlookup set'!$A$1:$R$1200,17,FALSE)),"")</f>
        <v/>
      </c>
      <c r="Q125" t="str">
        <f>IFERROR(IF(VLOOKUP('Xlookup set'!$S125,'Xlookup set'!$A$1:$R$1200,18,FALSE)=0,"",VLOOKUP('Xlookup set'!$S125,'Xlookup set'!$A$1:$R$1200,18,FALSE)),"")</f>
        <v/>
      </c>
    </row>
    <row r="126" spans="1:17">
      <c r="A126" t="str">
        <f>IFERROR(VLOOKUP('Xlookup set'!$S126,'Xlookup set'!$A$1:$R$1200,2,FALSE),"")</f>
        <v/>
      </c>
      <c r="B126" t="str">
        <f>IF(I126&lt;&gt;"",ドッグキャリー!$I$2,"")</f>
        <v/>
      </c>
      <c r="C126" t="str">
        <f t="shared" si="4"/>
        <v/>
      </c>
      <c r="D126" t="str">
        <f t="shared" si="5"/>
        <v/>
      </c>
      <c r="E126" t="str">
        <f>IFERROR(IF(VLOOKUP('Xlookup set'!$S126,'Xlookup set'!$A$1:$R$1200,6,FALSE)=0,"",VLOOKUP('Xlookup set'!$S126,'Xlookup set'!$A$1:$R$1200,6,FALSE)),"")</f>
        <v/>
      </c>
      <c r="F126" t="str">
        <f t="array" aca="1" ref="F126" ca="1">IFERROR(F(VLOOKUP('Xlookup set'!$S126,'Xlookup set'!$A$1:$R$1200,7,FALSE)=0,"",VLOOKUP('Xlookup set'!$S126,'Xlookup set'!$A$1:$R$1200,7,FALSE)),"")</f>
        <v/>
      </c>
      <c r="G126" t="str">
        <f>IFERROR(IF(VLOOKUP('Xlookup set'!$S126,'Xlookup set'!$A$1:$R$1200,8,FALSE)=0,"",VLOOKUP('Xlookup set'!$S126,'Xlookup set'!$A$1:$R$1200,8,FALSE)),"")</f>
        <v/>
      </c>
      <c r="H126" s="93" t="str">
        <f>IFERROR(IF(VLOOKUP('Xlookup set'!$S126,'Xlookup set'!$A$1:$R$1200,9,FALSE)=0,"",VLOOKUP('Xlookup set'!$S126,'Xlookup set'!$A$1:$R$1200,9,FALSE)),"")</f>
        <v/>
      </c>
      <c r="I126" t="str">
        <f>IFERROR(IF(VLOOKUP('Xlookup set'!$S126,'Xlookup set'!$A$1:$R$1200,10,FALSE)=0,"",VLOOKUP('Xlookup set'!$S126,'Xlookup set'!$A$1:$R$1200,10,FALSE)),"")</f>
        <v/>
      </c>
      <c r="J126" t="str">
        <f>IFERROR(IF(VLOOKUP('Xlookup set'!$S126,'Xlookup set'!$A$1:$R$1200,11,FALSE)=0,"",VLOOKUP('Xlookup set'!$S126,'Xlookup set'!$A$1:$R$1200,11,FALSE)),"")</f>
        <v/>
      </c>
      <c r="K126" t="str">
        <f>IFERROR(IF(VLOOKUP('Xlookup set'!$S126,'Xlookup set'!$A$1:$R$1200,12,FALSE)=0,"",VLOOKUP('Xlookup set'!$S126,'Xlookup set'!$A$1:$R$1200,12,FALSE)),"")</f>
        <v/>
      </c>
      <c r="L126" t="str">
        <f>IFERROR(IF(VLOOKUP('Xlookup set'!$S126,'Xlookup set'!$A$1:$R$1200,13,FALSE)=0,"",VLOOKUP('Xlookup set'!$S126,'Xlookup set'!$A$1:$R$1200,13,FALSE)),"")</f>
        <v/>
      </c>
      <c r="M126" t="str">
        <f>IFERROR(IF(VLOOKUP('Xlookup set'!$S126,'Xlookup set'!$A$1:$R$1200,14,FALSE)=0,"",VLOOKUP('Xlookup set'!$S126,'Xlookup set'!$A$1:$R$1200,14,FALSE)),"")</f>
        <v/>
      </c>
      <c r="N126" t="str">
        <f>IFERROR(IF(VLOOKUP('Xlookup set'!$S126,'Xlookup set'!$A$1:$R$1200,15,FALSE)=0,"",VLOOKUP('Xlookup set'!$S126,'Xlookup set'!$A$1:$R$1200,15,FALSE)),"")</f>
        <v/>
      </c>
      <c r="O126" t="str">
        <f>IFERROR(IF(VLOOKUP('Xlookup set'!$S126,'Xlookup set'!$A$1:$R$1200,16,FALSE)=0,"",VLOOKUP('Xlookup set'!$S126,'Xlookup set'!$A$1:$R$1200,16,FALSE)),"")</f>
        <v/>
      </c>
      <c r="P126" t="str">
        <f t="array" aca="1" ref="P126" ca="1">IFERROR(Y2IF(VLOOKUP('Xlookup set'!$S126,'Xlookup set'!$A$1:$R$1200,17,FALSE)=0,"",VLOOKUP('Xlookup set'!$S126,'Xlookup set'!$A$1:$R$1200,17,FALSE)),"")</f>
        <v/>
      </c>
      <c r="Q126" t="str">
        <f>IFERROR(IF(VLOOKUP('Xlookup set'!$S126,'Xlookup set'!$A$1:$R$1200,18,FALSE)=0,"",VLOOKUP('Xlookup set'!$S126,'Xlookup set'!$A$1:$R$1200,18,FALSE)),"")</f>
        <v/>
      </c>
    </row>
    <row r="127" spans="1:17">
      <c r="A127" t="str">
        <f>IFERROR(VLOOKUP('Xlookup set'!$S127,'Xlookup set'!$A$1:$R$1200,2,FALSE),"")</f>
        <v/>
      </c>
      <c r="B127" t="str">
        <f>IF(I127&lt;&gt;"",ドッグキャリー!$I$2,"")</f>
        <v/>
      </c>
      <c r="C127" t="str">
        <f t="shared" si="4"/>
        <v/>
      </c>
      <c r="D127" t="str">
        <f t="shared" si="5"/>
        <v/>
      </c>
      <c r="E127" t="str">
        <f>IFERROR(IF(VLOOKUP('Xlookup set'!$S127,'Xlookup set'!$A$1:$R$1200,6,FALSE)=0,"",VLOOKUP('Xlookup set'!$S127,'Xlookup set'!$A$1:$R$1200,6,FALSE)),"")</f>
        <v/>
      </c>
      <c r="F127" t="str">
        <f t="array" aca="1" ref="F127" ca="1">IFERROR(F(VLOOKUP('Xlookup set'!$S127,'Xlookup set'!$A$1:$R$1200,7,FALSE)=0,"",VLOOKUP('Xlookup set'!$S127,'Xlookup set'!$A$1:$R$1200,7,FALSE)),"")</f>
        <v/>
      </c>
      <c r="G127" t="str">
        <f>IFERROR(IF(VLOOKUP('Xlookup set'!$S127,'Xlookup set'!$A$1:$R$1200,8,FALSE)=0,"",VLOOKUP('Xlookup set'!$S127,'Xlookup set'!$A$1:$R$1200,8,FALSE)),"")</f>
        <v/>
      </c>
      <c r="H127" s="93" t="str">
        <f>IFERROR(IF(VLOOKUP('Xlookup set'!$S127,'Xlookup set'!$A$1:$R$1200,9,FALSE)=0,"",VLOOKUP('Xlookup set'!$S127,'Xlookup set'!$A$1:$R$1200,9,FALSE)),"")</f>
        <v/>
      </c>
      <c r="I127" t="str">
        <f>IFERROR(IF(VLOOKUP('Xlookup set'!$S127,'Xlookup set'!$A$1:$R$1200,10,FALSE)=0,"",VLOOKUP('Xlookup set'!$S127,'Xlookup set'!$A$1:$R$1200,10,FALSE)),"")</f>
        <v/>
      </c>
      <c r="J127" t="str">
        <f>IFERROR(IF(VLOOKUP('Xlookup set'!$S127,'Xlookup set'!$A$1:$R$1200,11,FALSE)=0,"",VLOOKUP('Xlookup set'!$S127,'Xlookup set'!$A$1:$R$1200,11,FALSE)),"")</f>
        <v/>
      </c>
      <c r="K127" t="str">
        <f>IFERROR(IF(VLOOKUP('Xlookup set'!$S127,'Xlookup set'!$A$1:$R$1200,12,FALSE)=0,"",VLOOKUP('Xlookup set'!$S127,'Xlookup set'!$A$1:$R$1200,12,FALSE)),"")</f>
        <v/>
      </c>
      <c r="L127" t="str">
        <f>IFERROR(IF(VLOOKUP('Xlookup set'!$S127,'Xlookup set'!$A$1:$R$1200,13,FALSE)=0,"",VLOOKUP('Xlookup set'!$S127,'Xlookup set'!$A$1:$R$1200,13,FALSE)),"")</f>
        <v/>
      </c>
      <c r="M127" t="str">
        <f>IFERROR(IF(VLOOKUP('Xlookup set'!$S127,'Xlookup set'!$A$1:$R$1200,14,FALSE)=0,"",VLOOKUP('Xlookup set'!$S127,'Xlookup set'!$A$1:$R$1200,14,FALSE)),"")</f>
        <v/>
      </c>
      <c r="N127" t="str">
        <f>IFERROR(IF(VLOOKUP('Xlookup set'!$S127,'Xlookup set'!$A$1:$R$1200,15,FALSE)=0,"",VLOOKUP('Xlookup set'!$S127,'Xlookup set'!$A$1:$R$1200,15,FALSE)),"")</f>
        <v/>
      </c>
      <c r="O127" t="str">
        <f>IFERROR(IF(VLOOKUP('Xlookup set'!$S127,'Xlookup set'!$A$1:$R$1200,16,FALSE)=0,"",VLOOKUP('Xlookup set'!$S127,'Xlookup set'!$A$1:$R$1200,16,FALSE)),"")</f>
        <v/>
      </c>
      <c r="P127" t="str">
        <f t="array" aca="1" ref="P127" ca="1">IFERROR(Y2IF(VLOOKUP('Xlookup set'!$S127,'Xlookup set'!$A$1:$R$1200,17,FALSE)=0,"",VLOOKUP('Xlookup set'!$S127,'Xlookup set'!$A$1:$R$1200,17,FALSE)),"")</f>
        <v/>
      </c>
      <c r="Q127" t="str">
        <f>IFERROR(IF(VLOOKUP('Xlookup set'!$S127,'Xlookup set'!$A$1:$R$1200,18,FALSE)=0,"",VLOOKUP('Xlookup set'!$S127,'Xlookup set'!$A$1:$R$1200,18,FALSE)),"")</f>
        <v/>
      </c>
    </row>
    <row r="128" spans="1:17">
      <c r="A128" t="str">
        <f>IFERROR(VLOOKUP('Xlookup set'!$S128,'Xlookup set'!$A$1:$R$1200,2,FALSE),"")</f>
        <v/>
      </c>
      <c r="B128" t="str">
        <f>IF(I128&lt;&gt;"",ドッグキャリー!$I$2,"")</f>
        <v/>
      </c>
      <c r="C128" t="str">
        <f t="shared" si="4"/>
        <v/>
      </c>
      <c r="D128" t="str">
        <f t="shared" si="5"/>
        <v/>
      </c>
      <c r="E128" t="str">
        <f>IFERROR(IF(VLOOKUP('Xlookup set'!$S128,'Xlookup set'!$A$1:$R$1200,6,FALSE)=0,"",VLOOKUP('Xlookup set'!$S128,'Xlookup set'!$A$1:$R$1200,6,FALSE)),"")</f>
        <v/>
      </c>
      <c r="F128" t="str">
        <f t="array" aca="1" ref="F128" ca="1">IFERROR(F(VLOOKUP('Xlookup set'!$S128,'Xlookup set'!$A$1:$R$1200,7,FALSE)=0,"",VLOOKUP('Xlookup set'!$S128,'Xlookup set'!$A$1:$R$1200,7,FALSE)),"")</f>
        <v/>
      </c>
      <c r="G128" t="str">
        <f>IFERROR(IF(VLOOKUP('Xlookup set'!$S128,'Xlookup set'!$A$1:$R$1200,8,FALSE)=0,"",VLOOKUP('Xlookup set'!$S128,'Xlookup set'!$A$1:$R$1200,8,FALSE)),"")</f>
        <v/>
      </c>
      <c r="H128" s="93" t="str">
        <f>IFERROR(IF(VLOOKUP('Xlookup set'!$S128,'Xlookup set'!$A$1:$R$1200,9,FALSE)=0,"",VLOOKUP('Xlookup set'!$S128,'Xlookup set'!$A$1:$R$1200,9,FALSE)),"")</f>
        <v/>
      </c>
      <c r="I128" t="str">
        <f>IFERROR(IF(VLOOKUP('Xlookup set'!$S128,'Xlookup set'!$A$1:$R$1200,10,FALSE)=0,"",VLOOKUP('Xlookup set'!$S128,'Xlookup set'!$A$1:$R$1200,10,FALSE)),"")</f>
        <v/>
      </c>
      <c r="J128" t="str">
        <f>IFERROR(IF(VLOOKUP('Xlookup set'!$S128,'Xlookup set'!$A$1:$R$1200,11,FALSE)=0,"",VLOOKUP('Xlookup set'!$S128,'Xlookup set'!$A$1:$R$1200,11,FALSE)),"")</f>
        <v/>
      </c>
      <c r="K128" t="str">
        <f>IFERROR(IF(VLOOKUP('Xlookup set'!$S128,'Xlookup set'!$A$1:$R$1200,12,FALSE)=0,"",VLOOKUP('Xlookup set'!$S128,'Xlookup set'!$A$1:$R$1200,12,FALSE)),"")</f>
        <v/>
      </c>
      <c r="L128" t="str">
        <f>IFERROR(IF(VLOOKUP('Xlookup set'!$S128,'Xlookup set'!$A$1:$R$1200,13,FALSE)=0,"",VLOOKUP('Xlookup set'!$S128,'Xlookup set'!$A$1:$R$1200,13,FALSE)),"")</f>
        <v/>
      </c>
      <c r="M128" t="str">
        <f>IFERROR(IF(VLOOKUP('Xlookup set'!$S128,'Xlookup set'!$A$1:$R$1200,14,FALSE)=0,"",VLOOKUP('Xlookup set'!$S128,'Xlookup set'!$A$1:$R$1200,14,FALSE)),"")</f>
        <v/>
      </c>
      <c r="N128" t="str">
        <f>IFERROR(IF(VLOOKUP('Xlookup set'!$S128,'Xlookup set'!$A$1:$R$1200,15,FALSE)=0,"",VLOOKUP('Xlookup set'!$S128,'Xlookup set'!$A$1:$R$1200,15,FALSE)),"")</f>
        <v/>
      </c>
      <c r="O128" t="str">
        <f>IFERROR(IF(VLOOKUP('Xlookup set'!$S128,'Xlookup set'!$A$1:$R$1200,16,FALSE)=0,"",VLOOKUP('Xlookup set'!$S128,'Xlookup set'!$A$1:$R$1200,16,FALSE)),"")</f>
        <v/>
      </c>
      <c r="P128" t="str">
        <f t="array" aca="1" ref="P128" ca="1">IFERROR(Y2IF(VLOOKUP('Xlookup set'!$S128,'Xlookup set'!$A$1:$R$1200,17,FALSE)=0,"",VLOOKUP('Xlookup set'!$S128,'Xlookup set'!$A$1:$R$1200,17,FALSE)),"")</f>
        <v/>
      </c>
      <c r="Q128" t="str">
        <f>IFERROR(IF(VLOOKUP('Xlookup set'!$S128,'Xlookup set'!$A$1:$R$1200,18,FALSE)=0,"",VLOOKUP('Xlookup set'!$S128,'Xlookup set'!$A$1:$R$1200,18,FALSE)),"")</f>
        <v/>
      </c>
    </row>
    <row r="129" spans="1:17">
      <c r="A129" t="str">
        <f>IFERROR(VLOOKUP('Xlookup set'!$S129,'Xlookup set'!$A$1:$R$1200,2,FALSE),"")</f>
        <v/>
      </c>
      <c r="B129" t="str">
        <f>IF(I129&lt;&gt;"",ドッグキャリー!$I$2,"")</f>
        <v/>
      </c>
      <c r="C129" t="str">
        <f t="shared" si="4"/>
        <v/>
      </c>
      <c r="D129" t="str">
        <f t="shared" si="5"/>
        <v/>
      </c>
      <c r="E129" t="str">
        <f>IFERROR(IF(VLOOKUP('Xlookup set'!$S129,'Xlookup set'!$A$1:$R$1200,6,FALSE)=0,"",VLOOKUP('Xlookup set'!$S129,'Xlookup set'!$A$1:$R$1200,6,FALSE)),"")</f>
        <v/>
      </c>
      <c r="F129" t="str">
        <f t="array" aca="1" ref="F129" ca="1">IFERROR(F(VLOOKUP('Xlookup set'!$S129,'Xlookup set'!$A$1:$R$1200,7,FALSE)=0,"",VLOOKUP('Xlookup set'!$S129,'Xlookup set'!$A$1:$R$1200,7,FALSE)),"")</f>
        <v/>
      </c>
      <c r="G129" t="str">
        <f>IFERROR(IF(VLOOKUP('Xlookup set'!$S129,'Xlookup set'!$A$1:$R$1200,8,FALSE)=0,"",VLOOKUP('Xlookup set'!$S129,'Xlookup set'!$A$1:$R$1200,8,FALSE)),"")</f>
        <v/>
      </c>
      <c r="H129" s="93" t="str">
        <f>IFERROR(IF(VLOOKUP('Xlookup set'!$S129,'Xlookup set'!$A$1:$R$1200,9,FALSE)=0,"",VLOOKUP('Xlookup set'!$S129,'Xlookup set'!$A$1:$R$1200,9,FALSE)),"")</f>
        <v/>
      </c>
      <c r="I129" t="str">
        <f>IFERROR(IF(VLOOKUP('Xlookup set'!$S129,'Xlookup set'!$A$1:$R$1200,10,FALSE)=0,"",VLOOKUP('Xlookup set'!$S129,'Xlookup set'!$A$1:$R$1200,10,FALSE)),"")</f>
        <v/>
      </c>
      <c r="J129" t="str">
        <f>IFERROR(IF(VLOOKUP('Xlookup set'!$S129,'Xlookup set'!$A$1:$R$1200,11,FALSE)=0,"",VLOOKUP('Xlookup set'!$S129,'Xlookup set'!$A$1:$R$1200,11,FALSE)),"")</f>
        <v/>
      </c>
      <c r="K129" t="str">
        <f>IFERROR(IF(VLOOKUP('Xlookup set'!$S129,'Xlookup set'!$A$1:$R$1200,12,FALSE)=0,"",VLOOKUP('Xlookup set'!$S129,'Xlookup set'!$A$1:$R$1200,12,FALSE)),"")</f>
        <v/>
      </c>
      <c r="L129" t="str">
        <f>IFERROR(IF(VLOOKUP('Xlookup set'!$S129,'Xlookup set'!$A$1:$R$1200,13,FALSE)=0,"",VLOOKUP('Xlookup set'!$S129,'Xlookup set'!$A$1:$R$1200,13,FALSE)),"")</f>
        <v/>
      </c>
      <c r="M129" t="str">
        <f>IFERROR(IF(VLOOKUP('Xlookup set'!$S129,'Xlookup set'!$A$1:$R$1200,14,FALSE)=0,"",VLOOKUP('Xlookup set'!$S129,'Xlookup set'!$A$1:$R$1200,14,FALSE)),"")</f>
        <v/>
      </c>
      <c r="N129" t="str">
        <f>IFERROR(IF(VLOOKUP('Xlookup set'!$S129,'Xlookup set'!$A$1:$R$1200,15,FALSE)=0,"",VLOOKUP('Xlookup set'!$S129,'Xlookup set'!$A$1:$R$1200,15,FALSE)),"")</f>
        <v/>
      </c>
      <c r="O129" t="str">
        <f>IFERROR(IF(VLOOKUP('Xlookup set'!$S129,'Xlookup set'!$A$1:$R$1200,16,FALSE)=0,"",VLOOKUP('Xlookup set'!$S129,'Xlookup set'!$A$1:$R$1200,16,FALSE)),"")</f>
        <v/>
      </c>
      <c r="P129" t="str">
        <f t="array" aca="1" ref="P129" ca="1">IFERROR(Y2IF(VLOOKUP('Xlookup set'!$S129,'Xlookup set'!$A$1:$R$1200,17,FALSE)=0,"",VLOOKUP('Xlookup set'!$S129,'Xlookup set'!$A$1:$R$1200,17,FALSE)),"")</f>
        <v/>
      </c>
      <c r="Q129" t="str">
        <f>IFERROR(IF(VLOOKUP('Xlookup set'!$S129,'Xlookup set'!$A$1:$R$1200,18,FALSE)=0,"",VLOOKUP('Xlookup set'!$S129,'Xlookup set'!$A$1:$R$1200,18,FALSE)),"")</f>
        <v/>
      </c>
    </row>
    <row r="130" spans="1:17">
      <c r="A130" t="str">
        <f>IFERROR(VLOOKUP('Xlookup set'!$S130,'Xlookup set'!$A$1:$R$1200,2,FALSE),"")</f>
        <v/>
      </c>
      <c r="B130" t="str">
        <f>IF(I130&lt;&gt;"",ドッグキャリー!$I$2,"")</f>
        <v/>
      </c>
      <c r="C130" t="str">
        <f t="shared" si="4"/>
        <v/>
      </c>
      <c r="D130" t="str">
        <f t="shared" si="5"/>
        <v/>
      </c>
      <c r="E130" t="str">
        <f>IFERROR(IF(VLOOKUP('Xlookup set'!$S130,'Xlookup set'!$A$1:$R$1200,6,FALSE)=0,"",VLOOKUP('Xlookup set'!$S130,'Xlookup set'!$A$1:$R$1200,6,FALSE)),"")</f>
        <v/>
      </c>
      <c r="F130" t="str">
        <f t="array" aca="1" ref="F130" ca="1">IFERROR(F(VLOOKUP('Xlookup set'!$S130,'Xlookup set'!$A$1:$R$1200,7,FALSE)=0,"",VLOOKUP('Xlookup set'!$S130,'Xlookup set'!$A$1:$R$1200,7,FALSE)),"")</f>
        <v/>
      </c>
      <c r="G130" t="str">
        <f>IFERROR(IF(VLOOKUP('Xlookup set'!$S130,'Xlookup set'!$A$1:$R$1200,8,FALSE)=0,"",VLOOKUP('Xlookup set'!$S130,'Xlookup set'!$A$1:$R$1200,8,FALSE)),"")</f>
        <v/>
      </c>
      <c r="H130" s="93" t="str">
        <f>IFERROR(IF(VLOOKUP('Xlookup set'!$S130,'Xlookup set'!$A$1:$R$1200,9,FALSE)=0,"",VLOOKUP('Xlookup set'!$S130,'Xlookup set'!$A$1:$R$1200,9,FALSE)),"")</f>
        <v/>
      </c>
      <c r="I130" t="str">
        <f>IFERROR(IF(VLOOKUP('Xlookup set'!$S130,'Xlookup set'!$A$1:$R$1200,10,FALSE)=0,"",VLOOKUP('Xlookup set'!$S130,'Xlookup set'!$A$1:$R$1200,10,FALSE)),"")</f>
        <v/>
      </c>
      <c r="J130" t="str">
        <f>IFERROR(IF(VLOOKUP('Xlookup set'!$S130,'Xlookup set'!$A$1:$R$1200,11,FALSE)=0,"",VLOOKUP('Xlookup set'!$S130,'Xlookup set'!$A$1:$R$1200,11,FALSE)),"")</f>
        <v/>
      </c>
      <c r="K130" t="str">
        <f>IFERROR(IF(VLOOKUP('Xlookup set'!$S130,'Xlookup set'!$A$1:$R$1200,12,FALSE)=0,"",VLOOKUP('Xlookup set'!$S130,'Xlookup set'!$A$1:$R$1200,12,FALSE)),"")</f>
        <v/>
      </c>
      <c r="L130" t="str">
        <f>IFERROR(IF(VLOOKUP('Xlookup set'!$S130,'Xlookup set'!$A$1:$R$1200,13,FALSE)=0,"",VLOOKUP('Xlookup set'!$S130,'Xlookup set'!$A$1:$R$1200,13,FALSE)),"")</f>
        <v/>
      </c>
      <c r="M130" t="str">
        <f>IFERROR(IF(VLOOKUP('Xlookup set'!$S130,'Xlookup set'!$A$1:$R$1200,14,FALSE)=0,"",VLOOKUP('Xlookup set'!$S130,'Xlookup set'!$A$1:$R$1200,14,FALSE)),"")</f>
        <v/>
      </c>
      <c r="N130" t="str">
        <f>IFERROR(IF(VLOOKUP('Xlookup set'!$S130,'Xlookup set'!$A$1:$R$1200,15,FALSE)=0,"",VLOOKUP('Xlookup set'!$S130,'Xlookup set'!$A$1:$R$1200,15,FALSE)),"")</f>
        <v/>
      </c>
      <c r="O130" t="str">
        <f>IFERROR(IF(VLOOKUP('Xlookup set'!$S130,'Xlookup set'!$A$1:$R$1200,16,FALSE)=0,"",VLOOKUP('Xlookup set'!$S130,'Xlookup set'!$A$1:$R$1200,16,FALSE)),"")</f>
        <v/>
      </c>
      <c r="P130" t="str">
        <f t="array" aca="1" ref="P130" ca="1">IFERROR(Y2IF(VLOOKUP('Xlookup set'!$S130,'Xlookup set'!$A$1:$R$1200,17,FALSE)=0,"",VLOOKUP('Xlookup set'!$S130,'Xlookup set'!$A$1:$R$1200,17,FALSE)),"")</f>
        <v/>
      </c>
      <c r="Q130" t="str">
        <f>IFERROR(IF(VLOOKUP('Xlookup set'!$S130,'Xlookup set'!$A$1:$R$1200,18,FALSE)=0,"",VLOOKUP('Xlookup set'!$S130,'Xlookup set'!$A$1:$R$1200,18,FALSE)),"")</f>
        <v/>
      </c>
    </row>
    <row r="131" spans="1:17">
      <c r="A131" t="str">
        <f>IFERROR(VLOOKUP('Xlookup set'!$S131,'Xlookup set'!$A$1:$R$1200,2,FALSE),"")</f>
        <v/>
      </c>
      <c r="B131" t="str">
        <f>IF(I131&lt;&gt;"",ドッグキャリー!$I$2,"")</f>
        <v/>
      </c>
      <c r="C131" t="str">
        <f t="shared" si="4"/>
        <v/>
      </c>
      <c r="D131" t="str">
        <f t="shared" si="5"/>
        <v/>
      </c>
      <c r="E131" t="str">
        <f>IFERROR(IF(VLOOKUP('Xlookup set'!$S131,'Xlookup set'!$A$1:$R$1200,6,FALSE)=0,"",VLOOKUP('Xlookup set'!$S131,'Xlookup set'!$A$1:$R$1200,6,FALSE)),"")</f>
        <v/>
      </c>
      <c r="F131" t="str">
        <f t="array" aca="1" ref="F131" ca="1">IFERROR(F(VLOOKUP('Xlookup set'!$S131,'Xlookup set'!$A$1:$R$1200,7,FALSE)=0,"",VLOOKUP('Xlookup set'!$S131,'Xlookup set'!$A$1:$R$1200,7,FALSE)),"")</f>
        <v/>
      </c>
      <c r="G131" t="str">
        <f>IFERROR(IF(VLOOKUP('Xlookup set'!$S131,'Xlookup set'!$A$1:$R$1200,8,FALSE)=0,"",VLOOKUP('Xlookup set'!$S131,'Xlookup set'!$A$1:$R$1200,8,FALSE)),"")</f>
        <v/>
      </c>
      <c r="H131" s="93" t="str">
        <f>IFERROR(IF(VLOOKUP('Xlookup set'!$S131,'Xlookup set'!$A$1:$R$1200,9,FALSE)=0,"",VLOOKUP('Xlookup set'!$S131,'Xlookup set'!$A$1:$R$1200,9,FALSE)),"")</f>
        <v/>
      </c>
      <c r="I131" t="str">
        <f>IFERROR(IF(VLOOKUP('Xlookup set'!$S131,'Xlookup set'!$A$1:$R$1200,10,FALSE)=0,"",VLOOKUP('Xlookup set'!$S131,'Xlookup set'!$A$1:$R$1200,10,FALSE)),"")</f>
        <v/>
      </c>
      <c r="J131" t="str">
        <f>IFERROR(IF(VLOOKUP('Xlookup set'!$S131,'Xlookup set'!$A$1:$R$1200,11,FALSE)=0,"",VLOOKUP('Xlookup set'!$S131,'Xlookup set'!$A$1:$R$1200,11,FALSE)),"")</f>
        <v/>
      </c>
      <c r="K131" t="str">
        <f>IFERROR(IF(VLOOKUP('Xlookup set'!$S131,'Xlookup set'!$A$1:$R$1200,12,FALSE)=0,"",VLOOKUP('Xlookup set'!$S131,'Xlookup set'!$A$1:$R$1200,12,FALSE)),"")</f>
        <v/>
      </c>
      <c r="L131" t="str">
        <f>IFERROR(IF(VLOOKUP('Xlookup set'!$S131,'Xlookup set'!$A$1:$R$1200,13,FALSE)=0,"",VLOOKUP('Xlookup set'!$S131,'Xlookup set'!$A$1:$R$1200,13,FALSE)),"")</f>
        <v/>
      </c>
      <c r="M131" t="str">
        <f>IFERROR(IF(VLOOKUP('Xlookup set'!$S131,'Xlookup set'!$A$1:$R$1200,14,FALSE)=0,"",VLOOKUP('Xlookup set'!$S131,'Xlookup set'!$A$1:$R$1200,14,FALSE)),"")</f>
        <v/>
      </c>
      <c r="N131" t="str">
        <f>IFERROR(IF(VLOOKUP('Xlookup set'!$S131,'Xlookup set'!$A$1:$R$1200,15,FALSE)=0,"",VLOOKUP('Xlookup set'!$S131,'Xlookup set'!$A$1:$R$1200,15,FALSE)),"")</f>
        <v/>
      </c>
      <c r="O131" t="str">
        <f>IFERROR(IF(VLOOKUP('Xlookup set'!$S131,'Xlookup set'!$A$1:$R$1200,16,FALSE)=0,"",VLOOKUP('Xlookup set'!$S131,'Xlookup set'!$A$1:$R$1200,16,FALSE)),"")</f>
        <v/>
      </c>
      <c r="P131" t="str">
        <f t="array" aca="1" ref="P131" ca="1">IFERROR(Y2IF(VLOOKUP('Xlookup set'!$S131,'Xlookup set'!$A$1:$R$1200,17,FALSE)=0,"",VLOOKUP('Xlookup set'!$S131,'Xlookup set'!$A$1:$R$1200,17,FALSE)),"")</f>
        <v/>
      </c>
      <c r="Q131" t="str">
        <f>IFERROR(IF(VLOOKUP('Xlookup set'!$S131,'Xlookup set'!$A$1:$R$1200,18,FALSE)=0,"",VLOOKUP('Xlookup set'!$S131,'Xlookup set'!$A$1:$R$1200,18,FALSE)),"")</f>
        <v/>
      </c>
    </row>
    <row r="132" spans="1:17">
      <c r="A132" t="str">
        <f>IFERROR(VLOOKUP('Xlookup set'!$S132,'Xlookup set'!$A$1:$R$1200,2,FALSE),"")</f>
        <v/>
      </c>
      <c r="B132" t="str">
        <f>IF(I132&lt;&gt;"",ドッグキャリー!$I$2,"")</f>
        <v/>
      </c>
      <c r="C132" t="str">
        <f t="shared" si="4"/>
        <v/>
      </c>
      <c r="D132" t="str">
        <f t="shared" si="5"/>
        <v/>
      </c>
      <c r="E132" t="str">
        <f>IFERROR(IF(VLOOKUP('Xlookup set'!$S132,'Xlookup set'!$A$1:$R$1200,6,FALSE)=0,"",VLOOKUP('Xlookup set'!$S132,'Xlookup set'!$A$1:$R$1200,6,FALSE)),"")</f>
        <v/>
      </c>
      <c r="F132" t="str">
        <f t="array" aca="1" ref="F132" ca="1">IFERROR(F(VLOOKUP('Xlookup set'!$S132,'Xlookup set'!$A$1:$R$1200,7,FALSE)=0,"",VLOOKUP('Xlookup set'!$S132,'Xlookup set'!$A$1:$R$1200,7,FALSE)),"")</f>
        <v/>
      </c>
      <c r="G132" t="str">
        <f>IFERROR(IF(VLOOKUP('Xlookup set'!$S132,'Xlookup set'!$A$1:$R$1200,8,FALSE)=0,"",VLOOKUP('Xlookup set'!$S132,'Xlookup set'!$A$1:$R$1200,8,FALSE)),"")</f>
        <v/>
      </c>
      <c r="H132" s="93" t="str">
        <f>IFERROR(IF(VLOOKUP('Xlookup set'!$S132,'Xlookup set'!$A$1:$R$1200,9,FALSE)=0,"",VLOOKUP('Xlookup set'!$S132,'Xlookup set'!$A$1:$R$1200,9,FALSE)),"")</f>
        <v/>
      </c>
      <c r="I132" t="str">
        <f>IFERROR(IF(VLOOKUP('Xlookup set'!$S132,'Xlookup set'!$A$1:$R$1200,10,FALSE)=0,"",VLOOKUP('Xlookup set'!$S132,'Xlookup set'!$A$1:$R$1200,10,FALSE)),"")</f>
        <v/>
      </c>
      <c r="J132" t="str">
        <f>IFERROR(IF(VLOOKUP('Xlookup set'!$S132,'Xlookup set'!$A$1:$R$1200,11,FALSE)=0,"",VLOOKUP('Xlookup set'!$S132,'Xlookup set'!$A$1:$R$1200,11,FALSE)),"")</f>
        <v/>
      </c>
      <c r="K132" t="str">
        <f>IFERROR(IF(VLOOKUP('Xlookup set'!$S132,'Xlookup set'!$A$1:$R$1200,12,FALSE)=0,"",VLOOKUP('Xlookup set'!$S132,'Xlookup set'!$A$1:$R$1200,12,FALSE)),"")</f>
        <v/>
      </c>
      <c r="L132" t="str">
        <f>IFERROR(IF(VLOOKUP('Xlookup set'!$S132,'Xlookup set'!$A$1:$R$1200,13,FALSE)=0,"",VLOOKUP('Xlookup set'!$S132,'Xlookup set'!$A$1:$R$1200,13,FALSE)),"")</f>
        <v/>
      </c>
      <c r="M132" t="str">
        <f>IFERROR(IF(VLOOKUP('Xlookup set'!$S132,'Xlookup set'!$A$1:$R$1200,14,FALSE)=0,"",VLOOKUP('Xlookup set'!$S132,'Xlookup set'!$A$1:$R$1200,14,FALSE)),"")</f>
        <v/>
      </c>
      <c r="N132" t="str">
        <f>IFERROR(IF(VLOOKUP('Xlookup set'!$S132,'Xlookup set'!$A$1:$R$1200,15,FALSE)=0,"",VLOOKUP('Xlookup set'!$S132,'Xlookup set'!$A$1:$R$1200,15,FALSE)),"")</f>
        <v/>
      </c>
      <c r="O132" t="str">
        <f>IFERROR(IF(VLOOKUP('Xlookup set'!$S132,'Xlookup set'!$A$1:$R$1200,16,FALSE)=0,"",VLOOKUP('Xlookup set'!$S132,'Xlookup set'!$A$1:$R$1200,16,FALSE)),"")</f>
        <v/>
      </c>
      <c r="P132" t="str">
        <f t="array" aca="1" ref="P132" ca="1">IFERROR(Y2IF(VLOOKUP('Xlookup set'!$S132,'Xlookup set'!$A$1:$R$1200,17,FALSE)=0,"",VLOOKUP('Xlookup set'!$S132,'Xlookup set'!$A$1:$R$1200,17,FALSE)),"")</f>
        <v/>
      </c>
      <c r="Q132" t="str">
        <f>IFERROR(IF(VLOOKUP('Xlookup set'!$S132,'Xlookup set'!$A$1:$R$1200,18,FALSE)=0,"",VLOOKUP('Xlookup set'!$S132,'Xlookup set'!$A$1:$R$1200,18,FALSE)),"")</f>
        <v/>
      </c>
    </row>
    <row r="133" spans="1:17">
      <c r="A133" t="str">
        <f>IFERROR(VLOOKUP('Xlookup set'!$S133,'Xlookup set'!$A$1:$R$1200,2,FALSE),"")</f>
        <v/>
      </c>
      <c r="B133" t="str">
        <f>IF(I133&lt;&gt;"",ドッグキャリー!$I$2,"")</f>
        <v/>
      </c>
      <c r="C133" t="str">
        <f t="shared" ref="C133:C196" si="6">IF(I133&lt;&gt;"",1,"")</f>
        <v/>
      </c>
      <c r="D133" t="str">
        <f t="shared" ref="D133:D196" si="7">IF(I133&lt;&gt;"",1,"")</f>
        <v/>
      </c>
      <c r="E133" t="str">
        <f>IFERROR(IF(VLOOKUP('Xlookup set'!$S133,'Xlookup set'!$A$1:$R$1200,6,FALSE)=0,"",VLOOKUP('Xlookup set'!$S133,'Xlookup set'!$A$1:$R$1200,6,FALSE)),"")</f>
        <v/>
      </c>
      <c r="F133" t="str">
        <f t="array" aca="1" ref="F133" ca="1">IFERROR(F(VLOOKUP('Xlookup set'!$S133,'Xlookup set'!$A$1:$R$1200,7,FALSE)=0,"",VLOOKUP('Xlookup set'!$S133,'Xlookup set'!$A$1:$R$1200,7,FALSE)),"")</f>
        <v/>
      </c>
      <c r="G133" t="str">
        <f>IFERROR(IF(VLOOKUP('Xlookup set'!$S133,'Xlookup set'!$A$1:$R$1200,8,FALSE)=0,"",VLOOKUP('Xlookup set'!$S133,'Xlookup set'!$A$1:$R$1200,8,FALSE)),"")</f>
        <v/>
      </c>
      <c r="H133" s="93" t="str">
        <f>IFERROR(IF(VLOOKUP('Xlookup set'!$S133,'Xlookup set'!$A$1:$R$1200,9,FALSE)=0,"",VLOOKUP('Xlookup set'!$S133,'Xlookup set'!$A$1:$R$1200,9,FALSE)),"")</f>
        <v/>
      </c>
      <c r="I133" t="str">
        <f>IFERROR(IF(VLOOKUP('Xlookup set'!$S133,'Xlookup set'!$A$1:$R$1200,10,FALSE)=0,"",VLOOKUP('Xlookup set'!$S133,'Xlookup set'!$A$1:$R$1200,10,FALSE)),"")</f>
        <v/>
      </c>
      <c r="J133" t="str">
        <f>IFERROR(IF(VLOOKUP('Xlookup set'!$S133,'Xlookup set'!$A$1:$R$1200,11,FALSE)=0,"",VLOOKUP('Xlookup set'!$S133,'Xlookup set'!$A$1:$R$1200,11,FALSE)),"")</f>
        <v/>
      </c>
      <c r="K133" t="str">
        <f>IFERROR(IF(VLOOKUP('Xlookup set'!$S133,'Xlookup set'!$A$1:$R$1200,12,FALSE)=0,"",VLOOKUP('Xlookup set'!$S133,'Xlookup set'!$A$1:$R$1200,12,FALSE)),"")</f>
        <v/>
      </c>
      <c r="L133" t="str">
        <f>IFERROR(IF(VLOOKUP('Xlookup set'!$S133,'Xlookup set'!$A$1:$R$1200,13,FALSE)=0,"",VLOOKUP('Xlookup set'!$S133,'Xlookup set'!$A$1:$R$1200,13,FALSE)),"")</f>
        <v/>
      </c>
      <c r="M133" t="str">
        <f>IFERROR(IF(VLOOKUP('Xlookup set'!$S133,'Xlookup set'!$A$1:$R$1200,14,FALSE)=0,"",VLOOKUP('Xlookup set'!$S133,'Xlookup set'!$A$1:$R$1200,14,FALSE)),"")</f>
        <v/>
      </c>
      <c r="N133" t="str">
        <f>IFERROR(IF(VLOOKUP('Xlookup set'!$S133,'Xlookup set'!$A$1:$R$1200,15,FALSE)=0,"",VLOOKUP('Xlookup set'!$S133,'Xlookup set'!$A$1:$R$1200,15,FALSE)),"")</f>
        <v/>
      </c>
      <c r="O133" t="str">
        <f>IFERROR(IF(VLOOKUP('Xlookup set'!$S133,'Xlookup set'!$A$1:$R$1200,16,FALSE)=0,"",VLOOKUP('Xlookup set'!$S133,'Xlookup set'!$A$1:$R$1200,16,FALSE)),"")</f>
        <v/>
      </c>
      <c r="P133" t="str">
        <f t="array" aca="1" ref="P133" ca="1">IFERROR(Y2IF(VLOOKUP('Xlookup set'!$S133,'Xlookup set'!$A$1:$R$1200,17,FALSE)=0,"",VLOOKUP('Xlookup set'!$S133,'Xlookup set'!$A$1:$R$1200,17,FALSE)),"")</f>
        <v/>
      </c>
      <c r="Q133" t="str">
        <f>IFERROR(IF(VLOOKUP('Xlookup set'!$S133,'Xlookup set'!$A$1:$R$1200,18,FALSE)=0,"",VLOOKUP('Xlookup set'!$S133,'Xlookup set'!$A$1:$R$1200,18,FALSE)),"")</f>
        <v/>
      </c>
    </row>
    <row r="134" spans="1:17">
      <c r="A134" t="str">
        <f>IFERROR(VLOOKUP('Xlookup set'!$S134,'Xlookup set'!$A$1:$R$1200,2,FALSE),"")</f>
        <v/>
      </c>
      <c r="B134" t="str">
        <f>IF(I134&lt;&gt;"",ドッグキャリー!$I$2,"")</f>
        <v/>
      </c>
      <c r="C134" t="str">
        <f t="shared" si="6"/>
        <v/>
      </c>
      <c r="D134" t="str">
        <f t="shared" si="7"/>
        <v/>
      </c>
      <c r="E134" t="str">
        <f>IFERROR(IF(VLOOKUP('Xlookup set'!$S134,'Xlookup set'!$A$1:$R$1200,6,FALSE)=0,"",VLOOKUP('Xlookup set'!$S134,'Xlookup set'!$A$1:$R$1200,6,FALSE)),"")</f>
        <v/>
      </c>
      <c r="F134" t="str">
        <f t="array" aca="1" ref="F134" ca="1">IFERROR(F(VLOOKUP('Xlookup set'!$S134,'Xlookup set'!$A$1:$R$1200,7,FALSE)=0,"",VLOOKUP('Xlookup set'!$S134,'Xlookup set'!$A$1:$R$1200,7,FALSE)),"")</f>
        <v/>
      </c>
      <c r="G134" t="str">
        <f>IFERROR(IF(VLOOKUP('Xlookup set'!$S134,'Xlookup set'!$A$1:$R$1200,8,FALSE)=0,"",VLOOKUP('Xlookup set'!$S134,'Xlookup set'!$A$1:$R$1200,8,FALSE)),"")</f>
        <v/>
      </c>
      <c r="H134" s="93" t="str">
        <f>IFERROR(IF(VLOOKUP('Xlookup set'!$S134,'Xlookup set'!$A$1:$R$1200,9,FALSE)=0,"",VLOOKUP('Xlookup set'!$S134,'Xlookup set'!$A$1:$R$1200,9,FALSE)),"")</f>
        <v/>
      </c>
      <c r="I134" t="str">
        <f>IFERROR(IF(VLOOKUP('Xlookup set'!$S134,'Xlookup set'!$A$1:$R$1200,10,FALSE)=0,"",VLOOKUP('Xlookup set'!$S134,'Xlookup set'!$A$1:$R$1200,10,FALSE)),"")</f>
        <v/>
      </c>
      <c r="J134" t="str">
        <f>IFERROR(IF(VLOOKUP('Xlookup set'!$S134,'Xlookup set'!$A$1:$R$1200,11,FALSE)=0,"",VLOOKUP('Xlookup set'!$S134,'Xlookup set'!$A$1:$R$1200,11,FALSE)),"")</f>
        <v/>
      </c>
      <c r="K134" t="str">
        <f>IFERROR(IF(VLOOKUP('Xlookup set'!$S134,'Xlookup set'!$A$1:$R$1200,12,FALSE)=0,"",VLOOKUP('Xlookup set'!$S134,'Xlookup set'!$A$1:$R$1200,12,FALSE)),"")</f>
        <v/>
      </c>
      <c r="L134" t="str">
        <f>IFERROR(IF(VLOOKUP('Xlookup set'!$S134,'Xlookup set'!$A$1:$R$1200,13,FALSE)=0,"",VLOOKUP('Xlookup set'!$S134,'Xlookup set'!$A$1:$R$1200,13,FALSE)),"")</f>
        <v/>
      </c>
      <c r="M134" t="str">
        <f>IFERROR(IF(VLOOKUP('Xlookup set'!$S134,'Xlookup set'!$A$1:$R$1200,14,FALSE)=0,"",VLOOKUP('Xlookup set'!$S134,'Xlookup set'!$A$1:$R$1200,14,FALSE)),"")</f>
        <v/>
      </c>
      <c r="N134" t="str">
        <f>IFERROR(IF(VLOOKUP('Xlookup set'!$S134,'Xlookup set'!$A$1:$R$1200,15,FALSE)=0,"",VLOOKUP('Xlookup set'!$S134,'Xlookup set'!$A$1:$R$1200,15,FALSE)),"")</f>
        <v/>
      </c>
      <c r="O134" t="str">
        <f>IFERROR(IF(VLOOKUP('Xlookup set'!$S134,'Xlookup set'!$A$1:$R$1200,16,FALSE)=0,"",VLOOKUP('Xlookup set'!$S134,'Xlookup set'!$A$1:$R$1200,16,FALSE)),"")</f>
        <v/>
      </c>
      <c r="P134" t="str">
        <f t="array" aca="1" ref="P134" ca="1">IFERROR(Y2IF(VLOOKUP('Xlookup set'!$S134,'Xlookup set'!$A$1:$R$1200,17,FALSE)=0,"",VLOOKUP('Xlookup set'!$S134,'Xlookup set'!$A$1:$R$1200,17,FALSE)),"")</f>
        <v/>
      </c>
      <c r="Q134" t="str">
        <f>IFERROR(IF(VLOOKUP('Xlookup set'!$S134,'Xlookup set'!$A$1:$R$1200,18,FALSE)=0,"",VLOOKUP('Xlookup set'!$S134,'Xlookup set'!$A$1:$R$1200,18,FALSE)),"")</f>
        <v/>
      </c>
    </row>
    <row r="135" spans="1:17">
      <c r="A135" t="str">
        <f>IFERROR(VLOOKUP('Xlookup set'!$S135,'Xlookup set'!$A$1:$R$1200,2,FALSE),"")</f>
        <v/>
      </c>
      <c r="B135" t="str">
        <f>IF(I135&lt;&gt;"",ドッグキャリー!$I$2,"")</f>
        <v/>
      </c>
      <c r="C135" t="str">
        <f t="shared" si="6"/>
        <v/>
      </c>
      <c r="D135" t="str">
        <f t="shared" si="7"/>
        <v/>
      </c>
      <c r="E135" t="str">
        <f>IFERROR(IF(VLOOKUP('Xlookup set'!$S135,'Xlookup set'!$A$1:$R$1200,6,FALSE)=0,"",VLOOKUP('Xlookup set'!$S135,'Xlookup set'!$A$1:$R$1200,6,FALSE)),"")</f>
        <v/>
      </c>
      <c r="F135" t="str">
        <f t="array" aca="1" ref="F135" ca="1">IFERROR(F(VLOOKUP('Xlookup set'!$S135,'Xlookup set'!$A$1:$R$1200,7,FALSE)=0,"",VLOOKUP('Xlookup set'!$S135,'Xlookup set'!$A$1:$R$1200,7,FALSE)),"")</f>
        <v/>
      </c>
      <c r="G135" t="str">
        <f>IFERROR(IF(VLOOKUP('Xlookup set'!$S135,'Xlookup set'!$A$1:$R$1200,8,FALSE)=0,"",VLOOKUP('Xlookup set'!$S135,'Xlookup set'!$A$1:$R$1200,8,FALSE)),"")</f>
        <v/>
      </c>
      <c r="H135" s="93" t="str">
        <f>IFERROR(IF(VLOOKUP('Xlookup set'!$S135,'Xlookup set'!$A$1:$R$1200,9,FALSE)=0,"",VLOOKUP('Xlookup set'!$S135,'Xlookup set'!$A$1:$R$1200,9,FALSE)),"")</f>
        <v/>
      </c>
      <c r="I135" t="str">
        <f>IFERROR(IF(VLOOKUP('Xlookup set'!$S135,'Xlookup set'!$A$1:$R$1200,10,FALSE)=0,"",VLOOKUP('Xlookup set'!$S135,'Xlookup set'!$A$1:$R$1200,10,FALSE)),"")</f>
        <v/>
      </c>
      <c r="J135" t="str">
        <f>IFERROR(IF(VLOOKUP('Xlookup set'!$S135,'Xlookup set'!$A$1:$R$1200,11,FALSE)=0,"",VLOOKUP('Xlookup set'!$S135,'Xlookup set'!$A$1:$R$1200,11,FALSE)),"")</f>
        <v/>
      </c>
      <c r="K135" t="str">
        <f>IFERROR(IF(VLOOKUP('Xlookup set'!$S135,'Xlookup set'!$A$1:$R$1200,12,FALSE)=0,"",VLOOKUP('Xlookup set'!$S135,'Xlookup set'!$A$1:$R$1200,12,FALSE)),"")</f>
        <v/>
      </c>
      <c r="L135" t="str">
        <f>IFERROR(IF(VLOOKUP('Xlookup set'!$S135,'Xlookup set'!$A$1:$R$1200,13,FALSE)=0,"",VLOOKUP('Xlookup set'!$S135,'Xlookup set'!$A$1:$R$1200,13,FALSE)),"")</f>
        <v/>
      </c>
      <c r="M135" t="str">
        <f>IFERROR(IF(VLOOKUP('Xlookup set'!$S135,'Xlookup set'!$A$1:$R$1200,14,FALSE)=0,"",VLOOKUP('Xlookup set'!$S135,'Xlookup set'!$A$1:$R$1200,14,FALSE)),"")</f>
        <v/>
      </c>
      <c r="N135" t="str">
        <f>IFERROR(IF(VLOOKUP('Xlookup set'!$S135,'Xlookup set'!$A$1:$R$1200,15,FALSE)=0,"",VLOOKUP('Xlookup set'!$S135,'Xlookup set'!$A$1:$R$1200,15,FALSE)),"")</f>
        <v/>
      </c>
      <c r="O135" t="str">
        <f>IFERROR(IF(VLOOKUP('Xlookup set'!$S135,'Xlookup set'!$A$1:$R$1200,16,FALSE)=0,"",VLOOKUP('Xlookup set'!$S135,'Xlookup set'!$A$1:$R$1200,16,FALSE)),"")</f>
        <v/>
      </c>
      <c r="P135" t="str">
        <f t="array" aca="1" ref="P135" ca="1">IFERROR(Y2IF(VLOOKUP('Xlookup set'!$S135,'Xlookup set'!$A$1:$R$1200,17,FALSE)=0,"",VLOOKUP('Xlookup set'!$S135,'Xlookup set'!$A$1:$R$1200,17,FALSE)),"")</f>
        <v/>
      </c>
      <c r="Q135" t="str">
        <f>IFERROR(IF(VLOOKUP('Xlookup set'!$S135,'Xlookup set'!$A$1:$R$1200,18,FALSE)=0,"",VLOOKUP('Xlookup set'!$S135,'Xlookup set'!$A$1:$R$1200,18,FALSE)),"")</f>
        <v/>
      </c>
    </row>
    <row r="136" spans="1:17">
      <c r="A136" t="str">
        <f>IFERROR(VLOOKUP('Xlookup set'!$S136,'Xlookup set'!$A$1:$R$1200,2,FALSE),"")</f>
        <v/>
      </c>
      <c r="B136" t="str">
        <f>IF(I136&lt;&gt;"",ドッグキャリー!$I$2,"")</f>
        <v/>
      </c>
      <c r="C136" t="str">
        <f t="shared" si="6"/>
        <v/>
      </c>
      <c r="D136" t="str">
        <f t="shared" si="7"/>
        <v/>
      </c>
      <c r="E136" t="str">
        <f>IFERROR(IF(VLOOKUP('Xlookup set'!$S136,'Xlookup set'!$A$1:$R$1200,6,FALSE)=0,"",VLOOKUP('Xlookup set'!$S136,'Xlookup set'!$A$1:$R$1200,6,FALSE)),"")</f>
        <v/>
      </c>
      <c r="F136" t="str">
        <f t="array" aca="1" ref="F136" ca="1">IFERROR(F(VLOOKUP('Xlookup set'!$S136,'Xlookup set'!$A$1:$R$1200,7,FALSE)=0,"",VLOOKUP('Xlookup set'!$S136,'Xlookup set'!$A$1:$R$1200,7,FALSE)),"")</f>
        <v/>
      </c>
      <c r="G136" t="str">
        <f>IFERROR(IF(VLOOKUP('Xlookup set'!$S136,'Xlookup set'!$A$1:$R$1200,8,FALSE)=0,"",VLOOKUP('Xlookup set'!$S136,'Xlookup set'!$A$1:$R$1200,8,FALSE)),"")</f>
        <v/>
      </c>
      <c r="H136" s="93" t="str">
        <f>IFERROR(IF(VLOOKUP('Xlookup set'!$S136,'Xlookup set'!$A$1:$R$1200,9,FALSE)=0,"",VLOOKUP('Xlookup set'!$S136,'Xlookup set'!$A$1:$R$1200,9,FALSE)),"")</f>
        <v/>
      </c>
      <c r="I136" t="str">
        <f>IFERROR(IF(VLOOKUP('Xlookup set'!$S136,'Xlookup set'!$A$1:$R$1200,10,FALSE)=0,"",VLOOKUP('Xlookup set'!$S136,'Xlookup set'!$A$1:$R$1200,10,FALSE)),"")</f>
        <v/>
      </c>
      <c r="J136" t="str">
        <f>IFERROR(IF(VLOOKUP('Xlookup set'!$S136,'Xlookup set'!$A$1:$R$1200,11,FALSE)=0,"",VLOOKUP('Xlookup set'!$S136,'Xlookup set'!$A$1:$R$1200,11,FALSE)),"")</f>
        <v/>
      </c>
      <c r="K136" t="str">
        <f>IFERROR(IF(VLOOKUP('Xlookup set'!$S136,'Xlookup set'!$A$1:$R$1200,12,FALSE)=0,"",VLOOKUP('Xlookup set'!$S136,'Xlookup set'!$A$1:$R$1200,12,FALSE)),"")</f>
        <v/>
      </c>
      <c r="L136" t="str">
        <f>IFERROR(IF(VLOOKUP('Xlookup set'!$S136,'Xlookup set'!$A$1:$R$1200,13,FALSE)=0,"",VLOOKUP('Xlookup set'!$S136,'Xlookup set'!$A$1:$R$1200,13,FALSE)),"")</f>
        <v/>
      </c>
      <c r="M136" t="str">
        <f>IFERROR(IF(VLOOKUP('Xlookup set'!$S136,'Xlookup set'!$A$1:$R$1200,14,FALSE)=0,"",VLOOKUP('Xlookup set'!$S136,'Xlookup set'!$A$1:$R$1200,14,FALSE)),"")</f>
        <v/>
      </c>
      <c r="N136" t="str">
        <f>IFERROR(IF(VLOOKUP('Xlookup set'!$S136,'Xlookup set'!$A$1:$R$1200,15,FALSE)=0,"",VLOOKUP('Xlookup set'!$S136,'Xlookup set'!$A$1:$R$1200,15,FALSE)),"")</f>
        <v/>
      </c>
      <c r="O136" t="str">
        <f>IFERROR(IF(VLOOKUP('Xlookup set'!$S136,'Xlookup set'!$A$1:$R$1200,16,FALSE)=0,"",VLOOKUP('Xlookup set'!$S136,'Xlookup set'!$A$1:$R$1200,16,FALSE)),"")</f>
        <v/>
      </c>
      <c r="P136" t="str">
        <f t="array" aca="1" ref="P136" ca="1">IFERROR(Y2IF(VLOOKUP('Xlookup set'!$S136,'Xlookup set'!$A$1:$R$1200,17,FALSE)=0,"",VLOOKUP('Xlookup set'!$S136,'Xlookup set'!$A$1:$R$1200,17,FALSE)),"")</f>
        <v/>
      </c>
      <c r="Q136" t="str">
        <f>IFERROR(IF(VLOOKUP('Xlookup set'!$S136,'Xlookup set'!$A$1:$R$1200,18,FALSE)=0,"",VLOOKUP('Xlookup set'!$S136,'Xlookup set'!$A$1:$R$1200,18,FALSE)),"")</f>
        <v/>
      </c>
    </row>
    <row r="137" spans="1:17">
      <c r="A137" t="str">
        <f>IFERROR(VLOOKUP('Xlookup set'!$S137,'Xlookup set'!$A$1:$R$1200,2,FALSE),"")</f>
        <v/>
      </c>
      <c r="B137" t="str">
        <f>IF(I137&lt;&gt;"",ドッグキャリー!$I$2,"")</f>
        <v/>
      </c>
      <c r="C137" t="str">
        <f t="shared" si="6"/>
        <v/>
      </c>
      <c r="D137" t="str">
        <f t="shared" si="7"/>
        <v/>
      </c>
      <c r="E137" t="str">
        <f>IFERROR(IF(VLOOKUP('Xlookup set'!$S137,'Xlookup set'!$A$1:$R$1200,6,FALSE)=0,"",VLOOKUP('Xlookup set'!$S137,'Xlookup set'!$A$1:$R$1200,6,FALSE)),"")</f>
        <v/>
      </c>
      <c r="F137" t="str">
        <f t="array" aca="1" ref="F137" ca="1">IFERROR(F(VLOOKUP('Xlookup set'!$S137,'Xlookup set'!$A$1:$R$1200,7,FALSE)=0,"",VLOOKUP('Xlookup set'!$S137,'Xlookup set'!$A$1:$R$1200,7,FALSE)),"")</f>
        <v/>
      </c>
      <c r="G137" t="str">
        <f>IFERROR(IF(VLOOKUP('Xlookup set'!$S137,'Xlookup set'!$A$1:$R$1200,8,FALSE)=0,"",VLOOKUP('Xlookup set'!$S137,'Xlookup set'!$A$1:$R$1200,8,FALSE)),"")</f>
        <v/>
      </c>
      <c r="H137" s="93" t="str">
        <f>IFERROR(IF(VLOOKUP('Xlookup set'!$S137,'Xlookup set'!$A$1:$R$1200,9,FALSE)=0,"",VLOOKUP('Xlookup set'!$S137,'Xlookup set'!$A$1:$R$1200,9,FALSE)),"")</f>
        <v/>
      </c>
      <c r="I137" t="str">
        <f>IFERROR(IF(VLOOKUP('Xlookup set'!$S137,'Xlookup set'!$A$1:$R$1200,10,FALSE)=0,"",VLOOKUP('Xlookup set'!$S137,'Xlookup set'!$A$1:$R$1200,10,FALSE)),"")</f>
        <v/>
      </c>
      <c r="J137" t="str">
        <f>IFERROR(IF(VLOOKUP('Xlookup set'!$S137,'Xlookup set'!$A$1:$R$1200,11,FALSE)=0,"",VLOOKUP('Xlookup set'!$S137,'Xlookup set'!$A$1:$R$1200,11,FALSE)),"")</f>
        <v/>
      </c>
      <c r="K137" t="str">
        <f>IFERROR(IF(VLOOKUP('Xlookup set'!$S137,'Xlookup set'!$A$1:$R$1200,12,FALSE)=0,"",VLOOKUP('Xlookup set'!$S137,'Xlookup set'!$A$1:$R$1200,12,FALSE)),"")</f>
        <v/>
      </c>
      <c r="L137" t="str">
        <f>IFERROR(IF(VLOOKUP('Xlookup set'!$S137,'Xlookup set'!$A$1:$R$1200,13,FALSE)=0,"",VLOOKUP('Xlookup set'!$S137,'Xlookup set'!$A$1:$R$1200,13,FALSE)),"")</f>
        <v/>
      </c>
      <c r="M137" t="str">
        <f>IFERROR(IF(VLOOKUP('Xlookup set'!$S137,'Xlookup set'!$A$1:$R$1200,14,FALSE)=0,"",VLOOKUP('Xlookup set'!$S137,'Xlookup set'!$A$1:$R$1200,14,FALSE)),"")</f>
        <v/>
      </c>
      <c r="N137" t="str">
        <f>IFERROR(IF(VLOOKUP('Xlookup set'!$S137,'Xlookup set'!$A$1:$R$1200,15,FALSE)=0,"",VLOOKUP('Xlookup set'!$S137,'Xlookup set'!$A$1:$R$1200,15,FALSE)),"")</f>
        <v/>
      </c>
      <c r="O137" t="str">
        <f>IFERROR(IF(VLOOKUP('Xlookup set'!$S137,'Xlookup set'!$A$1:$R$1200,16,FALSE)=0,"",VLOOKUP('Xlookup set'!$S137,'Xlookup set'!$A$1:$R$1200,16,FALSE)),"")</f>
        <v/>
      </c>
      <c r="P137" t="str">
        <f t="array" aca="1" ref="P137" ca="1">IFERROR(Y2IF(VLOOKUP('Xlookup set'!$S137,'Xlookup set'!$A$1:$R$1200,17,FALSE)=0,"",VLOOKUP('Xlookup set'!$S137,'Xlookup set'!$A$1:$R$1200,17,FALSE)),"")</f>
        <v/>
      </c>
      <c r="Q137" t="str">
        <f>IFERROR(IF(VLOOKUP('Xlookup set'!$S137,'Xlookup set'!$A$1:$R$1200,18,FALSE)=0,"",VLOOKUP('Xlookup set'!$S137,'Xlookup set'!$A$1:$R$1200,18,FALSE)),"")</f>
        <v/>
      </c>
    </row>
    <row r="138" spans="1:17">
      <c r="A138" t="str">
        <f>IFERROR(VLOOKUP('Xlookup set'!$S138,'Xlookup set'!$A$1:$R$1200,2,FALSE),"")</f>
        <v/>
      </c>
      <c r="B138" t="str">
        <f>IF(I138&lt;&gt;"",ドッグキャリー!$I$2,"")</f>
        <v/>
      </c>
      <c r="C138" t="str">
        <f t="shared" si="6"/>
        <v/>
      </c>
      <c r="D138" t="str">
        <f t="shared" si="7"/>
        <v/>
      </c>
      <c r="E138" t="str">
        <f>IFERROR(IF(VLOOKUP('Xlookup set'!$S138,'Xlookup set'!$A$1:$R$1200,6,FALSE)=0,"",VLOOKUP('Xlookup set'!$S138,'Xlookup set'!$A$1:$R$1200,6,FALSE)),"")</f>
        <v/>
      </c>
      <c r="F138" t="str">
        <f t="array" aca="1" ref="F138" ca="1">IFERROR(F(VLOOKUP('Xlookup set'!$S138,'Xlookup set'!$A$1:$R$1200,7,FALSE)=0,"",VLOOKUP('Xlookup set'!$S138,'Xlookup set'!$A$1:$R$1200,7,FALSE)),"")</f>
        <v/>
      </c>
      <c r="G138" t="str">
        <f>IFERROR(IF(VLOOKUP('Xlookup set'!$S138,'Xlookup set'!$A$1:$R$1200,8,FALSE)=0,"",VLOOKUP('Xlookup set'!$S138,'Xlookup set'!$A$1:$R$1200,8,FALSE)),"")</f>
        <v/>
      </c>
      <c r="H138" s="93" t="str">
        <f>IFERROR(IF(VLOOKUP('Xlookup set'!$S138,'Xlookup set'!$A$1:$R$1200,9,FALSE)=0,"",VLOOKUP('Xlookup set'!$S138,'Xlookup set'!$A$1:$R$1200,9,FALSE)),"")</f>
        <v/>
      </c>
      <c r="I138" t="str">
        <f>IFERROR(IF(VLOOKUP('Xlookup set'!$S138,'Xlookup set'!$A$1:$R$1200,10,FALSE)=0,"",VLOOKUP('Xlookup set'!$S138,'Xlookup set'!$A$1:$R$1200,10,FALSE)),"")</f>
        <v/>
      </c>
      <c r="J138" t="str">
        <f>IFERROR(IF(VLOOKUP('Xlookup set'!$S138,'Xlookup set'!$A$1:$R$1200,11,FALSE)=0,"",VLOOKUP('Xlookup set'!$S138,'Xlookup set'!$A$1:$R$1200,11,FALSE)),"")</f>
        <v/>
      </c>
      <c r="K138" t="str">
        <f>IFERROR(IF(VLOOKUP('Xlookup set'!$S138,'Xlookup set'!$A$1:$R$1200,12,FALSE)=0,"",VLOOKUP('Xlookup set'!$S138,'Xlookup set'!$A$1:$R$1200,12,FALSE)),"")</f>
        <v/>
      </c>
      <c r="L138" t="str">
        <f>IFERROR(IF(VLOOKUP('Xlookup set'!$S138,'Xlookup set'!$A$1:$R$1200,13,FALSE)=0,"",VLOOKUP('Xlookup set'!$S138,'Xlookup set'!$A$1:$R$1200,13,FALSE)),"")</f>
        <v/>
      </c>
      <c r="M138" t="str">
        <f>IFERROR(IF(VLOOKUP('Xlookup set'!$S138,'Xlookup set'!$A$1:$R$1200,14,FALSE)=0,"",VLOOKUP('Xlookup set'!$S138,'Xlookup set'!$A$1:$R$1200,14,FALSE)),"")</f>
        <v/>
      </c>
      <c r="N138" t="str">
        <f>IFERROR(IF(VLOOKUP('Xlookup set'!$S138,'Xlookup set'!$A$1:$R$1200,15,FALSE)=0,"",VLOOKUP('Xlookup set'!$S138,'Xlookup set'!$A$1:$R$1200,15,FALSE)),"")</f>
        <v/>
      </c>
      <c r="O138" t="str">
        <f>IFERROR(IF(VLOOKUP('Xlookup set'!$S138,'Xlookup set'!$A$1:$R$1200,16,FALSE)=0,"",VLOOKUP('Xlookup set'!$S138,'Xlookup set'!$A$1:$R$1200,16,FALSE)),"")</f>
        <v/>
      </c>
      <c r="P138" t="str">
        <f t="array" aca="1" ref="P138" ca="1">IFERROR(Y2IF(VLOOKUP('Xlookup set'!$S138,'Xlookup set'!$A$1:$R$1200,17,FALSE)=0,"",VLOOKUP('Xlookup set'!$S138,'Xlookup set'!$A$1:$R$1200,17,FALSE)),"")</f>
        <v/>
      </c>
      <c r="Q138" t="str">
        <f>IFERROR(IF(VLOOKUP('Xlookup set'!$S138,'Xlookup set'!$A$1:$R$1200,18,FALSE)=0,"",VLOOKUP('Xlookup set'!$S138,'Xlookup set'!$A$1:$R$1200,18,FALSE)),"")</f>
        <v/>
      </c>
    </row>
    <row r="139" spans="1:17">
      <c r="A139" t="str">
        <f>IFERROR(VLOOKUP('Xlookup set'!$S139,'Xlookup set'!$A$1:$R$1200,2,FALSE),"")</f>
        <v/>
      </c>
      <c r="B139" t="str">
        <f>IF(I139&lt;&gt;"",ドッグキャリー!$I$2,"")</f>
        <v/>
      </c>
      <c r="C139" t="str">
        <f t="shared" si="6"/>
        <v/>
      </c>
      <c r="D139" t="str">
        <f t="shared" si="7"/>
        <v/>
      </c>
      <c r="E139" t="str">
        <f>IFERROR(IF(VLOOKUP('Xlookup set'!$S139,'Xlookup set'!$A$1:$R$1200,6,FALSE)=0,"",VLOOKUP('Xlookup set'!$S139,'Xlookup set'!$A$1:$R$1200,6,FALSE)),"")</f>
        <v/>
      </c>
      <c r="F139" t="str">
        <f t="array" aca="1" ref="F139" ca="1">IFERROR(F(VLOOKUP('Xlookup set'!$S139,'Xlookup set'!$A$1:$R$1200,7,FALSE)=0,"",VLOOKUP('Xlookup set'!$S139,'Xlookup set'!$A$1:$R$1200,7,FALSE)),"")</f>
        <v/>
      </c>
      <c r="G139" t="str">
        <f>IFERROR(IF(VLOOKUP('Xlookup set'!$S139,'Xlookup set'!$A$1:$R$1200,8,FALSE)=0,"",VLOOKUP('Xlookup set'!$S139,'Xlookup set'!$A$1:$R$1200,8,FALSE)),"")</f>
        <v/>
      </c>
      <c r="H139" s="93" t="str">
        <f>IFERROR(IF(VLOOKUP('Xlookup set'!$S139,'Xlookup set'!$A$1:$R$1200,9,FALSE)=0,"",VLOOKUP('Xlookup set'!$S139,'Xlookup set'!$A$1:$R$1200,9,FALSE)),"")</f>
        <v/>
      </c>
      <c r="I139" t="str">
        <f>IFERROR(IF(VLOOKUP('Xlookup set'!$S139,'Xlookup set'!$A$1:$R$1200,10,FALSE)=0,"",VLOOKUP('Xlookup set'!$S139,'Xlookup set'!$A$1:$R$1200,10,FALSE)),"")</f>
        <v/>
      </c>
      <c r="J139" t="str">
        <f>IFERROR(IF(VLOOKUP('Xlookup set'!$S139,'Xlookup set'!$A$1:$R$1200,11,FALSE)=0,"",VLOOKUP('Xlookup set'!$S139,'Xlookup set'!$A$1:$R$1200,11,FALSE)),"")</f>
        <v/>
      </c>
      <c r="K139" t="str">
        <f>IFERROR(IF(VLOOKUP('Xlookup set'!$S139,'Xlookup set'!$A$1:$R$1200,12,FALSE)=0,"",VLOOKUP('Xlookup set'!$S139,'Xlookup set'!$A$1:$R$1200,12,FALSE)),"")</f>
        <v/>
      </c>
      <c r="L139" t="str">
        <f>IFERROR(IF(VLOOKUP('Xlookup set'!$S139,'Xlookup set'!$A$1:$R$1200,13,FALSE)=0,"",VLOOKUP('Xlookup set'!$S139,'Xlookup set'!$A$1:$R$1200,13,FALSE)),"")</f>
        <v/>
      </c>
      <c r="M139" t="str">
        <f>IFERROR(IF(VLOOKUP('Xlookup set'!$S139,'Xlookup set'!$A$1:$R$1200,14,FALSE)=0,"",VLOOKUP('Xlookup set'!$S139,'Xlookup set'!$A$1:$R$1200,14,FALSE)),"")</f>
        <v/>
      </c>
      <c r="N139" t="str">
        <f>IFERROR(IF(VLOOKUP('Xlookup set'!$S139,'Xlookup set'!$A$1:$R$1200,15,FALSE)=0,"",VLOOKUP('Xlookup set'!$S139,'Xlookup set'!$A$1:$R$1200,15,FALSE)),"")</f>
        <v/>
      </c>
      <c r="O139" t="str">
        <f>IFERROR(IF(VLOOKUP('Xlookup set'!$S139,'Xlookup set'!$A$1:$R$1200,16,FALSE)=0,"",VLOOKUP('Xlookup set'!$S139,'Xlookup set'!$A$1:$R$1200,16,FALSE)),"")</f>
        <v/>
      </c>
      <c r="P139" t="str">
        <f t="array" aca="1" ref="P139" ca="1">IFERROR(Y2IF(VLOOKUP('Xlookup set'!$S139,'Xlookup set'!$A$1:$R$1200,17,FALSE)=0,"",VLOOKUP('Xlookup set'!$S139,'Xlookup set'!$A$1:$R$1200,17,FALSE)),"")</f>
        <v/>
      </c>
      <c r="Q139" t="str">
        <f>IFERROR(IF(VLOOKUP('Xlookup set'!$S139,'Xlookup set'!$A$1:$R$1200,18,FALSE)=0,"",VLOOKUP('Xlookup set'!$S139,'Xlookup set'!$A$1:$R$1200,18,FALSE)),"")</f>
        <v/>
      </c>
    </row>
    <row r="140" spans="1:17">
      <c r="A140" t="str">
        <f>IFERROR(VLOOKUP('Xlookup set'!$S140,'Xlookup set'!$A$1:$R$1200,2,FALSE),"")</f>
        <v/>
      </c>
      <c r="B140" t="str">
        <f>IF(I140&lt;&gt;"",ドッグキャリー!$I$2,"")</f>
        <v/>
      </c>
      <c r="C140" t="str">
        <f t="shared" si="6"/>
        <v/>
      </c>
      <c r="D140" t="str">
        <f t="shared" si="7"/>
        <v/>
      </c>
      <c r="E140" t="str">
        <f>IFERROR(IF(VLOOKUP('Xlookup set'!$S140,'Xlookup set'!$A$1:$R$1200,6,FALSE)=0,"",VLOOKUP('Xlookup set'!$S140,'Xlookup set'!$A$1:$R$1200,6,FALSE)),"")</f>
        <v/>
      </c>
      <c r="F140" t="str">
        <f t="array" aca="1" ref="F140" ca="1">IFERROR(F(VLOOKUP('Xlookup set'!$S140,'Xlookup set'!$A$1:$R$1200,7,FALSE)=0,"",VLOOKUP('Xlookup set'!$S140,'Xlookup set'!$A$1:$R$1200,7,FALSE)),"")</f>
        <v/>
      </c>
      <c r="G140" t="str">
        <f>IFERROR(IF(VLOOKUP('Xlookup set'!$S140,'Xlookup set'!$A$1:$R$1200,8,FALSE)=0,"",VLOOKUP('Xlookup set'!$S140,'Xlookup set'!$A$1:$R$1200,8,FALSE)),"")</f>
        <v/>
      </c>
      <c r="H140" s="93" t="str">
        <f>IFERROR(IF(VLOOKUP('Xlookup set'!$S140,'Xlookup set'!$A$1:$R$1200,9,FALSE)=0,"",VLOOKUP('Xlookup set'!$S140,'Xlookup set'!$A$1:$R$1200,9,FALSE)),"")</f>
        <v/>
      </c>
      <c r="I140" t="str">
        <f>IFERROR(IF(VLOOKUP('Xlookup set'!$S140,'Xlookup set'!$A$1:$R$1200,10,FALSE)=0,"",VLOOKUP('Xlookup set'!$S140,'Xlookup set'!$A$1:$R$1200,10,FALSE)),"")</f>
        <v/>
      </c>
      <c r="J140" t="str">
        <f>IFERROR(IF(VLOOKUP('Xlookup set'!$S140,'Xlookup set'!$A$1:$R$1200,11,FALSE)=0,"",VLOOKUP('Xlookup set'!$S140,'Xlookup set'!$A$1:$R$1200,11,FALSE)),"")</f>
        <v/>
      </c>
      <c r="K140" t="str">
        <f>IFERROR(IF(VLOOKUP('Xlookup set'!$S140,'Xlookup set'!$A$1:$R$1200,12,FALSE)=0,"",VLOOKUP('Xlookup set'!$S140,'Xlookup set'!$A$1:$R$1200,12,FALSE)),"")</f>
        <v/>
      </c>
      <c r="L140" t="str">
        <f>IFERROR(IF(VLOOKUP('Xlookup set'!$S140,'Xlookup set'!$A$1:$R$1200,13,FALSE)=0,"",VLOOKUP('Xlookup set'!$S140,'Xlookup set'!$A$1:$R$1200,13,FALSE)),"")</f>
        <v/>
      </c>
      <c r="M140" t="str">
        <f>IFERROR(IF(VLOOKUP('Xlookup set'!$S140,'Xlookup set'!$A$1:$R$1200,14,FALSE)=0,"",VLOOKUP('Xlookup set'!$S140,'Xlookup set'!$A$1:$R$1200,14,FALSE)),"")</f>
        <v/>
      </c>
      <c r="N140" t="str">
        <f>IFERROR(IF(VLOOKUP('Xlookup set'!$S140,'Xlookup set'!$A$1:$R$1200,15,FALSE)=0,"",VLOOKUP('Xlookup set'!$S140,'Xlookup set'!$A$1:$R$1200,15,FALSE)),"")</f>
        <v/>
      </c>
      <c r="O140" t="str">
        <f>IFERROR(IF(VLOOKUP('Xlookup set'!$S140,'Xlookup set'!$A$1:$R$1200,16,FALSE)=0,"",VLOOKUP('Xlookup set'!$S140,'Xlookup set'!$A$1:$R$1200,16,FALSE)),"")</f>
        <v/>
      </c>
      <c r="P140" t="str">
        <f t="array" aca="1" ref="P140" ca="1">IFERROR(Y2IF(VLOOKUP('Xlookup set'!$S140,'Xlookup set'!$A$1:$R$1200,17,FALSE)=0,"",VLOOKUP('Xlookup set'!$S140,'Xlookup set'!$A$1:$R$1200,17,FALSE)),"")</f>
        <v/>
      </c>
      <c r="Q140" t="str">
        <f>IFERROR(IF(VLOOKUP('Xlookup set'!$S140,'Xlookup set'!$A$1:$R$1200,18,FALSE)=0,"",VLOOKUP('Xlookup set'!$S140,'Xlookup set'!$A$1:$R$1200,18,FALSE)),"")</f>
        <v/>
      </c>
    </row>
    <row r="141" spans="1:17">
      <c r="A141" t="str">
        <f>IFERROR(VLOOKUP('Xlookup set'!$S141,'Xlookup set'!$A$1:$R$1200,2,FALSE),"")</f>
        <v/>
      </c>
      <c r="B141" t="str">
        <f>IF(I141&lt;&gt;"",ドッグキャリー!$I$2,"")</f>
        <v/>
      </c>
      <c r="C141" t="str">
        <f t="shared" si="6"/>
        <v/>
      </c>
      <c r="D141" t="str">
        <f t="shared" si="7"/>
        <v/>
      </c>
      <c r="E141" t="str">
        <f>IFERROR(IF(VLOOKUP('Xlookup set'!$S141,'Xlookup set'!$A$1:$R$1200,6,FALSE)=0,"",VLOOKUP('Xlookup set'!$S141,'Xlookup set'!$A$1:$R$1200,6,FALSE)),"")</f>
        <v/>
      </c>
      <c r="F141" t="str">
        <f t="array" aca="1" ref="F141" ca="1">IFERROR(F(VLOOKUP('Xlookup set'!$S141,'Xlookup set'!$A$1:$R$1200,7,FALSE)=0,"",VLOOKUP('Xlookup set'!$S141,'Xlookup set'!$A$1:$R$1200,7,FALSE)),"")</f>
        <v/>
      </c>
      <c r="G141" t="str">
        <f>IFERROR(IF(VLOOKUP('Xlookup set'!$S141,'Xlookup set'!$A$1:$R$1200,8,FALSE)=0,"",VLOOKUP('Xlookup set'!$S141,'Xlookup set'!$A$1:$R$1200,8,FALSE)),"")</f>
        <v/>
      </c>
      <c r="H141" s="93" t="str">
        <f>IFERROR(IF(VLOOKUP('Xlookup set'!$S141,'Xlookup set'!$A$1:$R$1200,9,FALSE)=0,"",VLOOKUP('Xlookup set'!$S141,'Xlookup set'!$A$1:$R$1200,9,FALSE)),"")</f>
        <v/>
      </c>
      <c r="I141" t="str">
        <f>IFERROR(IF(VLOOKUP('Xlookup set'!$S141,'Xlookup set'!$A$1:$R$1200,10,FALSE)=0,"",VLOOKUP('Xlookup set'!$S141,'Xlookup set'!$A$1:$R$1200,10,FALSE)),"")</f>
        <v/>
      </c>
      <c r="J141" t="str">
        <f>IFERROR(IF(VLOOKUP('Xlookup set'!$S141,'Xlookup set'!$A$1:$R$1200,11,FALSE)=0,"",VLOOKUP('Xlookup set'!$S141,'Xlookup set'!$A$1:$R$1200,11,FALSE)),"")</f>
        <v/>
      </c>
      <c r="K141" t="str">
        <f>IFERROR(IF(VLOOKUP('Xlookup set'!$S141,'Xlookup set'!$A$1:$R$1200,12,FALSE)=0,"",VLOOKUP('Xlookup set'!$S141,'Xlookup set'!$A$1:$R$1200,12,FALSE)),"")</f>
        <v/>
      </c>
      <c r="L141" t="str">
        <f>IFERROR(IF(VLOOKUP('Xlookup set'!$S141,'Xlookup set'!$A$1:$R$1200,13,FALSE)=0,"",VLOOKUP('Xlookup set'!$S141,'Xlookup set'!$A$1:$R$1200,13,FALSE)),"")</f>
        <v/>
      </c>
      <c r="M141" t="str">
        <f>IFERROR(IF(VLOOKUP('Xlookup set'!$S141,'Xlookup set'!$A$1:$R$1200,14,FALSE)=0,"",VLOOKUP('Xlookup set'!$S141,'Xlookup set'!$A$1:$R$1200,14,FALSE)),"")</f>
        <v/>
      </c>
      <c r="N141" t="str">
        <f>IFERROR(IF(VLOOKUP('Xlookup set'!$S141,'Xlookup set'!$A$1:$R$1200,15,FALSE)=0,"",VLOOKUP('Xlookup set'!$S141,'Xlookup set'!$A$1:$R$1200,15,FALSE)),"")</f>
        <v/>
      </c>
      <c r="O141" t="str">
        <f>IFERROR(IF(VLOOKUP('Xlookup set'!$S141,'Xlookup set'!$A$1:$R$1200,16,FALSE)=0,"",VLOOKUP('Xlookup set'!$S141,'Xlookup set'!$A$1:$R$1200,16,FALSE)),"")</f>
        <v/>
      </c>
      <c r="P141" t="str">
        <f t="array" aca="1" ref="P141" ca="1">IFERROR(Y2IF(VLOOKUP('Xlookup set'!$S141,'Xlookup set'!$A$1:$R$1200,17,FALSE)=0,"",VLOOKUP('Xlookup set'!$S141,'Xlookup set'!$A$1:$R$1200,17,FALSE)),"")</f>
        <v/>
      </c>
      <c r="Q141" t="str">
        <f>IFERROR(IF(VLOOKUP('Xlookup set'!$S141,'Xlookup set'!$A$1:$R$1200,18,FALSE)=0,"",VLOOKUP('Xlookup set'!$S141,'Xlookup set'!$A$1:$R$1200,18,FALSE)),"")</f>
        <v/>
      </c>
    </row>
    <row r="142" spans="1:17">
      <c r="A142" t="str">
        <f>IFERROR(VLOOKUP('Xlookup set'!$S142,'Xlookup set'!$A$1:$R$1200,2,FALSE),"")</f>
        <v/>
      </c>
      <c r="B142" t="str">
        <f>IF(I142&lt;&gt;"",ドッグキャリー!$I$2,"")</f>
        <v/>
      </c>
      <c r="C142" t="str">
        <f t="shared" si="6"/>
        <v/>
      </c>
      <c r="D142" t="str">
        <f t="shared" si="7"/>
        <v/>
      </c>
      <c r="E142" t="str">
        <f>IFERROR(IF(VLOOKUP('Xlookup set'!$S142,'Xlookup set'!$A$1:$R$1200,6,FALSE)=0,"",VLOOKUP('Xlookup set'!$S142,'Xlookup set'!$A$1:$R$1200,6,FALSE)),"")</f>
        <v/>
      </c>
      <c r="F142" t="str">
        <f t="array" aca="1" ref="F142" ca="1">IFERROR(F(VLOOKUP('Xlookup set'!$S142,'Xlookup set'!$A$1:$R$1200,7,FALSE)=0,"",VLOOKUP('Xlookup set'!$S142,'Xlookup set'!$A$1:$R$1200,7,FALSE)),"")</f>
        <v/>
      </c>
      <c r="G142" t="str">
        <f>IFERROR(IF(VLOOKUP('Xlookup set'!$S142,'Xlookup set'!$A$1:$R$1200,8,FALSE)=0,"",VLOOKUP('Xlookup set'!$S142,'Xlookup set'!$A$1:$R$1200,8,FALSE)),"")</f>
        <v/>
      </c>
      <c r="H142" s="93" t="str">
        <f>IFERROR(IF(VLOOKUP('Xlookup set'!$S142,'Xlookup set'!$A$1:$R$1200,9,FALSE)=0,"",VLOOKUP('Xlookup set'!$S142,'Xlookup set'!$A$1:$R$1200,9,FALSE)),"")</f>
        <v/>
      </c>
      <c r="I142" t="str">
        <f>IFERROR(IF(VLOOKUP('Xlookup set'!$S142,'Xlookup set'!$A$1:$R$1200,10,FALSE)=0,"",VLOOKUP('Xlookup set'!$S142,'Xlookup set'!$A$1:$R$1200,10,FALSE)),"")</f>
        <v/>
      </c>
      <c r="J142" t="str">
        <f>IFERROR(IF(VLOOKUP('Xlookup set'!$S142,'Xlookup set'!$A$1:$R$1200,11,FALSE)=0,"",VLOOKUP('Xlookup set'!$S142,'Xlookup set'!$A$1:$R$1200,11,FALSE)),"")</f>
        <v/>
      </c>
      <c r="K142" t="str">
        <f>IFERROR(IF(VLOOKUP('Xlookup set'!$S142,'Xlookup set'!$A$1:$R$1200,12,FALSE)=0,"",VLOOKUP('Xlookup set'!$S142,'Xlookup set'!$A$1:$R$1200,12,FALSE)),"")</f>
        <v/>
      </c>
      <c r="L142" t="str">
        <f>IFERROR(IF(VLOOKUP('Xlookup set'!$S142,'Xlookup set'!$A$1:$R$1200,13,FALSE)=0,"",VLOOKUP('Xlookup set'!$S142,'Xlookup set'!$A$1:$R$1200,13,FALSE)),"")</f>
        <v/>
      </c>
      <c r="M142" t="str">
        <f>IFERROR(IF(VLOOKUP('Xlookup set'!$S142,'Xlookup set'!$A$1:$R$1200,14,FALSE)=0,"",VLOOKUP('Xlookup set'!$S142,'Xlookup set'!$A$1:$R$1200,14,FALSE)),"")</f>
        <v/>
      </c>
      <c r="N142" t="str">
        <f>IFERROR(IF(VLOOKUP('Xlookup set'!$S142,'Xlookup set'!$A$1:$R$1200,15,FALSE)=0,"",VLOOKUP('Xlookup set'!$S142,'Xlookup set'!$A$1:$R$1200,15,FALSE)),"")</f>
        <v/>
      </c>
      <c r="O142" t="str">
        <f>IFERROR(IF(VLOOKUP('Xlookup set'!$S142,'Xlookup set'!$A$1:$R$1200,16,FALSE)=0,"",VLOOKUP('Xlookup set'!$S142,'Xlookup set'!$A$1:$R$1200,16,FALSE)),"")</f>
        <v/>
      </c>
      <c r="P142" t="str">
        <f t="array" aca="1" ref="P142" ca="1">IFERROR(Y2IF(VLOOKUP('Xlookup set'!$S142,'Xlookup set'!$A$1:$R$1200,17,FALSE)=0,"",VLOOKUP('Xlookup set'!$S142,'Xlookup set'!$A$1:$R$1200,17,FALSE)),"")</f>
        <v/>
      </c>
      <c r="Q142" t="str">
        <f>IFERROR(IF(VLOOKUP('Xlookup set'!$S142,'Xlookup set'!$A$1:$R$1200,18,FALSE)=0,"",VLOOKUP('Xlookup set'!$S142,'Xlookup set'!$A$1:$R$1200,18,FALSE)),"")</f>
        <v/>
      </c>
    </row>
    <row r="143" spans="1:17">
      <c r="A143" t="str">
        <f>IFERROR(VLOOKUP('Xlookup set'!$S143,'Xlookup set'!$A$1:$R$1200,2,FALSE),"")</f>
        <v/>
      </c>
      <c r="B143" t="str">
        <f>IF(I143&lt;&gt;"",ドッグキャリー!$I$2,"")</f>
        <v/>
      </c>
      <c r="C143" t="str">
        <f t="shared" si="6"/>
        <v/>
      </c>
      <c r="D143" t="str">
        <f t="shared" si="7"/>
        <v/>
      </c>
      <c r="E143" t="str">
        <f>IFERROR(IF(VLOOKUP('Xlookup set'!$S143,'Xlookup set'!$A$1:$R$1200,6,FALSE)=0,"",VLOOKUP('Xlookup set'!$S143,'Xlookup set'!$A$1:$R$1200,6,FALSE)),"")</f>
        <v/>
      </c>
      <c r="F143" t="str">
        <f t="array" aca="1" ref="F143" ca="1">IFERROR(F(VLOOKUP('Xlookup set'!$S143,'Xlookup set'!$A$1:$R$1200,7,FALSE)=0,"",VLOOKUP('Xlookup set'!$S143,'Xlookup set'!$A$1:$R$1200,7,FALSE)),"")</f>
        <v/>
      </c>
      <c r="G143" t="str">
        <f>IFERROR(IF(VLOOKUP('Xlookup set'!$S143,'Xlookup set'!$A$1:$R$1200,8,FALSE)=0,"",VLOOKUP('Xlookup set'!$S143,'Xlookup set'!$A$1:$R$1200,8,FALSE)),"")</f>
        <v/>
      </c>
      <c r="H143" s="93" t="str">
        <f>IFERROR(IF(VLOOKUP('Xlookup set'!$S143,'Xlookup set'!$A$1:$R$1200,9,FALSE)=0,"",VLOOKUP('Xlookup set'!$S143,'Xlookup set'!$A$1:$R$1200,9,FALSE)),"")</f>
        <v/>
      </c>
      <c r="I143" t="str">
        <f>IFERROR(IF(VLOOKUP('Xlookup set'!$S143,'Xlookup set'!$A$1:$R$1200,10,FALSE)=0,"",VLOOKUP('Xlookup set'!$S143,'Xlookup set'!$A$1:$R$1200,10,FALSE)),"")</f>
        <v/>
      </c>
      <c r="J143" t="str">
        <f>IFERROR(IF(VLOOKUP('Xlookup set'!$S143,'Xlookup set'!$A$1:$R$1200,11,FALSE)=0,"",VLOOKUP('Xlookup set'!$S143,'Xlookup set'!$A$1:$R$1200,11,FALSE)),"")</f>
        <v/>
      </c>
      <c r="K143" t="str">
        <f>IFERROR(IF(VLOOKUP('Xlookup set'!$S143,'Xlookup set'!$A$1:$R$1200,12,FALSE)=0,"",VLOOKUP('Xlookup set'!$S143,'Xlookup set'!$A$1:$R$1200,12,FALSE)),"")</f>
        <v/>
      </c>
      <c r="L143" t="str">
        <f>IFERROR(IF(VLOOKUP('Xlookup set'!$S143,'Xlookup set'!$A$1:$R$1200,13,FALSE)=0,"",VLOOKUP('Xlookup set'!$S143,'Xlookup set'!$A$1:$R$1200,13,FALSE)),"")</f>
        <v/>
      </c>
      <c r="M143" t="str">
        <f>IFERROR(IF(VLOOKUP('Xlookup set'!$S143,'Xlookup set'!$A$1:$R$1200,14,FALSE)=0,"",VLOOKUP('Xlookup set'!$S143,'Xlookup set'!$A$1:$R$1200,14,FALSE)),"")</f>
        <v/>
      </c>
      <c r="N143" t="str">
        <f>IFERROR(IF(VLOOKUP('Xlookup set'!$S143,'Xlookup set'!$A$1:$R$1200,15,FALSE)=0,"",VLOOKUP('Xlookup set'!$S143,'Xlookup set'!$A$1:$R$1200,15,FALSE)),"")</f>
        <v/>
      </c>
      <c r="O143" t="str">
        <f>IFERROR(IF(VLOOKUP('Xlookup set'!$S143,'Xlookup set'!$A$1:$R$1200,16,FALSE)=0,"",VLOOKUP('Xlookup set'!$S143,'Xlookup set'!$A$1:$R$1200,16,FALSE)),"")</f>
        <v/>
      </c>
      <c r="P143" t="str">
        <f t="array" aca="1" ref="P143" ca="1">IFERROR(Y2IF(VLOOKUP('Xlookup set'!$S143,'Xlookup set'!$A$1:$R$1200,17,FALSE)=0,"",VLOOKUP('Xlookup set'!$S143,'Xlookup set'!$A$1:$R$1200,17,FALSE)),"")</f>
        <v/>
      </c>
      <c r="Q143" t="str">
        <f>IFERROR(IF(VLOOKUP('Xlookup set'!$S143,'Xlookup set'!$A$1:$R$1200,18,FALSE)=0,"",VLOOKUP('Xlookup set'!$S143,'Xlookup set'!$A$1:$R$1200,18,FALSE)),"")</f>
        <v/>
      </c>
    </row>
    <row r="144" spans="1:17">
      <c r="A144" t="str">
        <f>IFERROR(VLOOKUP('Xlookup set'!$S144,'Xlookup set'!$A$1:$R$1200,2,FALSE),"")</f>
        <v/>
      </c>
      <c r="B144" t="str">
        <f>IF(I144&lt;&gt;"",ドッグキャリー!$I$2,"")</f>
        <v/>
      </c>
      <c r="C144" t="str">
        <f t="shared" si="6"/>
        <v/>
      </c>
      <c r="D144" t="str">
        <f t="shared" si="7"/>
        <v/>
      </c>
      <c r="E144" t="str">
        <f>IFERROR(IF(VLOOKUP('Xlookup set'!$S144,'Xlookup set'!$A$1:$R$1200,6,FALSE)=0,"",VLOOKUP('Xlookup set'!$S144,'Xlookup set'!$A$1:$R$1200,6,FALSE)),"")</f>
        <v/>
      </c>
      <c r="F144" t="str">
        <f t="array" aca="1" ref="F144" ca="1">IFERROR(F(VLOOKUP('Xlookup set'!$S144,'Xlookup set'!$A$1:$R$1200,7,FALSE)=0,"",VLOOKUP('Xlookup set'!$S144,'Xlookup set'!$A$1:$R$1200,7,FALSE)),"")</f>
        <v/>
      </c>
      <c r="G144" t="str">
        <f>IFERROR(IF(VLOOKUP('Xlookup set'!$S144,'Xlookup set'!$A$1:$R$1200,8,FALSE)=0,"",VLOOKUP('Xlookup set'!$S144,'Xlookup set'!$A$1:$R$1200,8,FALSE)),"")</f>
        <v/>
      </c>
      <c r="H144" s="93" t="str">
        <f>IFERROR(IF(VLOOKUP('Xlookup set'!$S144,'Xlookup set'!$A$1:$R$1200,9,FALSE)=0,"",VLOOKUP('Xlookup set'!$S144,'Xlookup set'!$A$1:$R$1200,9,FALSE)),"")</f>
        <v/>
      </c>
      <c r="I144" t="str">
        <f>IFERROR(IF(VLOOKUP('Xlookup set'!$S144,'Xlookup set'!$A$1:$R$1200,10,FALSE)=0,"",VLOOKUP('Xlookup set'!$S144,'Xlookup set'!$A$1:$R$1200,10,FALSE)),"")</f>
        <v/>
      </c>
      <c r="J144" t="str">
        <f>IFERROR(IF(VLOOKUP('Xlookup set'!$S144,'Xlookup set'!$A$1:$R$1200,11,FALSE)=0,"",VLOOKUP('Xlookup set'!$S144,'Xlookup set'!$A$1:$R$1200,11,FALSE)),"")</f>
        <v/>
      </c>
      <c r="K144" t="str">
        <f>IFERROR(IF(VLOOKUP('Xlookup set'!$S144,'Xlookup set'!$A$1:$R$1200,12,FALSE)=0,"",VLOOKUP('Xlookup set'!$S144,'Xlookup set'!$A$1:$R$1200,12,FALSE)),"")</f>
        <v/>
      </c>
      <c r="L144" t="str">
        <f>IFERROR(IF(VLOOKUP('Xlookup set'!$S144,'Xlookup set'!$A$1:$R$1200,13,FALSE)=0,"",VLOOKUP('Xlookup set'!$S144,'Xlookup set'!$A$1:$R$1200,13,FALSE)),"")</f>
        <v/>
      </c>
      <c r="M144" t="str">
        <f>IFERROR(IF(VLOOKUP('Xlookup set'!$S144,'Xlookup set'!$A$1:$R$1200,14,FALSE)=0,"",VLOOKUP('Xlookup set'!$S144,'Xlookup set'!$A$1:$R$1200,14,FALSE)),"")</f>
        <v/>
      </c>
      <c r="N144" t="str">
        <f>IFERROR(IF(VLOOKUP('Xlookup set'!$S144,'Xlookup set'!$A$1:$R$1200,15,FALSE)=0,"",VLOOKUP('Xlookup set'!$S144,'Xlookup set'!$A$1:$R$1200,15,FALSE)),"")</f>
        <v/>
      </c>
      <c r="O144" t="str">
        <f>IFERROR(IF(VLOOKUP('Xlookup set'!$S144,'Xlookup set'!$A$1:$R$1200,16,FALSE)=0,"",VLOOKUP('Xlookup set'!$S144,'Xlookup set'!$A$1:$R$1200,16,FALSE)),"")</f>
        <v/>
      </c>
      <c r="P144" t="str">
        <f t="array" aca="1" ref="P144" ca="1">IFERROR(Y2IF(VLOOKUP('Xlookup set'!$S144,'Xlookup set'!$A$1:$R$1200,17,FALSE)=0,"",VLOOKUP('Xlookup set'!$S144,'Xlookup set'!$A$1:$R$1200,17,FALSE)),"")</f>
        <v/>
      </c>
      <c r="Q144" t="str">
        <f>IFERROR(IF(VLOOKUP('Xlookup set'!$S144,'Xlookup set'!$A$1:$R$1200,18,FALSE)=0,"",VLOOKUP('Xlookup set'!$S144,'Xlookup set'!$A$1:$R$1200,18,FALSE)),"")</f>
        <v/>
      </c>
    </row>
    <row r="145" spans="1:17">
      <c r="A145" t="str">
        <f>IFERROR(VLOOKUP('Xlookup set'!$S145,'Xlookup set'!$A$1:$R$1200,2,FALSE),"")</f>
        <v/>
      </c>
      <c r="B145" t="str">
        <f>IF(I145&lt;&gt;"",ドッグキャリー!$I$2,"")</f>
        <v/>
      </c>
      <c r="C145" t="str">
        <f t="shared" si="6"/>
        <v/>
      </c>
      <c r="D145" t="str">
        <f t="shared" si="7"/>
        <v/>
      </c>
      <c r="E145" t="str">
        <f>IFERROR(IF(VLOOKUP('Xlookup set'!$S145,'Xlookup set'!$A$1:$R$1200,6,FALSE)=0,"",VLOOKUP('Xlookup set'!$S145,'Xlookup set'!$A$1:$R$1200,6,FALSE)),"")</f>
        <v/>
      </c>
      <c r="F145" t="str">
        <f t="array" aca="1" ref="F145" ca="1">IFERROR(F(VLOOKUP('Xlookup set'!$S145,'Xlookup set'!$A$1:$R$1200,7,FALSE)=0,"",VLOOKUP('Xlookup set'!$S145,'Xlookup set'!$A$1:$R$1200,7,FALSE)),"")</f>
        <v/>
      </c>
      <c r="G145" t="str">
        <f>IFERROR(IF(VLOOKUP('Xlookup set'!$S145,'Xlookup set'!$A$1:$R$1200,8,FALSE)=0,"",VLOOKUP('Xlookup set'!$S145,'Xlookup set'!$A$1:$R$1200,8,FALSE)),"")</f>
        <v/>
      </c>
      <c r="H145" s="93" t="str">
        <f>IFERROR(IF(VLOOKUP('Xlookup set'!$S145,'Xlookup set'!$A$1:$R$1200,9,FALSE)=0,"",VLOOKUP('Xlookup set'!$S145,'Xlookup set'!$A$1:$R$1200,9,FALSE)),"")</f>
        <v/>
      </c>
      <c r="I145" t="str">
        <f>IFERROR(IF(VLOOKUP('Xlookup set'!$S145,'Xlookup set'!$A$1:$R$1200,10,FALSE)=0,"",VLOOKUP('Xlookup set'!$S145,'Xlookup set'!$A$1:$R$1200,10,FALSE)),"")</f>
        <v/>
      </c>
      <c r="J145" t="str">
        <f>IFERROR(IF(VLOOKUP('Xlookup set'!$S145,'Xlookup set'!$A$1:$R$1200,11,FALSE)=0,"",VLOOKUP('Xlookup set'!$S145,'Xlookup set'!$A$1:$R$1200,11,FALSE)),"")</f>
        <v/>
      </c>
      <c r="K145" t="str">
        <f>IFERROR(IF(VLOOKUP('Xlookup set'!$S145,'Xlookup set'!$A$1:$R$1200,12,FALSE)=0,"",VLOOKUP('Xlookup set'!$S145,'Xlookup set'!$A$1:$R$1200,12,FALSE)),"")</f>
        <v/>
      </c>
      <c r="L145" t="str">
        <f>IFERROR(IF(VLOOKUP('Xlookup set'!$S145,'Xlookup set'!$A$1:$R$1200,13,FALSE)=0,"",VLOOKUP('Xlookup set'!$S145,'Xlookup set'!$A$1:$R$1200,13,FALSE)),"")</f>
        <v/>
      </c>
      <c r="M145" t="str">
        <f>IFERROR(IF(VLOOKUP('Xlookup set'!$S145,'Xlookup set'!$A$1:$R$1200,14,FALSE)=0,"",VLOOKUP('Xlookup set'!$S145,'Xlookup set'!$A$1:$R$1200,14,FALSE)),"")</f>
        <v/>
      </c>
      <c r="N145" t="str">
        <f>IFERROR(IF(VLOOKUP('Xlookup set'!$S145,'Xlookup set'!$A$1:$R$1200,15,FALSE)=0,"",VLOOKUP('Xlookup set'!$S145,'Xlookup set'!$A$1:$R$1200,15,FALSE)),"")</f>
        <v/>
      </c>
      <c r="O145" t="str">
        <f>IFERROR(IF(VLOOKUP('Xlookup set'!$S145,'Xlookup set'!$A$1:$R$1200,16,FALSE)=0,"",VLOOKUP('Xlookup set'!$S145,'Xlookup set'!$A$1:$R$1200,16,FALSE)),"")</f>
        <v/>
      </c>
      <c r="P145" t="str">
        <f t="array" aca="1" ref="P145" ca="1">IFERROR(Y2IF(VLOOKUP('Xlookup set'!$S145,'Xlookup set'!$A$1:$R$1200,17,FALSE)=0,"",VLOOKUP('Xlookup set'!$S145,'Xlookup set'!$A$1:$R$1200,17,FALSE)),"")</f>
        <v/>
      </c>
      <c r="Q145" t="str">
        <f>IFERROR(IF(VLOOKUP('Xlookup set'!$S145,'Xlookup set'!$A$1:$R$1200,18,FALSE)=0,"",VLOOKUP('Xlookup set'!$S145,'Xlookup set'!$A$1:$R$1200,18,FALSE)),"")</f>
        <v/>
      </c>
    </row>
    <row r="146" spans="1:17">
      <c r="A146" t="str">
        <f>IFERROR(VLOOKUP('Xlookup set'!$S146,'Xlookup set'!$A$1:$R$1200,2,FALSE),"")</f>
        <v/>
      </c>
      <c r="B146" t="str">
        <f>IF(I146&lt;&gt;"",ドッグキャリー!$I$2,"")</f>
        <v/>
      </c>
      <c r="C146" t="str">
        <f t="shared" si="6"/>
        <v/>
      </c>
      <c r="D146" t="str">
        <f t="shared" si="7"/>
        <v/>
      </c>
      <c r="E146" t="str">
        <f>IFERROR(IF(VLOOKUP('Xlookup set'!$S146,'Xlookup set'!$A$1:$R$1200,6,FALSE)=0,"",VLOOKUP('Xlookup set'!$S146,'Xlookup set'!$A$1:$R$1200,6,FALSE)),"")</f>
        <v/>
      </c>
      <c r="F146" t="str">
        <f t="array" aca="1" ref="F146" ca="1">IFERROR(F(VLOOKUP('Xlookup set'!$S146,'Xlookup set'!$A$1:$R$1200,7,FALSE)=0,"",VLOOKUP('Xlookup set'!$S146,'Xlookup set'!$A$1:$R$1200,7,FALSE)),"")</f>
        <v/>
      </c>
      <c r="G146" t="str">
        <f>IFERROR(IF(VLOOKUP('Xlookup set'!$S146,'Xlookup set'!$A$1:$R$1200,8,FALSE)=0,"",VLOOKUP('Xlookup set'!$S146,'Xlookup set'!$A$1:$R$1200,8,FALSE)),"")</f>
        <v/>
      </c>
      <c r="H146" s="93" t="str">
        <f>IFERROR(IF(VLOOKUP('Xlookup set'!$S146,'Xlookup set'!$A$1:$R$1200,9,FALSE)=0,"",VLOOKUP('Xlookup set'!$S146,'Xlookup set'!$A$1:$R$1200,9,FALSE)),"")</f>
        <v/>
      </c>
      <c r="I146" t="str">
        <f>IFERROR(IF(VLOOKUP('Xlookup set'!$S146,'Xlookup set'!$A$1:$R$1200,10,FALSE)=0,"",VLOOKUP('Xlookup set'!$S146,'Xlookup set'!$A$1:$R$1200,10,FALSE)),"")</f>
        <v/>
      </c>
      <c r="J146" t="str">
        <f>IFERROR(IF(VLOOKUP('Xlookup set'!$S146,'Xlookup set'!$A$1:$R$1200,11,FALSE)=0,"",VLOOKUP('Xlookup set'!$S146,'Xlookup set'!$A$1:$R$1200,11,FALSE)),"")</f>
        <v/>
      </c>
      <c r="K146" t="str">
        <f>IFERROR(IF(VLOOKUP('Xlookup set'!$S146,'Xlookup set'!$A$1:$R$1200,12,FALSE)=0,"",VLOOKUP('Xlookup set'!$S146,'Xlookup set'!$A$1:$R$1200,12,FALSE)),"")</f>
        <v/>
      </c>
      <c r="L146" t="str">
        <f>IFERROR(IF(VLOOKUP('Xlookup set'!$S146,'Xlookup set'!$A$1:$R$1200,13,FALSE)=0,"",VLOOKUP('Xlookup set'!$S146,'Xlookup set'!$A$1:$R$1200,13,FALSE)),"")</f>
        <v/>
      </c>
      <c r="M146" t="str">
        <f>IFERROR(IF(VLOOKUP('Xlookup set'!$S146,'Xlookup set'!$A$1:$R$1200,14,FALSE)=0,"",VLOOKUP('Xlookup set'!$S146,'Xlookup set'!$A$1:$R$1200,14,FALSE)),"")</f>
        <v/>
      </c>
      <c r="N146" t="str">
        <f>IFERROR(IF(VLOOKUP('Xlookup set'!$S146,'Xlookup set'!$A$1:$R$1200,15,FALSE)=0,"",VLOOKUP('Xlookup set'!$S146,'Xlookup set'!$A$1:$R$1200,15,FALSE)),"")</f>
        <v/>
      </c>
      <c r="O146" t="str">
        <f>IFERROR(IF(VLOOKUP('Xlookup set'!$S146,'Xlookup set'!$A$1:$R$1200,16,FALSE)=0,"",VLOOKUP('Xlookup set'!$S146,'Xlookup set'!$A$1:$R$1200,16,FALSE)),"")</f>
        <v/>
      </c>
      <c r="P146" t="str">
        <f t="array" aca="1" ref="P146" ca="1">IFERROR(Y2IF(VLOOKUP('Xlookup set'!$S146,'Xlookup set'!$A$1:$R$1200,17,FALSE)=0,"",VLOOKUP('Xlookup set'!$S146,'Xlookup set'!$A$1:$R$1200,17,FALSE)),"")</f>
        <v/>
      </c>
      <c r="Q146" t="str">
        <f>IFERROR(IF(VLOOKUP('Xlookup set'!$S146,'Xlookup set'!$A$1:$R$1200,18,FALSE)=0,"",VLOOKUP('Xlookup set'!$S146,'Xlookup set'!$A$1:$R$1200,18,FALSE)),"")</f>
        <v/>
      </c>
    </row>
    <row r="147" spans="1:17">
      <c r="A147" t="str">
        <f>IFERROR(VLOOKUP('Xlookup set'!$S147,'Xlookup set'!$A$1:$R$1200,2,FALSE),"")</f>
        <v/>
      </c>
      <c r="B147" t="str">
        <f>IF(I147&lt;&gt;"",ドッグキャリー!$I$2,"")</f>
        <v/>
      </c>
      <c r="C147" t="str">
        <f t="shared" si="6"/>
        <v/>
      </c>
      <c r="D147" t="str">
        <f t="shared" si="7"/>
        <v/>
      </c>
      <c r="E147" t="str">
        <f>IFERROR(IF(VLOOKUP('Xlookup set'!$S147,'Xlookup set'!$A$1:$R$1200,6,FALSE)=0,"",VLOOKUP('Xlookup set'!$S147,'Xlookup set'!$A$1:$R$1200,6,FALSE)),"")</f>
        <v/>
      </c>
      <c r="F147" t="str">
        <f t="array" aca="1" ref="F147" ca="1">IFERROR(F(VLOOKUP('Xlookup set'!$S147,'Xlookup set'!$A$1:$R$1200,7,FALSE)=0,"",VLOOKUP('Xlookup set'!$S147,'Xlookup set'!$A$1:$R$1200,7,FALSE)),"")</f>
        <v/>
      </c>
      <c r="G147" t="str">
        <f>IFERROR(IF(VLOOKUP('Xlookup set'!$S147,'Xlookup set'!$A$1:$R$1200,8,FALSE)=0,"",VLOOKUP('Xlookup set'!$S147,'Xlookup set'!$A$1:$R$1200,8,FALSE)),"")</f>
        <v/>
      </c>
      <c r="H147" s="93" t="str">
        <f>IFERROR(IF(VLOOKUP('Xlookup set'!$S147,'Xlookup set'!$A$1:$R$1200,9,FALSE)=0,"",VLOOKUP('Xlookup set'!$S147,'Xlookup set'!$A$1:$R$1200,9,FALSE)),"")</f>
        <v/>
      </c>
      <c r="I147" t="str">
        <f>IFERROR(IF(VLOOKUP('Xlookup set'!$S147,'Xlookup set'!$A$1:$R$1200,10,FALSE)=0,"",VLOOKUP('Xlookup set'!$S147,'Xlookup set'!$A$1:$R$1200,10,FALSE)),"")</f>
        <v/>
      </c>
      <c r="J147" t="str">
        <f>IFERROR(IF(VLOOKUP('Xlookup set'!$S147,'Xlookup set'!$A$1:$R$1200,11,FALSE)=0,"",VLOOKUP('Xlookup set'!$S147,'Xlookup set'!$A$1:$R$1200,11,FALSE)),"")</f>
        <v/>
      </c>
      <c r="K147" t="str">
        <f>IFERROR(IF(VLOOKUP('Xlookup set'!$S147,'Xlookup set'!$A$1:$R$1200,12,FALSE)=0,"",VLOOKUP('Xlookup set'!$S147,'Xlookup set'!$A$1:$R$1200,12,FALSE)),"")</f>
        <v/>
      </c>
      <c r="L147" t="str">
        <f>IFERROR(IF(VLOOKUP('Xlookup set'!$S147,'Xlookup set'!$A$1:$R$1200,13,FALSE)=0,"",VLOOKUP('Xlookup set'!$S147,'Xlookup set'!$A$1:$R$1200,13,FALSE)),"")</f>
        <v/>
      </c>
      <c r="M147" t="str">
        <f>IFERROR(IF(VLOOKUP('Xlookup set'!$S147,'Xlookup set'!$A$1:$R$1200,14,FALSE)=0,"",VLOOKUP('Xlookup set'!$S147,'Xlookup set'!$A$1:$R$1200,14,FALSE)),"")</f>
        <v/>
      </c>
      <c r="N147" t="str">
        <f>IFERROR(IF(VLOOKUP('Xlookup set'!$S147,'Xlookup set'!$A$1:$R$1200,15,FALSE)=0,"",VLOOKUP('Xlookup set'!$S147,'Xlookup set'!$A$1:$R$1200,15,FALSE)),"")</f>
        <v/>
      </c>
      <c r="O147" t="str">
        <f>IFERROR(IF(VLOOKUP('Xlookup set'!$S147,'Xlookup set'!$A$1:$R$1200,16,FALSE)=0,"",VLOOKUP('Xlookup set'!$S147,'Xlookup set'!$A$1:$R$1200,16,FALSE)),"")</f>
        <v/>
      </c>
      <c r="P147" t="str">
        <f t="array" aca="1" ref="P147" ca="1">IFERROR(Y2IF(VLOOKUP('Xlookup set'!$S147,'Xlookup set'!$A$1:$R$1200,17,FALSE)=0,"",VLOOKUP('Xlookup set'!$S147,'Xlookup set'!$A$1:$R$1200,17,FALSE)),"")</f>
        <v/>
      </c>
      <c r="Q147" t="str">
        <f>IFERROR(IF(VLOOKUP('Xlookup set'!$S147,'Xlookup set'!$A$1:$R$1200,18,FALSE)=0,"",VLOOKUP('Xlookup set'!$S147,'Xlookup set'!$A$1:$R$1200,18,FALSE)),"")</f>
        <v/>
      </c>
    </row>
    <row r="148" spans="1:17">
      <c r="A148" t="str">
        <f>IFERROR(VLOOKUP('Xlookup set'!$S148,'Xlookup set'!$A$1:$R$1200,2,FALSE),"")</f>
        <v/>
      </c>
      <c r="B148" t="str">
        <f>IF(I148&lt;&gt;"",ドッグキャリー!$I$2,"")</f>
        <v/>
      </c>
      <c r="C148" t="str">
        <f t="shared" si="6"/>
        <v/>
      </c>
      <c r="D148" t="str">
        <f t="shared" si="7"/>
        <v/>
      </c>
      <c r="E148" t="str">
        <f>IFERROR(IF(VLOOKUP('Xlookup set'!$S148,'Xlookup set'!$A$1:$R$1200,6,FALSE)=0,"",VLOOKUP('Xlookup set'!$S148,'Xlookup set'!$A$1:$R$1200,6,FALSE)),"")</f>
        <v/>
      </c>
      <c r="F148" t="str">
        <f t="array" aca="1" ref="F148" ca="1">IFERROR(F(VLOOKUP('Xlookup set'!$S148,'Xlookup set'!$A$1:$R$1200,7,FALSE)=0,"",VLOOKUP('Xlookup set'!$S148,'Xlookup set'!$A$1:$R$1200,7,FALSE)),"")</f>
        <v/>
      </c>
      <c r="G148" t="str">
        <f>IFERROR(IF(VLOOKUP('Xlookup set'!$S148,'Xlookup set'!$A$1:$R$1200,8,FALSE)=0,"",VLOOKUP('Xlookup set'!$S148,'Xlookup set'!$A$1:$R$1200,8,FALSE)),"")</f>
        <v/>
      </c>
      <c r="H148" s="93" t="str">
        <f>IFERROR(IF(VLOOKUP('Xlookup set'!$S148,'Xlookup set'!$A$1:$R$1200,9,FALSE)=0,"",VLOOKUP('Xlookup set'!$S148,'Xlookup set'!$A$1:$R$1200,9,FALSE)),"")</f>
        <v/>
      </c>
      <c r="I148" t="str">
        <f>IFERROR(IF(VLOOKUP('Xlookup set'!$S148,'Xlookup set'!$A$1:$R$1200,10,FALSE)=0,"",VLOOKUP('Xlookup set'!$S148,'Xlookup set'!$A$1:$R$1200,10,FALSE)),"")</f>
        <v/>
      </c>
      <c r="J148" t="str">
        <f>IFERROR(IF(VLOOKUP('Xlookup set'!$S148,'Xlookup set'!$A$1:$R$1200,11,FALSE)=0,"",VLOOKUP('Xlookup set'!$S148,'Xlookup set'!$A$1:$R$1200,11,FALSE)),"")</f>
        <v/>
      </c>
      <c r="K148" t="str">
        <f>IFERROR(IF(VLOOKUP('Xlookup set'!$S148,'Xlookup set'!$A$1:$R$1200,12,FALSE)=0,"",VLOOKUP('Xlookup set'!$S148,'Xlookup set'!$A$1:$R$1200,12,FALSE)),"")</f>
        <v/>
      </c>
      <c r="L148" t="str">
        <f>IFERROR(IF(VLOOKUP('Xlookup set'!$S148,'Xlookup set'!$A$1:$R$1200,13,FALSE)=0,"",VLOOKUP('Xlookup set'!$S148,'Xlookup set'!$A$1:$R$1200,13,FALSE)),"")</f>
        <v/>
      </c>
      <c r="M148" t="str">
        <f>IFERROR(IF(VLOOKUP('Xlookup set'!$S148,'Xlookup set'!$A$1:$R$1200,14,FALSE)=0,"",VLOOKUP('Xlookup set'!$S148,'Xlookup set'!$A$1:$R$1200,14,FALSE)),"")</f>
        <v/>
      </c>
      <c r="N148" t="str">
        <f>IFERROR(IF(VLOOKUP('Xlookup set'!$S148,'Xlookup set'!$A$1:$R$1200,15,FALSE)=0,"",VLOOKUP('Xlookup set'!$S148,'Xlookup set'!$A$1:$R$1200,15,FALSE)),"")</f>
        <v/>
      </c>
      <c r="O148" t="str">
        <f>IFERROR(IF(VLOOKUP('Xlookup set'!$S148,'Xlookup set'!$A$1:$R$1200,16,FALSE)=0,"",VLOOKUP('Xlookup set'!$S148,'Xlookup set'!$A$1:$R$1200,16,FALSE)),"")</f>
        <v/>
      </c>
      <c r="P148" t="str">
        <f t="array" aca="1" ref="P148" ca="1">IFERROR(Y2IF(VLOOKUP('Xlookup set'!$S148,'Xlookup set'!$A$1:$R$1200,17,FALSE)=0,"",VLOOKUP('Xlookup set'!$S148,'Xlookup set'!$A$1:$R$1200,17,FALSE)),"")</f>
        <v/>
      </c>
      <c r="Q148" t="str">
        <f>IFERROR(IF(VLOOKUP('Xlookup set'!$S148,'Xlookup set'!$A$1:$R$1200,18,FALSE)=0,"",VLOOKUP('Xlookup set'!$S148,'Xlookup set'!$A$1:$R$1200,18,FALSE)),"")</f>
        <v/>
      </c>
    </row>
    <row r="149" spans="1:17">
      <c r="A149" t="str">
        <f>IFERROR(VLOOKUP('Xlookup set'!$S149,'Xlookup set'!$A$1:$R$1200,2,FALSE),"")</f>
        <v/>
      </c>
      <c r="B149" t="str">
        <f>IF(I149&lt;&gt;"",ドッグキャリー!$I$2,"")</f>
        <v/>
      </c>
      <c r="C149" t="str">
        <f t="shared" si="6"/>
        <v/>
      </c>
      <c r="D149" t="str">
        <f t="shared" si="7"/>
        <v/>
      </c>
      <c r="E149" t="str">
        <f>IFERROR(IF(VLOOKUP('Xlookup set'!$S149,'Xlookup set'!$A$1:$R$1200,6,FALSE)=0,"",VLOOKUP('Xlookup set'!$S149,'Xlookup set'!$A$1:$R$1200,6,FALSE)),"")</f>
        <v/>
      </c>
      <c r="F149" t="str">
        <f t="array" aca="1" ref="F149" ca="1">IFERROR(F(VLOOKUP('Xlookup set'!$S149,'Xlookup set'!$A$1:$R$1200,7,FALSE)=0,"",VLOOKUP('Xlookup set'!$S149,'Xlookup set'!$A$1:$R$1200,7,FALSE)),"")</f>
        <v/>
      </c>
      <c r="G149" t="str">
        <f>IFERROR(IF(VLOOKUP('Xlookup set'!$S149,'Xlookup set'!$A$1:$R$1200,8,FALSE)=0,"",VLOOKUP('Xlookup set'!$S149,'Xlookup set'!$A$1:$R$1200,8,FALSE)),"")</f>
        <v/>
      </c>
      <c r="H149" s="93" t="str">
        <f>IFERROR(IF(VLOOKUP('Xlookup set'!$S149,'Xlookup set'!$A$1:$R$1200,9,FALSE)=0,"",VLOOKUP('Xlookup set'!$S149,'Xlookup set'!$A$1:$R$1200,9,FALSE)),"")</f>
        <v/>
      </c>
      <c r="I149" t="str">
        <f>IFERROR(IF(VLOOKUP('Xlookup set'!$S149,'Xlookup set'!$A$1:$R$1200,10,FALSE)=0,"",VLOOKUP('Xlookup set'!$S149,'Xlookup set'!$A$1:$R$1200,10,FALSE)),"")</f>
        <v/>
      </c>
      <c r="J149" t="str">
        <f>IFERROR(IF(VLOOKUP('Xlookup set'!$S149,'Xlookup set'!$A$1:$R$1200,11,FALSE)=0,"",VLOOKUP('Xlookup set'!$S149,'Xlookup set'!$A$1:$R$1200,11,FALSE)),"")</f>
        <v/>
      </c>
      <c r="K149" t="str">
        <f>IFERROR(IF(VLOOKUP('Xlookup set'!$S149,'Xlookup set'!$A$1:$R$1200,12,FALSE)=0,"",VLOOKUP('Xlookup set'!$S149,'Xlookup set'!$A$1:$R$1200,12,FALSE)),"")</f>
        <v/>
      </c>
      <c r="L149" t="str">
        <f>IFERROR(IF(VLOOKUP('Xlookup set'!$S149,'Xlookup set'!$A$1:$R$1200,13,FALSE)=0,"",VLOOKUP('Xlookup set'!$S149,'Xlookup set'!$A$1:$R$1200,13,FALSE)),"")</f>
        <v/>
      </c>
      <c r="M149" t="str">
        <f>IFERROR(IF(VLOOKUP('Xlookup set'!$S149,'Xlookup set'!$A$1:$R$1200,14,FALSE)=0,"",VLOOKUP('Xlookup set'!$S149,'Xlookup set'!$A$1:$R$1200,14,FALSE)),"")</f>
        <v/>
      </c>
      <c r="N149" t="str">
        <f>IFERROR(IF(VLOOKUP('Xlookup set'!$S149,'Xlookup set'!$A$1:$R$1200,15,FALSE)=0,"",VLOOKUP('Xlookup set'!$S149,'Xlookup set'!$A$1:$R$1200,15,FALSE)),"")</f>
        <v/>
      </c>
      <c r="O149" t="str">
        <f>IFERROR(IF(VLOOKUP('Xlookup set'!$S149,'Xlookup set'!$A$1:$R$1200,16,FALSE)=0,"",VLOOKUP('Xlookup set'!$S149,'Xlookup set'!$A$1:$R$1200,16,FALSE)),"")</f>
        <v/>
      </c>
      <c r="P149" t="str">
        <f t="array" aca="1" ref="P149" ca="1">IFERROR(Y2IF(VLOOKUP('Xlookup set'!$S149,'Xlookup set'!$A$1:$R$1200,17,FALSE)=0,"",VLOOKUP('Xlookup set'!$S149,'Xlookup set'!$A$1:$R$1200,17,FALSE)),"")</f>
        <v/>
      </c>
      <c r="Q149" t="str">
        <f>IFERROR(IF(VLOOKUP('Xlookup set'!$S149,'Xlookup set'!$A$1:$R$1200,18,FALSE)=0,"",VLOOKUP('Xlookup set'!$S149,'Xlookup set'!$A$1:$R$1200,18,FALSE)),"")</f>
        <v/>
      </c>
    </row>
    <row r="150" spans="1:17">
      <c r="A150" t="str">
        <f>IFERROR(VLOOKUP('Xlookup set'!$S150,'Xlookup set'!$A$1:$R$1200,2,FALSE),"")</f>
        <v/>
      </c>
      <c r="B150" t="str">
        <f>IF(I150&lt;&gt;"",ドッグキャリー!$I$2,"")</f>
        <v/>
      </c>
      <c r="C150" t="str">
        <f t="shared" si="6"/>
        <v/>
      </c>
      <c r="D150" t="str">
        <f t="shared" si="7"/>
        <v/>
      </c>
      <c r="E150" t="str">
        <f>IFERROR(IF(VLOOKUP('Xlookup set'!$S150,'Xlookup set'!$A$1:$R$1200,6,FALSE)=0,"",VLOOKUP('Xlookup set'!$S150,'Xlookup set'!$A$1:$R$1200,6,FALSE)),"")</f>
        <v/>
      </c>
      <c r="F150" t="str">
        <f t="array" aca="1" ref="F150" ca="1">IFERROR(F(VLOOKUP('Xlookup set'!$S150,'Xlookup set'!$A$1:$R$1200,7,FALSE)=0,"",VLOOKUP('Xlookup set'!$S150,'Xlookup set'!$A$1:$R$1200,7,FALSE)),"")</f>
        <v/>
      </c>
      <c r="G150" t="str">
        <f>IFERROR(IF(VLOOKUP('Xlookup set'!$S150,'Xlookup set'!$A$1:$R$1200,8,FALSE)=0,"",VLOOKUP('Xlookup set'!$S150,'Xlookup set'!$A$1:$R$1200,8,FALSE)),"")</f>
        <v/>
      </c>
      <c r="H150" s="93" t="str">
        <f>IFERROR(IF(VLOOKUP('Xlookup set'!$S150,'Xlookup set'!$A$1:$R$1200,9,FALSE)=0,"",VLOOKUP('Xlookup set'!$S150,'Xlookup set'!$A$1:$R$1200,9,FALSE)),"")</f>
        <v/>
      </c>
      <c r="I150" t="str">
        <f>IFERROR(IF(VLOOKUP('Xlookup set'!$S150,'Xlookup set'!$A$1:$R$1200,10,FALSE)=0,"",VLOOKUP('Xlookup set'!$S150,'Xlookup set'!$A$1:$R$1200,10,FALSE)),"")</f>
        <v/>
      </c>
      <c r="J150" t="str">
        <f>IFERROR(IF(VLOOKUP('Xlookup set'!$S150,'Xlookup set'!$A$1:$R$1200,11,FALSE)=0,"",VLOOKUP('Xlookup set'!$S150,'Xlookup set'!$A$1:$R$1200,11,FALSE)),"")</f>
        <v/>
      </c>
      <c r="K150" t="str">
        <f>IFERROR(IF(VLOOKUP('Xlookup set'!$S150,'Xlookup set'!$A$1:$R$1200,12,FALSE)=0,"",VLOOKUP('Xlookup set'!$S150,'Xlookup set'!$A$1:$R$1200,12,FALSE)),"")</f>
        <v/>
      </c>
      <c r="L150" t="str">
        <f>IFERROR(IF(VLOOKUP('Xlookup set'!$S150,'Xlookup set'!$A$1:$R$1200,13,FALSE)=0,"",VLOOKUP('Xlookup set'!$S150,'Xlookup set'!$A$1:$R$1200,13,FALSE)),"")</f>
        <v/>
      </c>
      <c r="M150" t="str">
        <f>IFERROR(IF(VLOOKUP('Xlookup set'!$S150,'Xlookup set'!$A$1:$R$1200,14,FALSE)=0,"",VLOOKUP('Xlookup set'!$S150,'Xlookup set'!$A$1:$R$1200,14,FALSE)),"")</f>
        <v/>
      </c>
      <c r="N150" t="str">
        <f>IFERROR(IF(VLOOKUP('Xlookup set'!$S150,'Xlookup set'!$A$1:$R$1200,15,FALSE)=0,"",VLOOKUP('Xlookup set'!$S150,'Xlookup set'!$A$1:$R$1200,15,FALSE)),"")</f>
        <v/>
      </c>
      <c r="O150" t="str">
        <f>IFERROR(IF(VLOOKUP('Xlookup set'!$S150,'Xlookup set'!$A$1:$R$1200,16,FALSE)=0,"",VLOOKUP('Xlookup set'!$S150,'Xlookup set'!$A$1:$R$1200,16,FALSE)),"")</f>
        <v/>
      </c>
      <c r="P150" t="str">
        <f t="array" aca="1" ref="P150" ca="1">IFERROR(Y2IF(VLOOKUP('Xlookup set'!$S150,'Xlookup set'!$A$1:$R$1200,17,FALSE)=0,"",VLOOKUP('Xlookup set'!$S150,'Xlookup set'!$A$1:$R$1200,17,FALSE)),"")</f>
        <v/>
      </c>
      <c r="Q150" t="str">
        <f>IFERROR(IF(VLOOKUP('Xlookup set'!$S150,'Xlookup set'!$A$1:$R$1200,18,FALSE)=0,"",VLOOKUP('Xlookup set'!$S150,'Xlookup set'!$A$1:$R$1200,18,FALSE)),"")</f>
        <v/>
      </c>
    </row>
    <row r="151" spans="1:17">
      <c r="A151" t="str">
        <f>IFERROR(VLOOKUP('Xlookup set'!$S151,'Xlookup set'!$A$1:$R$1200,2,FALSE),"")</f>
        <v/>
      </c>
      <c r="B151" t="str">
        <f>IF(I151&lt;&gt;"",ドッグキャリー!$I$2,"")</f>
        <v/>
      </c>
      <c r="C151" t="str">
        <f t="shared" si="6"/>
        <v/>
      </c>
      <c r="D151" t="str">
        <f t="shared" si="7"/>
        <v/>
      </c>
      <c r="E151" t="str">
        <f>IFERROR(IF(VLOOKUP('Xlookup set'!$S151,'Xlookup set'!$A$1:$R$1200,6,FALSE)=0,"",VLOOKUP('Xlookup set'!$S151,'Xlookup set'!$A$1:$R$1200,6,FALSE)),"")</f>
        <v/>
      </c>
      <c r="F151" t="str">
        <f t="array" aca="1" ref="F151" ca="1">IFERROR(F(VLOOKUP('Xlookup set'!$S151,'Xlookup set'!$A$1:$R$1200,7,FALSE)=0,"",VLOOKUP('Xlookup set'!$S151,'Xlookup set'!$A$1:$R$1200,7,FALSE)),"")</f>
        <v/>
      </c>
      <c r="G151" t="str">
        <f>IFERROR(IF(VLOOKUP('Xlookup set'!$S151,'Xlookup set'!$A$1:$R$1200,8,FALSE)=0,"",VLOOKUP('Xlookup set'!$S151,'Xlookup set'!$A$1:$R$1200,8,FALSE)),"")</f>
        <v/>
      </c>
      <c r="H151" s="93" t="str">
        <f>IFERROR(IF(VLOOKUP('Xlookup set'!$S151,'Xlookup set'!$A$1:$R$1200,9,FALSE)=0,"",VLOOKUP('Xlookup set'!$S151,'Xlookup set'!$A$1:$R$1200,9,FALSE)),"")</f>
        <v/>
      </c>
      <c r="I151" t="str">
        <f>IFERROR(IF(VLOOKUP('Xlookup set'!$S151,'Xlookup set'!$A$1:$R$1200,10,FALSE)=0,"",VLOOKUP('Xlookup set'!$S151,'Xlookup set'!$A$1:$R$1200,10,FALSE)),"")</f>
        <v/>
      </c>
      <c r="J151" t="str">
        <f>IFERROR(IF(VLOOKUP('Xlookup set'!$S151,'Xlookup set'!$A$1:$R$1200,11,FALSE)=0,"",VLOOKUP('Xlookup set'!$S151,'Xlookup set'!$A$1:$R$1200,11,FALSE)),"")</f>
        <v/>
      </c>
      <c r="K151" t="str">
        <f>IFERROR(IF(VLOOKUP('Xlookup set'!$S151,'Xlookup set'!$A$1:$R$1200,12,FALSE)=0,"",VLOOKUP('Xlookup set'!$S151,'Xlookup set'!$A$1:$R$1200,12,FALSE)),"")</f>
        <v/>
      </c>
      <c r="L151" t="str">
        <f>IFERROR(IF(VLOOKUP('Xlookup set'!$S151,'Xlookup set'!$A$1:$R$1200,13,FALSE)=0,"",VLOOKUP('Xlookup set'!$S151,'Xlookup set'!$A$1:$R$1200,13,FALSE)),"")</f>
        <v/>
      </c>
      <c r="M151" t="str">
        <f>IFERROR(IF(VLOOKUP('Xlookup set'!$S151,'Xlookup set'!$A$1:$R$1200,14,FALSE)=0,"",VLOOKUP('Xlookup set'!$S151,'Xlookup set'!$A$1:$R$1200,14,FALSE)),"")</f>
        <v/>
      </c>
      <c r="N151" t="str">
        <f>IFERROR(IF(VLOOKUP('Xlookup set'!$S151,'Xlookup set'!$A$1:$R$1200,15,FALSE)=0,"",VLOOKUP('Xlookup set'!$S151,'Xlookup set'!$A$1:$R$1200,15,FALSE)),"")</f>
        <v/>
      </c>
      <c r="O151" t="str">
        <f>IFERROR(IF(VLOOKUP('Xlookup set'!$S151,'Xlookup set'!$A$1:$R$1200,16,FALSE)=0,"",VLOOKUP('Xlookup set'!$S151,'Xlookup set'!$A$1:$R$1200,16,FALSE)),"")</f>
        <v/>
      </c>
      <c r="P151" t="str">
        <f t="array" aca="1" ref="P151" ca="1">IFERROR(Y2IF(VLOOKUP('Xlookup set'!$S151,'Xlookup set'!$A$1:$R$1200,17,FALSE)=0,"",VLOOKUP('Xlookup set'!$S151,'Xlookup set'!$A$1:$R$1200,17,FALSE)),"")</f>
        <v/>
      </c>
      <c r="Q151" t="str">
        <f>IFERROR(IF(VLOOKUP('Xlookup set'!$S151,'Xlookup set'!$A$1:$R$1200,18,FALSE)=0,"",VLOOKUP('Xlookup set'!$S151,'Xlookup set'!$A$1:$R$1200,18,FALSE)),"")</f>
        <v/>
      </c>
    </row>
    <row r="152" spans="1:17">
      <c r="A152" t="str">
        <f>IFERROR(VLOOKUP('Xlookup set'!$S152,'Xlookup set'!$A$1:$R$1200,2,FALSE),"")</f>
        <v/>
      </c>
      <c r="B152" t="str">
        <f>IF(I152&lt;&gt;"",ドッグキャリー!$I$2,"")</f>
        <v/>
      </c>
      <c r="C152" t="str">
        <f t="shared" si="6"/>
        <v/>
      </c>
      <c r="D152" t="str">
        <f t="shared" si="7"/>
        <v/>
      </c>
      <c r="E152" t="str">
        <f>IFERROR(IF(VLOOKUP('Xlookup set'!$S152,'Xlookup set'!$A$1:$R$1200,6,FALSE)=0,"",VLOOKUP('Xlookup set'!$S152,'Xlookup set'!$A$1:$R$1200,6,FALSE)),"")</f>
        <v/>
      </c>
      <c r="F152" t="str">
        <f t="array" aca="1" ref="F152" ca="1">IFERROR(F(VLOOKUP('Xlookup set'!$S152,'Xlookup set'!$A$1:$R$1200,7,FALSE)=0,"",VLOOKUP('Xlookup set'!$S152,'Xlookup set'!$A$1:$R$1200,7,FALSE)),"")</f>
        <v/>
      </c>
      <c r="G152" t="str">
        <f>IFERROR(IF(VLOOKUP('Xlookup set'!$S152,'Xlookup set'!$A$1:$R$1200,8,FALSE)=0,"",VLOOKUP('Xlookup set'!$S152,'Xlookup set'!$A$1:$R$1200,8,FALSE)),"")</f>
        <v/>
      </c>
      <c r="H152" s="93" t="str">
        <f>IFERROR(IF(VLOOKUP('Xlookup set'!$S152,'Xlookup set'!$A$1:$R$1200,9,FALSE)=0,"",VLOOKUP('Xlookup set'!$S152,'Xlookup set'!$A$1:$R$1200,9,FALSE)),"")</f>
        <v/>
      </c>
      <c r="I152" t="str">
        <f>IFERROR(IF(VLOOKUP('Xlookup set'!$S152,'Xlookup set'!$A$1:$R$1200,10,FALSE)=0,"",VLOOKUP('Xlookup set'!$S152,'Xlookup set'!$A$1:$R$1200,10,FALSE)),"")</f>
        <v/>
      </c>
      <c r="J152" t="str">
        <f>IFERROR(IF(VLOOKUP('Xlookup set'!$S152,'Xlookup set'!$A$1:$R$1200,11,FALSE)=0,"",VLOOKUP('Xlookup set'!$S152,'Xlookup set'!$A$1:$R$1200,11,FALSE)),"")</f>
        <v/>
      </c>
      <c r="K152" t="str">
        <f>IFERROR(IF(VLOOKUP('Xlookup set'!$S152,'Xlookup set'!$A$1:$R$1200,12,FALSE)=0,"",VLOOKUP('Xlookup set'!$S152,'Xlookup set'!$A$1:$R$1200,12,FALSE)),"")</f>
        <v/>
      </c>
      <c r="L152" t="str">
        <f>IFERROR(IF(VLOOKUP('Xlookup set'!$S152,'Xlookup set'!$A$1:$R$1200,13,FALSE)=0,"",VLOOKUP('Xlookup set'!$S152,'Xlookup set'!$A$1:$R$1200,13,FALSE)),"")</f>
        <v/>
      </c>
      <c r="M152" t="str">
        <f>IFERROR(IF(VLOOKUP('Xlookup set'!$S152,'Xlookup set'!$A$1:$R$1200,14,FALSE)=0,"",VLOOKUP('Xlookup set'!$S152,'Xlookup set'!$A$1:$R$1200,14,FALSE)),"")</f>
        <v/>
      </c>
      <c r="N152" t="str">
        <f>IFERROR(IF(VLOOKUP('Xlookup set'!$S152,'Xlookup set'!$A$1:$R$1200,15,FALSE)=0,"",VLOOKUP('Xlookup set'!$S152,'Xlookup set'!$A$1:$R$1200,15,FALSE)),"")</f>
        <v/>
      </c>
      <c r="O152" t="str">
        <f>IFERROR(IF(VLOOKUP('Xlookup set'!$S152,'Xlookup set'!$A$1:$R$1200,16,FALSE)=0,"",VLOOKUP('Xlookup set'!$S152,'Xlookup set'!$A$1:$R$1200,16,FALSE)),"")</f>
        <v/>
      </c>
      <c r="P152" t="str">
        <f t="array" aca="1" ref="P152" ca="1">IFERROR(Y2IF(VLOOKUP('Xlookup set'!$S152,'Xlookup set'!$A$1:$R$1200,17,FALSE)=0,"",VLOOKUP('Xlookup set'!$S152,'Xlookup set'!$A$1:$R$1200,17,FALSE)),"")</f>
        <v/>
      </c>
      <c r="Q152" t="str">
        <f>IFERROR(IF(VLOOKUP('Xlookup set'!$S152,'Xlookup set'!$A$1:$R$1200,18,FALSE)=0,"",VLOOKUP('Xlookup set'!$S152,'Xlookup set'!$A$1:$R$1200,18,FALSE)),"")</f>
        <v/>
      </c>
    </row>
    <row r="153" spans="1:17">
      <c r="A153" t="str">
        <f>IFERROR(VLOOKUP('Xlookup set'!$S153,'Xlookup set'!$A$1:$R$1200,2,FALSE),"")</f>
        <v/>
      </c>
      <c r="B153" t="str">
        <f>IF(I153&lt;&gt;"",ドッグキャリー!$I$2,"")</f>
        <v/>
      </c>
      <c r="C153" t="str">
        <f t="shared" si="6"/>
        <v/>
      </c>
      <c r="D153" t="str">
        <f t="shared" si="7"/>
        <v/>
      </c>
      <c r="E153" t="str">
        <f>IFERROR(IF(VLOOKUP('Xlookup set'!$S153,'Xlookup set'!$A$1:$R$1200,6,FALSE)=0,"",VLOOKUP('Xlookup set'!$S153,'Xlookup set'!$A$1:$R$1200,6,FALSE)),"")</f>
        <v/>
      </c>
      <c r="F153" t="str">
        <f t="array" aca="1" ref="F153" ca="1">IFERROR(F(VLOOKUP('Xlookup set'!$S153,'Xlookup set'!$A$1:$R$1200,7,FALSE)=0,"",VLOOKUP('Xlookup set'!$S153,'Xlookup set'!$A$1:$R$1200,7,FALSE)),"")</f>
        <v/>
      </c>
      <c r="G153" t="str">
        <f>IFERROR(IF(VLOOKUP('Xlookup set'!$S153,'Xlookup set'!$A$1:$R$1200,8,FALSE)=0,"",VLOOKUP('Xlookup set'!$S153,'Xlookup set'!$A$1:$R$1200,8,FALSE)),"")</f>
        <v/>
      </c>
      <c r="H153" s="93" t="str">
        <f>IFERROR(IF(VLOOKUP('Xlookup set'!$S153,'Xlookup set'!$A$1:$R$1200,9,FALSE)=0,"",VLOOKUP('Xlookup set'!$S153,'Xlookup set'!$A$1:$R$1200,9,FALSE)),"")</f>
        <v/>
      </c>
      <c r="I153" t="str">
        <f>IFERROR(IF(VLOOKUP('Xlookup set'!$S153,'Xlookup set'!$A$1:$R$1200,10,FALSE)=0,"",VLOOKUP('Xlookup set'!$S153,'Xlookup set'!$A$1:$R$1200,10,FALSE)),"")</f>
        <v/>
      </c>
      <c r="J153" t="str">
        <f>IFERROR(IF(VLOOKUP('Xlookup set'!$S153,'Xlookup set'!$A$1:$R$1200,11,FALSE)=0,"",VLOOKUP('Xlookup set'!$S153,'Xlookup set'!$A$1:$R$1200,11,FALSE)),"")</f>
        <v/>
      </c>
      <c r="K153" t="str">
        <f>IFERROR(IF(VLOOKUP('Xlookup set'!$S153,'Xlookup set'!$A$1:$R$1200,12,FALSE)=0,"",VLOOKUP('Xlookup set'!$S153,'Xlookup set'!$A$1:$R$1200,12,FALSE)),"")</f>
        <v/>
      </c>
      <c r="L153" t="str">
        <f>IFERROR(IF(VLOOKUP('Xlookup set'!$S153,'Xlookup set'!$A$1:$R$1200,13,FALSE)=0,"",VLOOKUP('Xlookup set'!$S153,'Xlookup set'!$A$1:$R$1200,13,FALSE)),"")</f>
        <v/>
      </c>
      <c r="M153" t="str">
        <f>IFERROR(IF(VLOOKUP('Xlookup set'!$S153,'Xlookup set'!$A$1:$R$1200,14,FALSE)=0,"",VLOOKUP('Xlookup set'!$S153,'Xlookup set'!$A$1:$R$1200,14,FALSE)),"")</f>
        <v/>
      </c>
      <c r="N153" t="str">
        <f>IFERROR(IF(VLOOKUP('Xlookup set'!$S153,'Xlookup set'!$A$1:$R$1200,15,FALSE)=0,"",VLOOKUP('Xlookup set'!$S153,'Xlookup set'!$A$1:$R$1200,15,FALSE)),"")</f>
        <v/>
      </c>
      <c r="O153" t="str">
        <f>IFERROR(IF(VLOOKUP('Xlookup set'!$S153,'Xlookup set'!$A$1:$R$1200,16,FALSE)=0,"",VLOOKUP('Xlookup set'!$S153,'Xlookup set'!$A$1:$R$1200,16,FALSE)),"")</f>
        <v/>
      </c>
      <c r="P153" t="str">
        <f t="array" aca="1" ref="P153" ca="1">IFERROR(Y2IF(VLOOKUP('Xlookup set'!$S153,'Xlookup set'!$A$1:$R$1200,17,FALSE)=0,"",VLOOKUP('Xlookup set'!$S153,'Xlookup set'!$A$1:$R$1200,17,FALSE)),"")</f>
        <v/>
      </c>
      <c r="Q153" t="str">
        <f>IFERROR(IF(VLOOKUP('Xlookup set'!$S153,'Xlookup set'!$A$1:$R$1200,18,FALSE)=0,"",VLOOKUP('Xlookup set'!$S153,'Xlookup set'!$A$1:$R$1200,18,FALSE)),"")</f>
        <v/>
      </c>
    </row>
    <row r="154" spans="1:17">
      <c r="A154" t="str">
        <f>IFERROR(VLOOKUP('Xlookup set'!$S154,'Xlookup set'!$A$1:$R$1200,2,FALSE),"")</f>
        <v/>
      </c>
      <c r="B154" t="str">
        <f>IF(I154&lt;&gt;"",ドッグキャリー!$I$2,"")</f>
        <v/>
      </c>
      <c r="C154" t="str">
        <f t="shared" si="6"/>
        <v/>
      </c>
      <c r="D154" t="str">
        <f t="shared" si="7"/>
        <v/>
      </c>
      <c r="E154" t="str">
        <f>IFERROR(IF(VLOOKUP('Xlookup set'!$S154,'Xlookup set'!$A$1:$R$1200,6,FALSE)=0,"",VLOOKUP('Xlookup set'!$S154,'Xlookup set'!$A$1:$R$1200,6,FALSE)),"")</f>
        <v/>
      </c>
      <c r="F154" t="str">
        <f t="array" aca="1" ref="F154" ca="1">IFERROR(F(VLOOKUP('Xlookup set'!$S154,'Xlookup set'!$A$1:$R$1200,7,FALSE)=0,"",VLOOKUP('Xlookup set'!$S154,'Xlookup set'!$A$1:$R$1200,7,FALSE)),"")</f>
        <v/>
      </c>
      <c r="G154" t="str">
        <f>IFERROR(IF(VLOOKUP('Xlookup set'!$S154,'Xlookup set'!$A$1:$R$1200,8,FALSE)=0,"",VLOOKUP('Xlookup set'!$S154,'Xlookup set'!$A$1:$R$1200,8,FALSE)),"")</f>
        <v/>
      </c>
      <c r="H154" s="93" t="str">
        <f>IFERROR(IF(VLOOKUP('Xlookup set'!$S154,'Xlookup set'!$A$1:$R$1200,9,FALSE)=0,"",VLOOKUP('Xlookup set'!$S154,'Xlookup set'!$A$1:$R$1200,9,FALSE)),"")</f>
        <v/>
      </c>
      <c r="I154" t="str">
        <f>IFERROR(IF(VLOOKUP('Xlookup set'!$S154,'Xlookup set'!$A$1:$R$1200,10,FALSE)=0,"",VLOOKUP('Xlookup set'!$S154,'Xlookup set'!$A$1:$R$1200,10,FALSE)),"")</f>
        <v/>
      </c>
      <c r="J154" t="str">
        <f>IFERROR(IF(VLOOKUP('Xlookup set'!$S154,'Xlookup set'!$A$1:$R$1200,11,FALSE)=0,"",VLOOKUP('Xlookup set'!$S154,'Xlookup set'!$A$1:$R$1200,11,FALSE)),"")</f>
        <v/>
      </c>
      <c r="K154" t="str">
        <f>IFERROR(IF(VLOOKUP('Xlookup set'!$S154,'Xlookup set'!$A$1:$R$1200,12,FALSE)=0,"",VLOOKUP('Xlookup set'!$S154,'Xlookup set'!$A$1:$R$1200,12,FALSE)),"")</f>
        <v/>
      </c>
      <c r="L154" t="str">
        <f>IFERROR(IF(VLOOKUP('Xlookup set'!$S154,'Xlookup set'!$A$1:$R$1200,13,FALSE)=0,"",VLOOKUP('Xlookup set'!$S154,'Xlookup set'!$A$1:$R$1200,13,FALSE)),"")</f>
        <v/>
      </c>
      <c r="M154" t="str">
        <f>IFERROR(IF(VLOOKUP('Xlookup set'!$S154,'Xlookup set'!$A$1:$R$1200,14,FALSE)=0,"",VLOOKUP('Xlookup set'!$S154,'Xlookup set'!$A$1:$R$1200,14,FALSE)),"")</f>
        <v/>
      </c>
      <c r="N154" t="str">
        <f>IFERROR(IF(VLOOKUP('Xlookup set'!$S154,'Xlookup set'!$A$1:$R$1200,15,FALSE)=0,"",VLOOKUP('Xlookup set'!$S154,'Xlookup set'!$A$1:$R$1200,15,FALSE)),"")</f>
        <v/>
      </c>
      <c r="O154" t="str">
        <f>IFERROR(IF(VLOOKUP('Xlookup set'!$S154,'Xlookup set'!$A$1:$R$1200,16,FALSE)=0,"",VLOOKUP('Xlookup set'!$S154,'Xlookup set'!$A$1:$R$1200,16,FALSE)),"")</f>
        <v/>
      </c>
      <c r="P154" t="str">
        <f t="array" aca="1" ref="P154" ca="1">IFERROR(Y2IF(VLOOKUP('Xlookup set'!$S154,'Xlookup set'!$A$1:$R$1200,17,FALSE)=0,"",VLOOKUP('Xlookup set'!$S154,'Xlookup set'!$A$1:$R$1200,17,FALSE)),"")</f>
        <v/>
      </c>
      <c r="Q154" t="str">
        <f>IFERROR(IF(VLOOKUP('Xlookup set'!$S154,'Xlookup set'!$A$1:$R$1200,18,FALSE)=0,"",VLOOKUP('Xlookup set'!$S154,'Xlookup set'!$A$1:$R$1200,18,FALSE)),"")</f>
        <v/>
      </c>
    </row>
    <row r="155" spans="1:17">
      <c r="A155" t="str">
        <f>IFERROR(VLOOKUP('Xlookup set'!$S155,'Xlookup set'!$A$1:$R$1200,2,FALSE),"")</f>
        <v/>
      </c>
      <c r="B155" t="str">
        <f>IF(I155&lt;&gt;"",ドッグキャリー!$I$2,"")</f>
        <v/>
      </c>
      <c r="C155" t="str">
        <f t="shared" si="6"/>
        <v/>
      </c>
      <c r="D155" t="str">
        <f t="shared" si="7"/>
        <v/>
      </c>
      <c r="E155" t="str">
        <f>IFERROR(IF(VLOOKUP('Xlookup set'!$S155,'Xlookup set'!$A$1:$R$1200,6,FALSE)=0,"",VLOOKUP('Xlookup set'!$S155,'Xlookup set'!$A$1:$R$1200,6,FALSE)),"")</f>
        <v/>
      </c>
      <c r="F155" t="str">
        <f t="array" aca="1" ref="F155" ca="1">IFERROR(F(VLOOKUP('Xlookup set'!$S155,'Xlookup set'!$A$1:$R$1200,7,FALSE)=0,"",VLOOKUP('Xlookup set'!$S155,'Xlookup set'!$A$1:$R$1200,7,FALSE)),"")</f>
        <v/>
      </c>
      <c r="G155" t="str">
        <f>IFERROR(IF(VLOOKUP('Xlookup set'!$S155,'Xlookup set'!$A$1:$R$1200,8,FALSE)=0,"",VLOOKUP('Xlookup set'!$S155,'Xlookup set'!$A$1:$R$1200,8,FALSE)),"")</f>
        <v/>
      </c>
      <c r="H155" s="93" t="str">
        <f>IFERROR(IF(VLOOKUP('Xlookup set'!$S155,'Xlookup set'!$A$1:$R$1200,9,FALSE)=0,"",VLOOKUP('Xlookup set'!$S155,'Xlookup set'!$A$1:$R$1200,9,FALSE)),"")</f>
        <v/>
      </c>
      <c r="I155" t="str">
        <f>IFERROR(IF(VLOOKUP('Xlookup set'!$S155,'Xlookup set'!$A$1:$R$1200,10,FALSE)=0,"",VLOOKUP('Xlookup set'!$S155,'Xlookup set'!$A$1:$R$1200,10,FALSE)),"")</f>
        <v/>
      </c>
      <c r="J155" t="str">
        <f>IFERROR(IF(VLOOKUP('Xlookup set'!$S155,'Xlookup set'!$A$1:$R$1200,11,FALSE)=0,"",VLOOKUP('Xlookup set'!$S155,'Xlookup set'!$A$1:$R$1200,11,FALSE)),"")</f>
        <v/>
      </c>
      <c r="K155" t="str">
        <f>IFERROR(IF(VLOOKUP('Xlookup set'!$S155,'Xlookup set'!$A$1:$R$1200,12,FALSE)=0,"",VLOOKUP('Xlookup set'!$S155,'Xlookup set'!$A$1:$R$1200,12,FALSE)),"")</f>
        <v/>
      </c>
      <c r="L155" t="str">
        <f>IFERROR(IF(VLOOKUP('Xlookup set'!$S155,'Xlookup set'!$A$1:$R$1200,13,FALSE)=0,"",VLOOKUP('Xlookup set'!$S155,'Xlookup set'!$A$1:$R$1200,13,FALSE)),"")</f>
        <v/>
      </c>
      <c r="M155" t="str">
        <f>IFERROR(IF(VLOOKUP('Xlookup set'!$S155,'Xlookup set'!$A$1:$R$1200,14,FALSE)=0,"",VLOOKUP('Xlookup set'!$S155,'Xlookup set'!$A$1:$R$1200,14,FALSE)),"")</f>
        <v/>
      </c>
      <c r="N155" t="str">
        <f>IFERROR(IF(VLOOKUP('Xlookup set'!$S155,'Xlookup set'!$A$1:$R$1200,15,FALSE)=0,"",VLOOKUP('Xlookup set'!$S155,'Xlookup set'!$A$1:$R$1200,15,FALSE)),"")</f>
        <v/>
      </c>
      <c r="O155" t="str">
        <f>IFERROR(IF(VLOOKUP('Xlookup set'!$S155,'Xlookup set'!$A$1:$R$1200,16,FALSE)=0,"",VLOOKUP('Xlookup set'!$S155,'Xlookup set'!$A$1:$R$1200,16,FALSE)),"")</f>
        <v/>
      </c>
      <c r="P155" t="str">
        <f t="array" aca="1" ref="P155" ca="1">IFERROR(Y2IF(VLOOKUP('Xlookup set'!$S155,'Xlookup set'!$A$1:$R$1200,17,FALSE)=0,"",VLOOKUP('Xlookup set'!$S155,'Xlookup set'!$A$1:$R$1200,17,FALSE)),"")</f>
        <v/>
      </c>
      <c r="Q155" t="str">
        <f>IFERROR(IF(VLOOKUP('Xlookup set'!$S155,'Xlookup set'!$A$1:$R$1200,18,FALSE)=0,"",VLOOKUP('Xlookup set'!$S155,'Xlookup set'!$A$1:$R$1200,18,FALSE)),"")</f>
        <v/>
      </c>
    </row>
    <row r="156" spans="1:17">
      <c r="A156" t="str">
        <f>IFERROR(VLOOKUP('Xlookup set'!$S156,'Xlookup set'!$A$1:$R$1200,2,FALSE),"")</f>
        <v/>
      </c>
      <c r="B156" t="str">
        <f>IF(I156&lt;&gt;"",ドッグキャリー!$I$2,"")</f>
        <v/>
      </c>
      <c r="C156" t="str">
        <f t="shared" si="6"/>
        <v/>
      </c>
      <c r="D156" t="str">
        <f t="shared" si="7"/>
        <v/>
      </c>
      <c r="E156" t="str">
        <f>IFERROR(IF(VLOOKUP('Xlookup set'!$S156,'Xlookup set'!$A$1:$R$1200,6,FALSE)=0,"",VLOOKUP('Xlookup set'!$S156,'Xlookup set'!$A$1:$R$1200,6,FALSE)),"")</f>
        <v/>
      </c>
      <c r="F156" t="str">
        <f t="array" aca="1" ref="F156" ca="1">IFERROR(F(VLOOKUP('Xlookup set'!$S156,'Xlookup set'!$A$1:$R$1200,7,FALSE)=0,"",VLOOKUP('Xlookup set'!$S156,'Xlookup set'!$A$1:$R$1200,7,FALSE)),"")</f>
        <v/>
      </c>
      <c r="G156" t="str">
        <f>IFERROR(IF(VLOOKUP('Xlookup set'!$S156,'Xlookup set'!$A$1:$R$1200,8,FALSE)=0,"",VLOOKUP('Xlookup set'!$S156,'Xlookup set'!$A$1:$R$1200,8,FALSE)),"")</f>
        <v/>
      </c>
      <c r="H156" s="93" t="str">
        <f>IFERROR(IF(VLOOKUP('Xlookup set'!$S156,'Xlookup set'!$A$1:$R$1200,9,FALSE)=0,"",VLOOKUP('Xlookup set'!$S156,'Xlookup set'!$A$1:$R$1200,9,FALSE)),"")</f>
        <v/>
      </c>
      <c r="I156" t="str">
        <f>IFERROR(IF(VLOOKUP('Xlookup set'!$S156,'Xlookup set'!$A$1:$R$1200,10,FALSE)=0,"",VLOOKUP('Xlookup set'!$S156,'Xlookup set'!$A$1:$R$1200,10,FALSE)),"")</f>
        <v/>
      </c>
      <c r="J156" t="str">
        <f>IFERROR(IF(VLOOKUP('Xlookup set'!$S156,'Xlookup set'!$A$1:$R$1200,11,FALSE)=0,"",VLOOKUP('Xlookup set'!$S156,'Xlookup set'!$A$1:$R$1200,11,FALSE)),"")</f>
        <v/>
      </c>
      <c r="K156" t="str">
        <f>IFERROR(IF(VLOOKUP('Xlookup set'!$S156,'Xlookup set'!$A$1:$R$1200,12,FALSE)=0,"",VLOOKUP('Xlookup set'!$S156,'Xlookup set'!$A$1:$R$1200,12,FALSE)),"")</f>
        <v/>
      </c>
      <c r="L156" t="str">
        <f>IFERROR(IF(VLOOKUP('Xlookup set'!$S156,'Xlookup set'!$A$1:$R$1200,13,FALSE)=0,"",VLOOKUP('Xlookup set'!$S156,'Xlookup set'!$A$1:$R$1200,13,FALSE)),"")</f>
        <v/>
      </c>
      <c r="M156" t="str">
        <f>IFERROR(IF(VLOOKUP('Xlookup set'!$S156,'Xlookup set'!$A$1:$R$1200,14,FALSE)=0,"",VLOOKUP('Xlookup set'!$S156,'Xlookup set'!$A$1:$R$1200,14,FALSE)),"")</f>
        <v/>
      </c>
      <c r="N156" t="str">
        <f>IFERROR(IF(VLOOKUP('Xlookup set'!$S156,'Xlookup set'!$A$1:$R$1200,15,FALSE)=0,"",VLOOKUP('Xlookup set'!$S156,'Xlookup set'!$A$1:$R$1200,15,FALSE)),"")</f>
        <v/>
      </c>
      <c r="O156" t="str">
        <f>IFERROR(IF(VLOOKUP('Xlookup set'!$S156,'Xlookup set'!$A$1:$R$1200,16,FALSE)=0,"",VLOOKUP('Xlookup set'!$S156,'Xlookup set'!$A$1:$R$1200,16,FALSE)),"")</f>
        <v/>
      </c>
      <c r="P156" t="str">
        <f t="array" aca="1" ref="P156" ca="1">IFERROR(Y2IF(VLOOKUP('Xlookup set'!$S156,'Xlookup set'!$A$1:$R$1200,17,FALSE)=0,"",VLOOKUP('Xlookup set'!$S156,'Xlookup set'!$A$1:$R$1200,17,FALSE)),"")</f>
        <v/>
      </c>
      <c r="Q156" t="str">
        <f>IFERROR(IF(VLOOKUP('Xlookup set'!$S156,'Xlookup set'!$A$1:$R$1200,18,FALSE)=0,"",VLOOKUP('Xlookup set'!$S156,'Xlookup set'!$A$1:$R$1200,18,FALSE)),"")</f>
        <v/>
      </c>
    </row>
    <row r="157" spans="1:17">
      <c r="A157" t="str">
        <f>IFERROR(VLOOKUP('Xlookup set'!$S157,'Xlookup set'!$A$1:$R$1200,2,FALSE),"")</f>
        <v/>
      </c>
      <c r="B157" t="str">
        <f>IF(I157&lt;&gt;"",ドッグキャリー!$I$2,"")</f>
        <v/>
      </c>
      <c r="C157" t="str">
        <f t="shared" si="6"/>
        <v/>
      </c>
      <c r="D157" t="str">
        <f t="shared" si="7"/>
        <v/>
      </c>
      <c r="E157" t="str">
        <f>IFERROR(IF(VLOOKUP('Xlookup set'!$S157,'Xlookup set'!$A$1:$R$1200,6,FALSE)=0,"",VLOOKUP('Xlookup set'!$S157,'Xlookup set'!$A$1:$R$1200,6,FALSE)),"")</f>
        <v/>
      </c>
      <c r="F157" t="str">
        <f t="array" aca="1" ref="F157" ca="1">IFERROR(F(VLOOKUP('Xlookup set'!$S157,'Xlookup set'!$A$1:$R$1200,7,FALSE)=0,"",VLOOKUP('Xlookup set'!$S157,'Xlookup set'!$A$1:$R$1200,7,FALSE)),"")</f>
        <v/>
      </c>
      <c r="G157" t="str">
        <f>IFERROR(IF(VLOOKUP('Xlookup set'!$S157,'Xlookup set'!$A$1:$R$1200,8,FALSE)=0,"",VLOOKUP('Xlookup set'!$S157,'Xlookup set'!$A$1:$R$1200,8,FALSE)),"")</f>
        <v/>
      </c>
      <c r="H157" s="93" t="str">
        <f>IFERROR(IF(VLOOKUP('Xlookup set'!$S157,'Xlookup set'!$A$1:$R$1200,9,FALSE)=0,"",VLOOKUP('Xlookup set'!$S157,'Xlookup set'!$A$1:$R$1200,9,FALSE)),"")</f>
        <v/>
      </c>
      <c r="I157" t="str">
        <f>IFERROR(IF(VLOOKUP('Xlookup set'!$S157,'Xlookup set'!$A$1:$R$1200,10,FALSE)=0,"",VLOOKUP('Xlookup set'!$S157,'Xlookup set'!$A$1:$R$1200,10,FALSE)),"")</f>
        <v/>
      </c>
      <c r="J157" t="str">
        <f>IFERROR(IF(VLOOKUP('Xlookup set'!$S157,'Xlookup set'!$A$1:$R$1200,11,FALSE)=0,"",VLOOKUP('Xlookup set'!$S157,'Xlookup set'!$A$1:$R$1200,11,FALSE)),"")</f>
        <v/>
      </c>
      <c r="K157" t="str">
        <f>IFERROR(IF(VLOOKUP('Xlookup set'!$S157,'Xlookup set'!$A$1:$R$1200,12,FALSE)=0,"",VLOOKUP('Xlookup set'!$S157,'Xlookup set'!$A$1:$R$1200,12,FALSE)),"")</f>
        <v/>
      </c>
      <c r="L157" t="str">
        <f>IFERROR(IF(VLOOKUP('Xlookup set'!$S157,'Xlookup set'!$A$1:$R$1200,13,FALSE)=0,"",VLOOKUP('Xlookup set'!$S157,'Xlookup set'!$A$1:$R$1200,13,FALSE)),"")</f>
        <v/>
      </c>
      <c r="M157" t="str">
        <f>IFERROR(IF(VLOOKUP('Xlookup set'!$S157,'Xlookup set'!$A$1:$R$1200,14,FALSE)=0,"",VLOOKUP('Xlookup set'!$S157,'Xlookup set'!$A$1:$R$1200,14,FALSE)),"")</f>
        <v/>
      </c>
      <c r="N157" t="str">
        <f>IFERROR(IF(VLOOKUP('Xlookup set'!$S157,'Xlookup set'!$A$1:$R$1200,15,FALSE)=0,"",VLOOKUP('Xlookup set'!$S157,'Xlookup set'!$A$1:$R$1200,15,FALSE)),"")</f>
        <v/>
      </c>
      <c r="O157" t="str">
        <f>IFERROR(IF(VLOOKUP('Xlookup set'!$S157,'Xlookup set'!$A$1:$R$1200,16,FALSE)=0,"",VLOOKUP('Xlookup set'!$S157,'Xlookup set'!$A$1:$R$1200,16,FALSE)),"")</f>
        <v/>
      </c>
      <c r="P157" t="str">
        <f t="array" aca="1" ref="P157" ca="1">IFERROR(Y2IF(VLOOKUP('Xlookup set'!$S157,'Xlookup set'!$A$1:$R$1200,17,FALSE)=0,"",VLOOKUP('Xlookup set'!$S157,'Xlookup set'!$A$1:$R$1200,17,FALSE)),"")</f>
        <v/>
      </c>
      <c r="Q157" t="str">
        <f>IFERROR(IF(VLOOKUP('Xlookup set'!$S157,'Xlookup set'!$A$1:$R$1200,18,FALSE)=0,"",VLOOKUP('Xlookup set'!$S157,'Xlookup set'!$A$1:$R$1200,18,FALSE)),"")</f>
        <v/>
      </c>
    </row>
    <row r="158" spans="1:17">
      <c r="A158" t="str">
        <f>IFERROR(VLOOKUP('Xlookup set'!$S158,'Xlookup set'!$A$1:$R$1200,2,FALSE),"")</f>
        <v/>
      </c>
      <c r="B158" t="str">
        <f>IF(I158&lt;&gt;"",ドッグキャリー!$I$2,"")</f>
        <v/>
      </c>
      <c r="C158" t="str">
        <f t="shared" si="6"/>
        <v/>
      </c>
      <c r="D158" t="str">
        <f t="shared" si="7"/>
        <v/>
      </c>
      <c r="E158" t="str">
        <f>IFERROR(IF(VLOOKUP('Xlookup set'!$S158,'Xlookup set'!$A$1:$R$1200,6,FALSE)=0,"",VLOOKUP('Xlookup set'!$S158,'Xlookup set'!$A$1:$R$1200,6,FALSE)),"")</f>
        <v/>
      </c>
      <c r="F158" t="str">
        <f t="array" aca="1" ref="F158" ca="1">IFERROR(F(VLOOKUP('Xlookup set'!$S158,'Xlookup set'!$A$1:$R$1200,7,FALSE)=0,"",VLOOKUP('Xlookup set'!$S158,'Xlookup set'!$A$1:$R$1200,7,FALSE)),"")</f>
        <v/>
      </c>
      <c r="G158" t="str">
        <f>IFERROR(IF(VLOOKUP('Xlookup set'!$S158,'Xlookup set'!$A$1:$R$1200,8,FALSE)=0,"",VLOOKUP('Xlookup set'!$S158,'Xlookup set'!$A$1:$R$1200,8,FALSE)),"")</f>
        <v/>
      </c>
      <c r="H158" s="93" t="str">
        <f>IFERROR(IF(VLOOKUP('Xlookup set'!$S158,'Xlookup set'!$A$1:$R$1200,9,FALSE)=0,"",VLOOKUP('Xlookup set'!$S158,'Xlookup set'!$A$1:$R$1200,9,FALSE)),"")</f>
        <v/>
      </c>
      <c r="I158" t="str">
        <f>IFERROR(IF(VLOOKUP('Xlookup set'!$S158,'Xlookup set'!$A$1:$R$1200,10,FALSE)=0,"",VLOOKUP('Xlookup set'!$S158,'Xlookup set'!$A$1:$R$1200,10,FALSE)),"")</f>
        <v/>
      </c>
      <c r="J158" t="str">
        <f>IFERROR(IF(VLOOKUP('Xlookup set'!$S158,'Xlookup set'!$A$1:$R$1200,11,FALSE)=0,"",VLOOKUP('Xlookup set'!$S158,'Xlookup set'!$A$1:$R$1200,11,FALSE)),"")</f>
        <v/>
      </c>
      <c r="K158" t="str">
        <f>IFERROR(IF(VLOOKUP('Xlookup set'!$S158,'Xlookup set'!$A$1:$R$1200,12,FALSE)=0,"",VLOOKUP('Xlookup set'!$S158,'Xlookup set'!$A$1:$R$1200,12,FALSE)),"")</f>
        <v/>
      </c>
      <c r="L158" t="str">
        <f>IFERROR(IF(VLOOKUP('Xlookup set'!$S158,'Xlookup set'!$A$1:$R$1200,13,FALSE)=0,"",VLOOKUP('Xlookup set'!$S158,'Xlookup set'!$A$1:$R$1200,13,FALSE)),"")</f>
        <v/>
      </c>
      <c r="M158" t="str">
        <f>IFERROR(IF(VLOOKUP('Xlookup set'!$S158,'Xlookup set'!$A$1:$R$1200,14,FALSE)=0,"",VLOOKUP('Xlookup set'!$S158,'Xlookup set'!$A$1:$R$1200,14,FALSE)),"")</f>
        <v/>
      </c>
      <c r="N158" t="str">
        <f>IFERROR(IF(VLOOKUP('Xlookup set'!$S158,'Xlookup set'!$A$1:$R$1200,15,FALSE)=0,"",VLOOKUP('Xlookup set'!$S158,'Xlookup set'!$A$1:$R$1200,15,FALSE)),"")</f>
        <v/>
      </c>
      <c r="O158" t="str">
        <f>IFERROR(IF(VLOOKUP('Xlookup set'!$S158,'Xlookup set'!$A$1:$R$1200,16,FALSE)=0,"",VLOOKUP('Xlookup set'!$S158,'Xlookup set'!$A$1:$R$1200,16,FALSE)),"")</f>
        <v/>
      </c>
      <c r="P158" t="str">
        <f t="array" aca="1" ref="P158" ca="1">IFERROR(Y2IF(VLOOKUP('Xlookup set'!$S158,'Xlookup set'!$A$1:$R$1200,17,FALSE)=0,"",VLOOKUP('Xlookup set'!$S158,'Xlookup set'!$A$1:$R$1200,17,FALSE)),"")</f>
        <v/>
      </c>
      <c r="Q158" t="str">
        <f>IFERROR(IF(VLOOKUP('Xlookup set'!$S158,'Xlookup set'!$A$1:$R$1200,18,FALSE)=0,"",VLOOKUP('Xlookup set'!$S158,'Xlookup set'!$A$1:$R$1200,18,FALSE)),"")</f>
        <v/>
      </c>
    </row>
    <row r="159" spans="1:17">
      <c r="A159" t="str">
        <f>IFERROR(VLOOKUP('Xlookup set'!$S159,'Xlookup set'!$A$1:$R$1200,2,FALSE),"")</f>
        <v/>
      </c>
      <c r="B159" t="str">
        <f>IF(I159&lt;&gt;"",ドッグキャリー!$I$2,"")</f>
        <v/>
      </c>
      <c r="C159" t="str">
        <f t="shared" si="6"/>
        <v/>
      </c>
      <c r="D159" t="str">
        <f t="shared" si="7"/>
        <v/>
      </c>
      <c r="E159" t="str">
        <f>IFERROR(IF(VLOOKUP('Xlookup set'!$S159,'Xlookup set'!$A$1:$R$1200,6,FALSE)=0,"",VLOOKUP('Xlookup set'!$S159,'Xlookup set'!$A$1:$R$1200,6,FALSE)),"")</f>
        <v/>
      </c>
      <c r="F159" t="str">
        <f t="array" aca="1" ref="F159" ca="1">IFERROR(F(VLOOKUP('Xlookup set'!$S159,'Xlookup set'!$A$1:$R$1200,7,FALSE)=0,"",VLOOKUP('Xlookup set'!$S159,'Xlookup set'!$A$1:$R$1200,7,FALSE)),"")</f>
        <v/>
      </c>
      <c r="G159" t="str">
        <f>IFERROR(IF(VLOOKUP('Xlookup set'!$S159,'Xlookup set'!$A$1:$R$1200,8,FALSE)=0,"",VLOOKUP('Xlookup set'!$S159,'Xlookup set'!$A$1:$R$1200,8,FALSE)),"")</f>
        <v/>
      </c>
      <c r="H159" s="93" t="str">
        <f>IFERROR(IF(VLOOKUP('Xlookup set'!$S159,'Xlookup set'!$A$1:$R$1200,9,FALSE)=0,"",VLOOKUP('Xlookup set'!$S159,'Xlookup set'!$A$1:$R$1200,9,FALSE)),"")</f>
        <v/>
      </c>
      <c r="I159" t="str">
        <f>IFERROR(IF(VLOOKUP('Xlookup set'!$S159,'Xlookup set'!$A$1:$R$1200,10,FALSE)=0,"",VLOOKUP('Xlookup set'!$S159,'Xlookup set'!$A$1:$R$1200,10,FALSE)),"")</f>
        <v/>
      </c>
      <c r="J159" t="str">
        <f>IFERROR(IF(VLOOKUP('Xlookup set'!$S159,'Xlookup set'!$A$1:$R$1200,11,FALSE)=0,"",VLOOKUP('Xlookup set'!$S159,'Xlookup set'!$A$1:$R$1200,11,FALSE)),"")</f>
        <v/>
      </c>
      <c r="K159" t="str">
        <f>IFERROR(IF(VLOOKUP('Xlookup set'!$S159,'Xlookup set'!$A$1:$R$1200,12,FALSE)=0,"",VLOOKUP('Xlookup set'!$S159,'Xlookup set'!$A$1:$R$1200,12,FALSE)),"")</f>
        <v/>
      </c>
      <c r="L159" t="str">
        <f>IFERROR(IF(VLOOKUP('Xlookup set'!$S159,'Xlookup set'!$A$1:$R$1200,13,FALSE)=0,"",VLOOKUP('Xlookup set'!$S159,'Xlookup set'!$A$1:$R$1200,13,FALSE)),"")</f>
        <v/>
      </c>
      <c r="M159" t="str">
        <f>IFERROR(IF(VLOOKUP('Xlookup set'!$S159,'Xlookup set'!$A$1:$R$1200,14,FALSE)=0,"",VLOOKUP('Xlookup set'!$S159,'Xlookup set'!$A$1:$R$1200,14,FALSE)),"")</f>
        <v/>
      </c>
      <c r="N159" t="str">
        <f>IFERROR(IF(VLOOKUP('Xlookup set'!$S159,'Xlookup set'!$A$1:$R$1200,15,FALSE)=0,"",VLOOKUP('Xlookup set'!$S159,'Xlookup set'!$A$1:$R$1200,15,FALSE)),"")</f>
        <v/>
      </c>
      <c r="O159" t="str">
        <f>IFERROR(IF(VLOOKUP('Xlookup set'!$S159,'Xlookup set'!$A$1:$R$1200,16,FALSE)=0,"",VLOOKUP('Xlookup set'!$S159,'Xlookup set'!$A$1:$R$1200,16,FALSE)),"")</f>
        <v/>
      </c>
      <c r="P159" t="str">
        <f t="array" aca="1" ref="P159" ca="1">IFERROR(Y2IF(VLOOKUP('Xlookup set'!$S159,'Xlookup set'!$A$1:$R$1200,17,FALSE)=0,"",VLOOKUP('Xlookup set'!$S159,'Xlookup set'!$A$1:$R$1200,17,FALSE)),"")</f>
        <v/>
      </c>
      <c r="Q159" t="str">
        <f>IFERROR(IF(VLOOKUP('Xlookup set'!$S159,'Xlookup set'!$A$1:$R$1200,18,FALSE)=0,"",VLOOKUP('Xlookup set'!$S159,'Xlookup set'!$A$1:$R$1200,18,FALSE)),"")</f>
        <v/>
      </c>
    </row>
    <row r="160" spans="1:17">
      <c r="A160" t="str">
        <f>IFERROR(VLOOKUP('Xlookup set'!$S160,'Xlookup set'!$A$1:$R$1200,2,FALSE),"")</f>
        <v/>
      </c>
      <c r="B160" t="str">
        <f>IF(I160&lt;&gt;"",ドッグキャリー!$I$2,"")</f>
        <v/>
      </c>
      <c r="C160" t="str">
        <f t="shared" si="6"/>
        <v/>
      </c>
      <c r="D160" t="str">
        <f t="shared" si="7"/>
        <v/>
      </c>
      <c r="E160" t="str">
        <f>IFERROR(IF(VLOOKUP('Xlookup set'!$S160,'Xlookup set'!$A$1:$R$1200,6,FALSE)=0,"",VLOOKUP('Xlookup set'!$S160,'Xlookup set'!$A$1:$R$1200,6,FALSE)),"")</f>
        <v/>
      </c>
      <c r="F160" t="str">
        <f t="array" aca="1" ref="F160" ca="1">IFERROR(F(VLOOKUP('Xlookup set'!$S160,'Xlookup set'!$A$1:$R$1200,7,FALSE)=0,"",VLOOKUP('Xlookup set'!$S160,'Xlookup set'!$A$1:$R$1200,7,FALSE)),"")</f>
        <v/>
      </c>
      <c r="G160" t="str">
        <f>IFERROR(IF(VLOOKUP('Xlookup set'!$S160,'Xlookup set'!$A$1:$R$1200,8,FALSE)=0,"",VLOOKUP('Xlookup set'!$S160,'Xlookup set'!$A$1:$R$1200,8,FALSE)),"")</f>
        <v/>
      </c>
      <c r="H160" s="93" t="str">
        <f>IFERROR(IF(VLOOKUP('Xlookup set'!$S160,'Xlookup set'!$A$1:$R$1200,9,FALSE)=0,"",VLOOKUP('Xlookup set'!$S160,'Xlookup set'!$A$1:$R$1200,9,FALSE)),"")</f>
        <v/>
      </c>
      <c r="I160" t="str">
        <f>IFERROR(IF(VLOOKUP('Xlookup set'!$S160,'Xlookup set'!$A$1:$R$1200,10,FALSE)=0,"",VLOOKUP('Xlookup set'!$S160,'Xlookup set'!$A$1:$R$1200,10,FALSE)),"")</f>
        <v/>
      </c>
      <c r="J160" t="str">
        <f>IFERROR(IF(VLOOKUP('Xlookup set'!$S160,'Xlookup set'!$A$1:$R$1200,11,FALSE)=0,"",VLOOKUP('Xlookup set'!$S160,'Xlookup set'!$A$1:$R$1200,11,FALSE)),"")</f>
        <v/>
      </c>
      <c r="K160" t="str">
        <f>IFERROR(IF(VLOOKUP('Xlookup set'!$S160,'Xlookup set'!$A$1:$R$1200,12,FALSE)=0,"",VLOOKUP('Xlookup set'!$S160,'Xlookup set'!$A$1:$R$1200,12,FALSE)),"")</f>
        <v/>
      </c>
      <c r="L160" t="str">
        <f>IFERROR(IF(VLOOKUP('Xlookup set'!$S160,'Xlookup set'!$A$1:$R$1200,13,FALSE)=0,"",VLOOKUP('Xlookup set'!$S160,'Xlookup set'!$A$1:$R$1200,13,FALSE)),"")</f>
        <v/>
      </c>
      <c r="M160" t="str">
        <f>IFERROR(IF(VLOOKUP('Xlookup set'!$S160,'Xlookup set'!$A$1:$R$1200,14,FALSE)=0,"",VLOOKUP('Xlookup set'!$S160,'Xlookup set'!$A$1:$R$1200,14,FALSE)),"")</f>
        <v/>
      </c>
      <c r="N160" t="str">
        <f>IFERROR(IF(VLOOKUP('Xlookup set'!$S160,'Xlookup set'!$A$1:$R$1200,15,FALSE)=0,"",VLOOKUP('Xlookup set'!$S160,'Xlookup set'!$A$1:$R$1200,15,FALSE)),"")</f>
        <v/>
      </c>
      <c r="O160" t="str">
        <f>IFERROR(IF(VLOOKUP('Xlookup set'!$S160,'Xlookup set'!$A$1:$R$1200,16,FALSE)=0,"",VLOOKUP('Xlookup set'!$S160,'Xlookup set'!$A$1:$R$1200,16,FALSE)),"")</f>
        <v/>
      </c>
      <c r="P160" t="str">
        <f t="array" aca="1" ref="P160" ca="1">IFERROR(Y2IF(VLOOKUP('Xlookup set'!$S160,'Xlookup set'!$A$1:$R$1200,17,FALSE)=0,"",VLOOKUP('Xlookup set'!$S160,'Xlookup set'!$A$1:$R$1200,17,FALSE)),"")</f>
        <v/>
      </c>
      <c r="Q160" t="str">
        <f>IFERROR(IF(VLOOKUP('Xlookup set'!$S160,'Xlookup set'!$A$1:$R$1200,18,FALSE)=0,"",VLOOKUP('Xlookup set'!$S160,'Xlookup set'!$A$1:$R$1200,18,FALSE)),"")</f>
        <v/>
      </c>
    </row>
    <row r="161" spans="1:17">
      <c r="A161" t="str">
        <f>IFERROR(VLOOKUP('Xlookup set'!$S161,'Xlookup set'!$A$1:$R$1200,2,FALSE),"")</f>
        <v/>
      </c>
      <c r="B161" t="str">
        <f>IF(I161&lt;&gt;"",ドッグキャリー!$I$2,"")</f>
        <v/>
      </c>
      <c r="C161" t="str">
        <f t="shared" si="6"/>
        <v/>
      </c>
      <c r="D161" t="str">
        <f t="shared" si="7"/>
        <v/>
      </c>
      <c r="E161" t="str">
        <f>IFERROR(IF(VLOOKUP('Xlookup set'!$S161,'Xlookup set'!$A$1:$R$1200,6,FALSE)=0,"",VLOOKUP('Xlookup set'!$S161,'Xlookup set'!$A$1:$R$1200,6,FALSE)),"")</f>
        <v/>
      </c>
      <c r="F161" t="str">
        <f t="array" aca="1" ref="F161" ca="1">IFERROR(F(VLOOKUP('Xlookup set'!$S161,'Xlookup set'!$A$1:$R$1200,7,FALSE)=0,"",VLOOKUP('Xlookup set'!$S161,'Xlookup set'!$A$1:$R$1200,7,FALSE)),"")</f>
        <v/>
      </c>
      <c r="G161" t="str">
        <f>IFERROR(IF(VLOOKUP('Xlookup set'!$S161,'Xlookup set'!$A$1:$R$1200,8,FALSE)=0,"",VLOOKUP('Xlookup set'!$S161,'Xlookup set'!$A$1:$R$1200,8,FALSE)),"")</f>
        <v/>
      </c>
      <c r="H161" s="93" t="str">
        <f>IFERROR(IF(VLOOKUP('Xlookup set'!$S161,'Xlookup set'!$A$1:$R$1200,9,FALSE)=0,"",VLOOKUP('Xlookup set'!$S161,'Xlookup set'!$A$1:$R$1200,9,FALSE)),"")</f>
        <v/>
      </c>
      <c r="I161" t="str">
        <f>IFERROR(IF(VLOOKUP('Xlookup set'!$S161,'Xlookup set'!$A$1:$R$1200,10,FALSE)=0,"",VLOOKUP('Xlookup set'!$S161,'Xlookup set'!$A$1:$R$1200,10,FALSE)),"")</f>
        <v/>
      </c>
      <c r="J161" t="str">
        <f>IFERROR(IF(VLOOKUP('Xlookup set'!$S161,'Xlookup set'!$A$1:$R$1200,11,FALSE)=0,"",VLOOKUP('Xlookup set'!$S161,'Xlookup set'!$A$1:$R$1200,11,FALSE)),"")</f>
        <v/>
      </c>
      <c r="K161" t="str">
        <f>IFERROR(IF(VLOOKUP('Xlookup set'!$S161,'Xlookup set'!$A$1:$R$1200,12,FALSE)=0,"",VLOOKUP('Xlookup set'!$S161,'Xlookup set'!$A$1:$R$1200,12,FALSE)),"")</f>
        <v/>
      </c>
      <c r="L161" t="str">
        <f>IFERROR(IF(VLOOKUP('Xlookup set'!$S161,'Xlookup set'!$A$1:$R$1200,13,FALSE)=0,"",VLOOKUP('Xlookup set'!$S161,'Xlookup set'!$A$1:$R$1200,13,FALSE)),"")</f>
        <v/>
      </c>
      <c r="M161" t="str">
        <f>IFERROR(IF(VLOOKUP('Xlookup set'!$S161,'Xlookup set'!$A$1:$R$1200,14,FALSE)=0,"",VLOOKUP('Xlookup set'!$S161,'Xlookup set'!$A$1:$R$1200,14,FALSE)),"")</f>
        <v/>
      </c>
      <c r="N161" t="str">
        <f>IFERROR(IF(VLOOKUP('Xlookup set'!$S161,'Xlookup set'!$A$1:$R$1200,15,FALSE)=0,"",VLOOKUP('Xlookup set'!$S161,'Xlookup set'!$A$1:$R$1200,15,FALSE)),"")</f>
        <v/>
      </c>
      <c r="O161" t="str">
        <f>IFERROR(IF(VLOOKUP('Xlookup set'!$S161,'Xlookup set'!$A$1:$R$1200,16,FALSE)=0,"",VLOOKUP('Xlookup set'!$S161,'Xlookup set'!$A$1:$R$1200,16,FALSE)),"")</f>
        <v/>
      </c>
      <c r="P161" t="str">
        <f t="array" aca="1" ref="P161" ca="1">IFERROR(Y2IF(VLOOKUP('Xlookup set'!$S161,'Xlookup set'!$A$1:$R$1200,17,FALSE)=0,"",VLOOKUP('Xlookup set'!$S161,'Xlookup set'!$A$1:$R$1200,17,FALSE)),"")</f>
        <v/>
      </c>
      <c r="Q161" t="str">
        <f>IFERROR(IF(VLOOKUP('Xlookup set'!$S161,'Xlookup set'!$A$1:$R$1200,18,FALSE)=0,"",VLOOKUP('Xlookup set'!$S161,'Xlookup set'!$A$1:$R$1200,18,FALSE)),"")</f>
        <v/>
      </c>
    </row>
    <row r="162" spans="1:17">
      <c r="A162" t="str">
        <f>IFERROR(VLOOKUP('Xlookup set'!$S162,'Xlookup set'!$A$1:$R$1200,2,FALSE),"")</f>
        <v/>
      </c>
      <c r="B162" t="str">
        <f>IF(I162&lt;&gt;"",ドッグキャリー!$I$2,"")</f>
        <v/>
      </c>
      <c r="C162" t="str">
        <f t="shared" si="6"/>
        <v/>
      </c>
      <c r="D162" t="str">
        <f t="shared" si="7"/>
        <v/>
      </c>
      <c r="E162" t="str">
        <f>IFERROR(IF(VLOOKUP('Xlookup set'!$S162,'Xlookup set'!$A$1:$R$1200,6,FALSE)=0,"",VLOOKUP('Xlookup set'!$S162,'Xlookup set'!$A$1:$R$1200,6,FALSE)),"")</f>
        <v/>
      </c>
      <c r="F162" t="str">
        <f t="array" aca="1" ref="F162" ca="1">IFERROR(F(VLOOKUP('Xlookup set'!$S162,'Xlookup set'!$A$1:$R$1200,7,FALSE)=0,"",VLOOKUP('Xlookup set'!$S162,'Xlookup set'!$A$1:$R$1200,7,FALSE)),"")</f>
        <v/>
      </c>
      <c r="G162" t="str">
        <f>IFERROR(IF(VLOOKUP('Xlookup set'!$S162,'Xlookup set'!$A$1:$R$1200,8,FALSE)=0,"",VLOOKUP('Xlookup set'!$S162,'Xlookup set'!$A$1:$R$1200,8,FALSE)),"")</f>
        <v/>
      </c>
      <c r="H162" s="93" t="str">
        <f>IFERROR(IF(VLOOKUP('Xlookup set'!$S162,'Xlookup set'!$A$1:$R$1200,9,FALSE)=0,"",VLOOKUP('Xlookup set'!$S162,'Xlookup set'!$A$1:$R$1200,9,FALSE)),"")</f>
        <v/>
      </c>
      <c r="I162" t="str">
        <f>IFERROR(IF(VLOOKUP('Xlookup set'!$S162,'Xlookup set'!$A$1:$R$1200,10,FALSE)=0,"",VLOOKUP('Xlookup set'!$S162,'Xlookup set'!$A$1:$R$1200,10,FALSE)),"")</f>
        <v/>
      </c>
      <c r="J162" t="str">
        <f>IFERROR(IF(VLOOKUP('Xlookup set'!$S162,'Xlookup set'!$A$1:$R$1200,11,FALSE)=0,"",VLOOKUP('Xlookup set'!$S162,'Xlookup set'!$A$1:$R$1200,11,FALSE)),"")</f>
        <v/>
      </c>
      <c r="K162" t="str">
        <f>IFERROR(IF(VLOOKUP('Xlookup set'!$S162,'Xlookup set'!$A$1:$R$1200,12,FALSE)=0,"",VLOOKUP('Xlookup set'!$S162,'Xlookup set'!$A$1:$R$1200,12,FALSE)),"")</f>
        <v/>
      </c>
      <c r="L162" t="str">
        <f>IFERROR(IF(VLOOKUP('Xlookup set'!$S162,'Xlookup set'!$A$1:$R$1200,13,FALSE)=0,"",VLOOKUP('Xlookup set'!$S162,'Xlookup set'!$A$1:$R$1200,13,FALSE)),"")</f>
        <v/>
      </c>
      <c r="M162" t="str">
        <f>IFERROR(IF(VLOOKUP('Xlookup set'!$S162,'Xlookup set'!$A$1:$R$1200,14,FALSE)=0,"",VLOOKUP('Xlookup set'!$S162,'Xlookup set'!$A$1:$R$1200,14,FALSE)),"")</f>
        <v/>
      </c>
      <c r="N162" t="str">
        <f>IFERROR(IF(VLOOKUP('Xlookup set'!$S162,'Xlookup set'!$A$1:$R$1200,15,FALSE)=0,"",VLOOKUP('Xlookup set'!$S162,'Xlookup set'!$A$1:$R$1200,15,FALSE)),"")</f>
        <v/>
      </c>
      <c r="O162" t="str">
        <f>IFERROR(IF(VLOOKUP('Xlookup set'!$S162,'Xlookup set'!$A$1:$R$1200,16,FALSE)=0,"",VLOOKUP('Xlookup set'!$S162,'Xlookup set'!$A$1:$R$1200,16,FALSE)),"")</f>
        <v/>
      </c>
      <c r="P162" t="str">
        <f t="array" aca="1" ref="P162" ca="1">IFERROR(Y2IF(VLOOKUP('Xlookup set'!$S162,'Xlookup set'!$A$1:$R$1200,17,FALSE)=0,"",VLOOKUP('Xlookup set'!$S162,'Xlookup set'!$A$1:$R$1200,17,FALSE)),"")</f>
        <v/>
      </c>
      <c r="Q162" t="str">
        <f>IFERROR(IF(VLOOKUP('Xlookup set'!$S162,'Xlookup set'!$A$1:$R$1200,18,FALSE)=0,"",VLOOKUP('Xlookup set'!$S162,'Xlookup set'!$A$1:$R$1200,18,FALSE)),"")</f>
        <v/>
      </c>
    </row>
    <row r="163" spans="1:17">
      <c r="A163" t="str">
        <f>IFERROR(VLOOKUP('Xlookup set'!$S163,'Xlookup set'!$A$1:$R$1200,2,FALSE),"")</f>
        <v/>
      </c>
      <c r="B163" t="str">
        <f>IF(I163&lt;&gt;"",ドッグキャリー!$I$2,"")</f>
        <v/>
      </c>
      <c r="C163" t="str">
        <f t="shared" si="6"/>
        <v/>
      </c>
      <c r="D163" t="str">
        <f t="shared" si="7"/>
        <v/>
      </c>
      <c r="E163" t="str">
        <f>IFERROR(IF(VLOOKUP('Xlookup set'!$S163,'Xlookup set'!$A$1:$R$1200,6,FALSE)=0,"",VLOOKUP('Xlookup set'!$S163,'Xlookup set'!$A$1:$R$1200,6,FALSE)),"")</f>
        <v/>
      </c>
      <c r="F163" t="str">
        <f t="array" aca="1" ref="F163" ca="1">IFERROR(F(VLOOKUP('Xlookup set'!$S163,'Xlookup set'!$A$1:$R$1200,7,FALSE)=0,"",VLOOKUP('Xlookup set'!$S163,'Xlookup set'!$A$1:$R$1200,7,FALSE)),"")</f>
        <v/>
      </c>
      <c r="G163" t="str">
        <f>IFERROR(IF(VLOOKUP('Xlookup set'!$S163,'Xlookup set'!$A$1:$R$1200,8,FALSE)=0,"",VLOOKUP('Xlookup set'!$S163,'Xlookup set'!$A$1:$R$1200,8,FALSE)),"")</f>
        <v/>
      </c>
      <c r="H163" s="93" t="str">
        <f>IFERROR(IF(VLOOKUP('Xlookup set'!$S163,'Xlookup set'!$A$1:$R$1200,9,FALSE)=0,"",VLOOKUP('Xlookup set'!$S163,'Xlookup set'!$A$1:$R$1200,9,FALSE)),"")</f>
        <v/>
      </c>
      <c r="I163" t="str">
        <f>IFERROR(IF(VLOOKUP('Xlookup set'!$S163,'Xlookup set'!$A$1:$R$1200,10,FALSE)=0,"",VLOOKUP('Xlookup set'!$S163,'Xlookup set'!$A$1:$R$1200,10,FALSE)),"")</f>
        <v/>
      </c>
      <c r="J163" t="str">
        <f>IFERROR(IF(VLOOKUP('Xlookup set'!$S163,'Xlookup set'!$A$1:$R$1200,11,FALSE)=0,"",VLOOKUP('Xlookup set'!$S163,'Xlookup set'!$A$1:$R$1200,11,FALSE)),"")</f>
        <v/>
      </c>
      <c r="K163" t="str">
        <f>IFERROR(IF(VLOOKUP('Xlookup set'!$S163,'Xlookup set'!$A$1:$R$1200,12,FALSE)=0,"",VLOOKUP('Xlookup set'!$S163,'Xlookup set'!$A$1:$R$1200,12,FALSE)),"")</f>
        <v/>
      </c>
      <c r="L163" t="str">
        <f>IFERROR(IF(VLOOKUP('Xlookup set'!$S163,'Xlookup set'!$A$1:$R$1200,13,FALSE)=0,"",VLOOKUP('Xlookup set'!$S163,'Xlookup set'!$A$1:$R$1200,13,FALSE)),"")</f>
        <v/>
      </c>
      <c r="M163" t="str">
        <f>IFERROR(IF(VLOOKUP('Xlookup set'!$S163,'Xlookup set'!$A$1:$R$1200,14,FALSE)=0,"",VLOOKUP('Xlookup set'!$S163,'Xlookup set'!$A$1:$R$1200,14,FALSE)),"")</f>
        <v/>
      </c>
      <c r="N163" t="str">
        <f>IFERROR(IF(VLOOKUP('Xlookup set'!$S163,'Xlookup set'!$A$1:$R$1200,15,FALSE)=0,"",VLOOKUP('Xlookup set'!$S163,'Xlookup set'!$A$1:$R$1200,15,FALSE)),"")</f>
        <v/>
      </c>
      <c r="O163" t="str">
        <f>IFERROR(IF(VLOOKUP('Xlookup set'!$S163,'Xlookup set'!$A$1:$R$1200,16,FALSE)=0,"",VLOOKUP('Xlookup set'!$S163,'Xlookup set'!$A$1:$R$1200,16,FALSE)),"")</f>
        <v/>
      </c>
      <c r="P163" t="str">
        <f t="array" aca="1" ref="P163" ca="1">IFERROR(Y2IF(VLOOKUP('Xlookup set'!$S163,'Xlookup set'!$A$1:$R$1200,17,FALSE)=0,"",VLOOKUP('Xlookup set'!$S163,'Xlookup set'!$A$1:$R$1200,17,FALSE)),"")</f>
        <v/>
      </c>
      <c r="Q163" t="str">
        <f>IFERROR(IF(VLOOKUP('Xlookup set'!$S163,'Xlookup set'!$A$1:$R$1200,18,FALSE)=0,"",VLOOKUP('Xlookup set'!$S163,'Xlookup set'!$A$1:$R$1200,18,FALSE)),"")</f>
        <v/>
      </c>
    </row>
    <row r="164" spans="1:17">
      <c r="A164" t="str">
        <f>IFERROR(VLOOKUP('Xlookup set'!$S164,'Xlookup set'!$A$1:$R$1200,2,FALSE),"")</f>
        <v/>
      </c>
      <c r="B164" t="str">
        <f>IF(I164&lt;&gt;"",ドッグキャリー!$I$2,"")</f>
        <v/>
      </c>
      <c r="C164" t="str">
        <f t="shared" si="6"/>
        <v/>
      </c>
      <c r="D164" t="str">
        <f t="shared" si="7"/>
        <v/>
      </c>
      <c r="E164" t="str">
        <f>IFERROR(IF(VLOOKUP('Xlookup set'!$S164,'Xlookup set'!$A$1:$R$1200,6,FALSE)=0,"",VLOOKUP('Xlookup set'!$S164,'Xlookup set'!$A$1:$R$1200,6,FALSE)),"")</f>
        <v/>
      </c>
      <c r="F164" t="str">
        <f t="array" aca="1" ref="F164" ca="1">IFERROR(F(VLOOKUP('Xlookup set'!$S164,'Xlookup set'!$A$1:$R$1200,7,FALSE)=0,"",VLOOKUP('Xlookup set'!$S164,'Xlookup set'!$A$1:$R$1200,7,FALSE)),"")</f>
        <v/>
      </c>
      <c r="G164" t="str">
        <f>IFERROR(IF(VLOOKUP('Xlookup set'!$S164,'Xlookup set'!$A$1:$R$1200,8,FALSE)=0,"",VLOOKUP('Xlookup set'!$S164,'Xlookup set'!$A$1:$R$1200,8,FALSE)),"")</f>
        <v/>
      </c>
      <c r="H164" s="93" t="str">
        <f>IFERROR(IF(VLOOKUP('Xlookup set'!$S164,'Xlookup set'!$A$1:$R$1200,9,FALSE)=0,"",VLOOKUP('Xlookup set'!$S164,'Xlookup set'!$A$1:$R$1200,9,FALSE)),"")</f>
        <v/>
      </c>
      <c r="I164" t="str">
        <f>IFERROR(IF(VLOOKUP('Xlookup set'!$S164,'Xlookup set'!$A$1:$R$1200,10,FALSE)=0,"",VLOOKUP('Xlookup set'!$S164,'Xlookup set'!$A$1:$R$1200,10,FALSE)),"")</f>
        <v/>
      </c>
      <c r="J164" t="str">
        <f>IFERROR(IF(VLOOKUP('Xlookup set'!$S164,'Xlookup set'!$A$1:$R$1200,11,FALSE)=0,"",VLOOKUP('Xlookup set'!$S164,'Xlookup set'!$A$1:$R$1200,11,FALSE)),"")</f>
        <v/>
      </c>
      <c r="K164" t="str">
        <f>IFERROR(IF(VLOOKUP('Xlookup set'!$S164,'Xlookup set'!$A$1:$R$1200,12,FALSE)=0,"",VLOOKUP('Xlookup set'!$S164,'Xlookup set'!$A$1:$R$1200,12,FALSE)),"")</f>
        <v/>
      </c>
      <c r="L164" t="str">
        <f>IFERROR(IF(VLOOKUP('Xlookup set'!$S164,'Xlookup set'!$A$1:$R$1200,13,FALSE)=0,"",VLOOKUP('Xlookup set'!$S164,'Xlookup set'!$A$1:$R$1200,13,FALSE)),"")</f>
        <v/>
      </c>
      <c r="M164" t="str">
        <f>IFERROR(IF(VLOOKUP('Xlookup set'!$S164,'Xlookup set'!$A$1:$R$1200,14,FALSE)=0,"",VLOOKUP('Xlookup set'!$S164,'Xlookup set'!$A$1:$R$1200,14,FALSE)),"")</f>
        <v/>
      </c>
      <c r="N164" t="str">
        <f>IFERROR(IF(VLOOKUP('Xlookup set'!$S164,'Xlookup set'!$A$1:$R$1200,15,FALSE)=0,"",VLOOKUP('Xlookup set'!$S164,'Xlookup set'!$A$1:$R$1200,15,FALSE)),"")</f>
        <v/>
      </c>
      <c r="O164" t="str">
        <f>IFERROR(IF(VLOOKUP('Xlookup set'!$S164,'Xlookup set'!$A$1:$R$1200,16,FALSE)=0,"",VLOOKUP('Xlookup set'!$S164,'Xlookup set'!$A$1:$R$1200,16,FALSE)),"")</f>
        <v/>
      </c>
      <c r="P164" t="str">
        <f t="array" aca="1" ref="P164" ca="1">IFERROR(Y2IF(VLOOKUP('Xlookup set'!$S164,'Xlookup set'!$A$1:$R$1200,17,FALSE)=0,"",VLOOKUP('Xlookup set'!$S164,'Xlookup set'!$A$1:$R$1200,17,FALSE)),"")</f>
        <v/>
      </c>
      <c r="Q164" t="str">
        <f>IFERROR(IF(VLOOKUP('Xlookup set'!$S164,'Xlookup set'!$A$1:$R$1200,18,FALSE)=0,"",VLOOKUP('Xlookup set'!$S164,'Xlookup set'!$A$1:$R$1200,18,FALSE)),"")</f>
        <v/>
      </c>
    </row>
    <row r="165" spans="1:17">
      <c r="A165" t="str">
        <f>IFERROR(VLOOKUP('Xlookup set'!$S165,'Xlookup set'!$A$1:$R$1200,2,FALSE),"")</f>
        <v/>
      </c>
      <c r="B165" t="str">
        <f>IF(I165&lt;&gt;"",ドッグキャリー!$I$2,"")</f>
        <v/>
      </c>
      <c r="C165" t="str">
        <f t="shared" si="6"/>
        <v/>
      </c>
      <c r="D165" t="str">
        <f t="shared" si="7"/>
        <v/>
      </c>
      <c r="E165" t="str">
        <f>IFERROR(IF(VLOOKUP('Xlookup set'!$S165,'Xlookup set'!$A$1:$R$1200,6,FALSE)=0,"",VLOOKUP('Xlookup set'!$S165,'Xlookup set'!$A$1:$R$1200,6,FALSE)),"")</f>
        <v/>
      </c>
      <c r="F165" t="str">
        <f t="array" aca="1" ref="F165" ca="1">IFERROR(F(VLOOKUP('Xlookup set'!$S165,'Xlookup set'!$A$1:$R$1200,7,FALSE)=0,"",VLOOKUP('Xlookup set'!$S165,'Xlookup set'!$A$1:$R$1200,7,FALSE)),"")</f>
        <v/>
      </c>
      <c r="G165" t="str">
        <f>IFERROR(IF(VLOOKUP('Xlookup set'!$S165,'Xlookup set'!$A$1:$R$1200,8,FALSE)=0,"",VLOOKUP('Xlookup set'!$S165,'Xlookup set'!$A$1:$R$1200,8,FALSE)),"")</f>
        <v/>
      </c>
      <c r="H165" s="93" t="str">
        <f>IFERROR(IF(VLOOKUP('Xlookup set'!$S165,'Xlookup set'!$A$1:$R$1200,9,FALSE)=0,"",VLOOKUP('Xlookup set'!$S165,'Xlookup set'!$A$1:$R$1200,9,FALSE)),"")</f>
        <v/>
      </c>
      <c r="I165" t="str">
        <f>IFERROR(IF(VLOOKUP('Xlookup set'!$S165,'Xlookup set'!$A$1:$R$1200,10,FALSE)=0,"",VLOOKUP('Xlookup set'!$S165,'Xlookup set'!$A$1:$R$1200,10,FALSE)),"")</f>
        <v/>
      </c>
      <c r="J165" t="str">
        <f>IFERROR(IF(VLOOKUP('Xlookup set'!$S165,'Xlookup set'!$A$1:$R$1200,11,FALSE)=0,"",VLOOKUP('Xlookup set'!$S165,'Xlookup set'!$A$1:$R$1200,11,FALSE)),"")</f>
        <v/>
      </c>
      <c r="K165" t="str">
        <f>IFERROR(IF(VLOOKUP('Xlookup set'!$S165,'Xlookup set'!$A$1:$R$1200,12,FALSE)=0,"",VLOOKUP('Xlookup set'!$S165,'Xlookup set'!$A$1:$R$1200,12,FALSE)),"")</f>
        <v/>
      </c>
      <c r="L165" t="str">
        <f>IFERROR(IF(VLOOKUP('Xlookup set'!$S165,'Xlookup set'!$A$1:$R$1200,13,FALSE)=0,"",VLOOKUP('Xlookup set'!$S165,'Xlookup set'!$A$1:$R$1200,13,FALSE)),"")</f>
        <v/>
      </c>
      <c r="M165" t="str">
        <f>IFERROR(IF(VLOOKUP('Xlookup set'!$S165,'Xlookup set'!$A$1:$R$1200,14,FALSE)=0,"",VLOOKUP('Xlookup set'!$S165,'Xlookup set'!$A$1:$R$1200,14,FALSE)),"")</f>
        <v/>
      </c>
      <c r="N165" t="str">
        <f>IFERROR(IF(VLOOKUP('Xlookup set'!$S165,'Xlookup set'!$A$1:$R$1200,15,FALSE)=0,"",VLOOKUP('Xlookup set'!$S165,'Xlookup set'!$A$1:$R$1200,15,FALSE)),"")</f>
        <v/>
      </c>
      <c r="O165" t="str">
        <f>IFERROR(IF(VLOOKUP('Xlookup set'!$S165,'Xlookup set'!$A$1:$R$1200,16,FALSE)=0,"",VLOOKUP('Xlookup set'!$S165,'Xlookup set'!$A$1:$R$1200,16,FALSE)),"")</f>
        <v/>
      </c>
      <c r="P165" t="str">
        <f t="array" aca="1" ref="P165" ca="1">IFERROR(Y2IF(VLOOKUP('Xlookup set'!$S165,'Xlookup set'!$A$1:$R$1200,17,FALSE)=0,"",VLOOKUP('Xlookup set'!$S165,'Xlookup set'!$A$1:$R$1200,17,FALSE)),"")</f>
        <v/>
      </c>
      <c r="Q165" t="str">
        <f>IFERROR(IF(VLOOKUP('Xlookup set'!$S165,'Xlookup set'!$A$1:$R$1200,18,FALSE)=0,"",VLOOKUP('Xlookup set'!$S165,'Xlookup set'!$A$1:$R$1200,18,FALSE)),"")</f>
        <v/>
      </c>
    </row>
    <row r="166" spans="1:17">
      <c r="A166" t="str">
        <f>IFERROR(VLOOKUP('Xlookup set'!$S166,'Xlookup set'!$A$1:$R$1200,2,FALSE),"")</f>
        <v/>
      </c>
      <c r="B166" t="str">
        <f>IF(I166&lt;&gt;"",ドッグキャリー!$I$2,"")</f>
        <v/>
      </c>
      <c r="C166" t="str">
        <f t="shared" si="6"/>
        <v/>
      </c>
      <c r="D166" t="str">
        <f t="shared" si="7"/>
        <v/>
      </c>
      <c r="E166" t="str">
        <f>IFERROR(IF(VLOOKUP('Xlookup set'!$S166,'Xlookup set'!$A$1:$R$1200,6,FALSE)=0,"",VLOOKUP('Xlookup set'!$S166,'Xlookup set'!$A$1:$R$1200,6,FALSE)),"")</f>
        <v/>
      </c>
      <c r="F166" t="str">
        <f t="array" aca="1" ref="F166" ca="1">IFERROR(F(VLOOKUP('Xlookup set'!$S166,'Xlookup set'!$A$1:$R$1200,7,FALSE)=0,"",VLOOKUP('Xlookup set'!$S166,'Xlookup set'!$A$1:$R$1200,7,FALSE)),"")</f>
        <v/>
      </c>
      <c r="G166" t="str">
        <f>IFERROR(IF(VLOOKUP('Xlookup set'!$S166,'Xlookup set'!$A$1:$R$1200,8,FALSE)=0,"",VLOOKUP('Xlookup set'!$S166,'Xlookup set'!$A$1:$R$1200,8,FALSE)),"")</f>
        <v/>
      </c>
      <c r="H166" s="93" t="str">
        <f>IFERROR(IF(VLOOKUP('Xlookup set'!$S166,'Xlookup set'!$A$1:$R$1200,9,FALSE)=0,"",VLOOKUP('Xlookup set'!$S166,'Xlookup set'!$A$1:$R$1200,9,FALSE)),"")</f>
        <v/>
      </c>
      <c r="I166" t="str">
        <f>IFERROR(IF(VLOOKUP('Xlookup set'!$S166,'Xlookup set'!$A$1:$R$1200,10,FALSE)=0,"",VLOOKUP('Xlookup set'!$S166,'Xlookup set'!$A$1:$R$1200,10,FALSE)),"")</f>
        <v/>
      </c>
      <c r="J166" t="str">
        <f>IFERROR(IF(VLOOKUP('Xlookup set'!$S166,'Xlookup set'!$A$1:$R$1200,11,FALSE)=0,"",VLOOKUP('Xlookup set'!$S166,'Xlookup set'!$A$1:$R$1200,11,FALSE)),"")</f>
        <v/>
      </c>
      <c r="K166" t="str">
        <f>IFERROR(IF(VLOOKUP('Xlookup set'!$S166,'Xlookup set'!$A$1:$R$1200,12,FALSE)=0,"",VLOOKUP('Xlookup set'!$S166,'Xlookup set'!$A$1:$R$1200,12,FALSE)),"")</f>
        <v/>
      </c>
      <c r="L166" t="str">
        <f>IFERROR(IF(VLOOKUP('Xlookup set'!$S166,'Xlookup set'!$A$1:$R$1200,13,FALSE)=0,"",VLOOKUP('Xlookup set'!$S166,'Xlookup set'!$A$1:$R$1200,13,FALSE)),"")</f>
        <v/>
      </c>
      <c r="M166" t="str">
        <f>IFERROR(IF(VLOOKUP('Xlookup set'!$S166,'Xlookup set'!$A$1:$R$1200,14,FALSE)=0,"",VLOOKUP('Xlookup set'!$S166,'Xlookup set'!$A$1:$R$1200,14,FALSE)),"")</f>
        <v/>
      </c>
      <c r="N166" t="str">
        <f>IFERROR(IF(VLOOKUP('Xlookup set'!$S166,'Xlookup set'!$A$1:$R$1200,15,FALSE)=0,"",VLOOKUP('Xlookup set'!$S166,'Xlookup set'!$A$1:$R$1200,15,FALSE)),"")</f>
        <v/>
      </c>
      <c r="O166" t="str">
        <f>IFERROR(IF(VLOOKUP('Xlookup set'!$S166,'Xlookup set'!$A$1:$R$1200,16,FALSE)=0,"",VLOOKUP('Xlookup set'!$S166,'Xlookup set'!$A$1:$R$1200,16,FALSE)),"")</f>
        <v/>
      </c>
      <c r="P166" t="str">
        <f t="array" aca="1" ref="P166" ca="1">IFERROR(Y2IF(VLOOKUP('Xlookup set'!$S166,'Xlookup set'!$A$1:$R$1200,17,FALSE)=0,"",VLOOKUP('Xlookup set'!$S166,'Xlookup set'!$A$1:$R$1200,17,FALSE)),"")</f>
        <v/>
      </c>
      <c r="Q166" t="str">
        <f>IFERROR(IF(VLOOKUP('Xlookup set'!$S166,'Xlookup set'!$A$1:$R$1200,18,FALSE)=0,"",VLOOKUP('Xlookup set'!$S166,'Xlookup set'!$A$1:$R$1200,18,FALSE)),"")</f>
        <v/>
      </c>
    </row>
    <row r="167" spans="1:17">
      <c r="A167" t="str">
        <f>IFERROR(VLOOKUP('Xlookup set'!$S167,'Xlookup set'!$A$1:$R$1200,2,FALSE),"")</f>
        <v/>
      </c>
      <c r="B167" t="str">
        <f>IF(I167&lt;&gt;"",ドッグキャリー!$I$2,"")</f>
        <v/>
      </c>
      <c r="C167" t="str">
        <f t="shared" si="6"/>
        <v/>
      </c>
      <c r="D167" t="str">
        <f t="shared" si="7"/>
        <v/>
      </c>
      <c r="E167" t="str">
        <f>IFERROR(IF(VLOOKUP('Xlookup set'!$S167,'Xlookup set'!$A$1:$R$1200,6,FALSE)=0,"",VLOOKUP('Xlookup set'!$S167,'Xlookup set'!$A$1:$R$1200,6,FALSE)),"")</f>
        <v/>
      </c>
      <c r="F167" t="str">
        <f t="array" aca="1" ref="F167" ca="1">IFERROR(F(VLOOKUP('Xlookup set'!$S167,'Xlookup set'!$A$1:$R$1200,7,FALSE)=0,"",VLOOKUP('Xlookup set'!$S167,'Xlookup set'!$A$1:$R$1200,7,FALSE)),"")</f>
        <v/>
      </c>
      <c r="G167" t="str">
        <f>IFERROR(IF(VLOOKUP('Xlookup set'!$S167,'Xlookup set'!$A$1:$R$1200,8,FALSE)=0,"",VLOOKUP('Xlookup set'!$S167,'Xlookup set'!$A$1:$R$1200,8,FALSE)),"")</f>
        <v/>
      </c>
      <c r="H167" s="93" t="str">
        <f>IFERROR(IF(VLOOKUP('Xlookup set'!$S167,'Xlookup set'!$A$1:$R$1200,9,FALSE)=0,"",VLOOKUP('Xlookup set'!$S167,'Xlookup set'!$A$1:$R$1200,9,FALSE)),"")</f>
        <v/>
      </c>
      <c r="I167" t="str">
        <f>IFERROR(IF(VLOOKUP('Xlookup set'!$S167,'Xlookup set'!$A$1:$R$1200,10,FALSE)=0,"",VLOOKUP('Xlookup set'!$S167,'Xlookup set'!$A$1:$R$1200,10,FALSE)),"")</f>
        <v/>
      </c>
      <c r="J167" t="str">
        <f>IFERROR(IF(VLOOKUP('Xlookup set'!$S167,'Xlookup set'!$A$1:$R$1200,11,FALSE)=0,"",VLOOKUP('Xlookup set'!$S167,'Xlookup set'!$A$1:$R$1200,11,FALSE)),"")</f>
        <v/>
      </c>
      <c r="K167" t="str">
        <f>IFERROR(IF(VLOOKUP('Xlookup set'!$S167,'Xlookup set'!$A$1:$R$1200,12,FALSE)=0,"",VLOOKUP('Xlookup set'!$S167,'Xlookup set'!$A$1:$R$1200,12,FALSE)),"")</f>
        <v/>
      </c>
      <c r="L167" t="str">
        <f>IFERROR(IF(VLOOKUP('Xlookup set'!$S167,'Xlookup set'!$A$1:$R$1200,13,FALSE)=0,"",VLOOKUP('Xlookup set'!$S167,'Xlookup set'!$A$1:$R$1200,13,FALSE)),"")</f>
        <v/>
      </c>
      <c r="M167" t="str">
        <f>IFERROR(IF(VLOOKUP('Xlookup set'!$S167,'Xlookup set'!$A$1:$R$1200,14,FALSE)=0,"",VLOOKUP('Xlookup set'!$S167,'Xlookup set'!$A$1:$R$1200,14,FALSE)),"")</f>
        <v/>
      </c>
      <c r="N167" t="str">
        <f>IFERROR(IF(VLOOKUP('Xlookup set'!$S167,'Xlookup set'!$A$1:$R$1200,15,FALSE)=0,"",VLOOKUP('Xlookup set'!$S167,'Xlookup set'!$A$1:$R$1200,15,FALSE)),"")</f>
        <v/>
      </c>
      <c r="O167" t="str">
        <f>IFERROR(IF(VLOOKUP('Xlookup set'!$S167,'Xlookup set'!$A$1:$R$1200,16,FALSE)=0,"",VLOOKUP('Xlookup set'!$S167,'Xlookup set'!$A$1:$R$1200,16,FALSE)),"")</f>
        <v/>
      </c>
      <c r="P167" t="str">
        <f t="array" aca="1" ref="P167" ca="1">IFERROR(Y2IF(VLOOKUP('Xlookup set'!$S167,'Xlookup set'!$A$1:$R$1200,17,FALSE)=0,"",VLOOKUP('Xlookup set'!$S167,'Xlookup set'!$A$1:$R$1200,17,FALSE)),"")</f>
        <v/>
      </c>
      <c r="Q167" t="str">
        <f>IFERROR(IF(VLOOKUP('Xlookup set'!$S167,'Xlookup set'!$A$1:$R$1200,18,FALSE)=0,"",VLOOKUP('Xlookup set'!$S167,'Xlookup set'!$A$1:$R$1200,18,FALSE)),"")</f>
        <v/>
      </c>
    </row>
    <row r="168" spans="1:17">
      <c r="A168" t="str">
        <f>IFERROR(VLOOKUP('Xlookup set'!$S168,'Xlookup set'!$A$1:$R$1200,2,FALSE),"")</f>
        <v/>
      </c>
      <c r="B168" t="str">
        <f>IF(I168&lt;&gt;"",ドッグキャリー!$I$2,"")</f>
        <v/>
      </c>
      <c r="C168" t="str">
        <f t="shared" si="6"/>
        <v/>
      </c>
      <c r="D168" t="str">
        <f t="shared" si="7"/>
        <v/>
      </c>
      <c r="E168" t="str">
        <f>IFERROR(IF(VLOOKUP('Xlookup set'!$S168,'Xlookup set'!$A$1:$R$1200,6,FALSE)=0,"",VLOOKUP('Xlookup set'!$S168,'Xlookup set'!$A$1:$R$1200,6,FALSE)),"")</f>
        <v/>
      </c>
      <c r="F168" t="str">
        <f t="array" aca="1" ref="F168" ca="1">IFERROR(F(VLOOKUP('Xlookup set'!$S168,'Xlookup set'!$A$1:$R$1200,7,FALSE)=0,"",VLOOKUP('Xlookup set'!$S168,'Xlookup set'!$A$1:$R$1200,7,FALSE)),"")</f>
        <v/>
      </c>
      <c r="G168" t="str">
        <f>IFERROR(IF(VLOOKUP('Xlookup set'!$S168,'Xlookup set'!$A$1:$R$1200,8,FALSE)=0,"",VLOOKUP('Xlookup set'!$S168,'Xlookup set'!$A$1:$R$1200,8,FALSE)),"")</f>
        <v/>
      </c>
      <c r="H168" s="93" t="str">
        <f>IFERROR(IF(VLOOKUP('Xlookup set'!$S168,'Xlookup set'!$A$1:$R$1200,9,FALSE)=0,"",VLOOKUP('Xlookup set'!$S168,'Xlookup set'!$A$1:$R$1200,9,FALSE)),"")</f>
        <v/>
      </c>
      <c r="I168" t="str">
        <f>IFERROR(IF(VLOOKUP('Xlookup set'!$S168,'Xlookup set'!$A$1:$R$1200,10,FALSE)=0,"",VLOOKUP('Xlookup set'!$S168,'Xlookup set'!$A$1:$R$1200,10,FALSE)),"")</f>
        <v/>
      </c>
      <c r="J168" t="str">
        <f>IFERROR(IF(VLOOKUP('Xlookup set'!$S168,'Xlookup set'!$A$1:$R$1200,11,FALSE)=0,"",VLOOKUP('Xlookup set'!$S168,'Xlookup set'!$A$1:$R$1200,11,FALSE)),"")</f>
        <v/>
      </c>
      <c r="K168" t="str">
        <f>IFERROR(IF(VLOOKUP('Xlookup set'!$S168,'Xlookup set'!$A$1:$R$1200,12,FALSE)=0,"",VLOOKUP('Xlookup set'!$S168,'Xlookup set'!$A$1:$R$1200,12,FALSE)),"")</f>
        <v/>
      </c>
      <c r="L168" t="str">
        <f>IFERROR(IF(VLOOKUP('Xlookup set'!$S168,'Xlookup set'!$A$1:$R$1200,13,FALSE)=0,"",VLOOKUP('Xlookup set'!$S168,'Xlookup set'!$A$1:$R$1200,13,FALSE)),"")</f>
        <v/>
      </c>
      <c r="M168" t="str">
        <f>IFERROR(IF(VLOOKUP('Xlookup set'!$S168,'Xlookup set'!$A$1:$R$1200,14,FALSE)=0,"",VLOOKUP('Xlookup set'!$S168,'Xlookup set'!$A$1:$R$1200,14,FALSE)),"")</f>
        <v/>
      </c>
      <c r="N168" t="str">
        <f>IFERROR(IF(VLOOKUP('Xlookup set'!$S168,'Xlookup set'!$A$1:$R$1200,15,FALSE)=0,"",VLOOKUP('Xlookup set'!$S168,'Xlookup set'!$A$1:$R$1200,15,FALSE)),"")</f>
        <v/>
      </c>
      <c r="O168" t="str">
        <f>IFERROR(IF(VLOOKUP('Xlookup set'!$S168,'Xlookup set'!$A$1:$R$1200,16,FALSE)=0,"",VLOOKUP('Xlookup set'!$S168,'Xlookup set'!$A$1:$R$1200,16,FALSE)),"")</f>
        <v/>
      </c>
      <c r="P168" t="str">
        <f t="array" aca="1" ref="P168" ca="1">IFERROR(Y2IF(VLOOKUP('Xlookup set'!$S168,'Xlookup set'!$A$1:$R$1200,17,FALSE)=0,"",VLOOKUP('Xlookup set'!$S168,'Xlookup set'!$A$1:$R$1200,17,FALSE)),"")</f>
        <v/>
      </c>
      <c r="Q168" t="str">
        <f>IFERROR(IF(VLOOKUP('Xlookup set'!$S168,'Xlookup set'!$A$1:$R$1200,18,FALSE)=0,"",VLOOKUP('Xlookup set'!$S168,'Xlookup set'!$A$1:$R$1200,18,FALSE)),"")</f>
        <v/>
      </c>
    </row>
    <row r="169" spans="1:17">
      <c r="A169" t="str">
        <f>IFERROR(VLOOKUP('Xlookup set'!$S169,'Xlookup set'!$A$1:$R$1200,2,FALSE),"")</f>
        <v/>
      </c>
      <c r="B169" t="str">
        <f>IF(I169&lt;&gt;"",ドッグキャリー!$I$2,"")</f>
        <v/>
      </c>
      <c r="C169" t="str">
        <f t="shared" si="6"/>
        <v/>
      </c>
      <c r="D169" t="str">
        <f t="shared" si="7"/>
        <v/>
      </c>
      <c r="E169" t="str">
        <f>IFERROR(IF(VLOOKUP('Xlookup set'!$S169,'Xlookup set'!$A$1:$R$1200,6,FALSE)=0,"",VLOOKUP('Xlookup set'!$S169,'Xlookup set'!$A$1:$R$1200,6,FALSE)),"")</f>
        <v/>
      </c>
      <c r="F169" t="str">
        <f t="array" aca="1" ref="F169" ca="1">IFERROR(F(VLOOKUP('Xlookup set'!$S169,'Xlookup set'!$A$1:$R$1200,7,FALSE)=0,"",VLOOKUP('Xlookup set'!$S169,'Xlookup set'!$A$1:$R$1200,7,FALSE)),"")</f>
        <v/>
      </c>
      <c r="G169" t="str">
        <f>IFERROR(IF(VLOOKUP('Xlookup set'!$S169,'Xlookup set'!$A$1:$R$1200,8,FALSE)=0,"",VLOOKUP('Xlookup set'!$S169,'Xlookup set'!$A$1:$R$1200,8,FALSE)),"")</f>
        <v/>
      </c>
      <c r="H169" s="93" t="str">
        <f>IFERROR(IF(VLOOKUP('Xlookup set'!$S169,'Xlookup set'!$A$1:$R$1200,9,FALSE)=0,"",VLOOKUP('Xlookup set'!$S169,'Xlookup set'!$A$1:$R$1200,9,FALSE)),"")</f>
        <v/>
      </c>
      <c r="I169" t="str">
        <f>IFERROR(IF(VLOOKUP('Xlookup set'!$S169,'Xlookup set'!$A$1:$R$1200,10,FALSE)=0,"",VLOOKUP('Xlookup set'!$S169,'Xlookup set'!$A$1:$R$1200,10,FALSE)),"")</f>
        <v/>
      </c>
      <c r="J169" t="str">
        <f>IFERROR(IF(VLOOKUP('Xlookup set'!$S169,'Xlookup set'!$A$1:$R$1200,11,FALSE)=0,"",VLOOKUP('Xlookup set'!$S169,'Xlookup set'!$A$1:$R$1200,11,FALSE)),"")</f>
        <v/>
      </c>
      <c r="K169" t="str">
        <f>IFERROR(IF(VLOOKUP('Xlookup set'!$S169,'Xlookup set'!$A$1:$R$1200,12,FALSE)=0,"",VLOOKUP('Xlookup set'!$S169,'Xlookup set'!$A$1:$R$1200,12,FALSE)),"")</f>
        <v/>
      </c>
      <c r="L169" t="str">
        <f>IFERROR(IF(VLOOKUP('Xlookup set'!$S169,'Xlookup set'!$A$1:$R$1200,13,FALSE)=0,"",VLOOKUP('Xlookup set'!$S169,'Xlookup set'!$A$1:$R$1200,13,FALSE)),"")</f>
        <v/>
      </c>
      <c r="M169" t="str">
        <f>IFERROR(IF(VLOOKUP('Xlookup set'!$S169,'Xlookup set'!$A$1:$R$1200,14,FALSE)=0,"",VLOOKUP('Xlookup set'!$S169,'Xlookup set'!$A$1:$R$1200,14,FALSE)),"")</f>
        <v/>
      </c>
      <c r="N169" t="str">
        <f>IFERROR(IF(VLOOKUP('Xlookup set'!$S169,'Xlookup set'!$A$1:$R$1200,15,FALSE)=0,"",VLOOKUP('Xlookup set'!$S169,'Xlookup set'!$A$1:$R$1200,15,FALSE)),"")</f>
        <v/>
      </c>
      <c r="O169" t="str">
        <f>IFERROR(IF(VLOOKUP('Xlookup set'!$S169,'Xlookup set'!$A$1:$R$1200,16,FALSE)=0,"",VLOOKUP('Xlookup set'!$S169,'Xlookup set'!$A$1:$R$1200,16,FALSE)),"")</f>
        <v/>
      </c>
      <c r="P169" t="str">
        <f t="array" aca="1" ref="P169" ca="1">IFERROR(Y2IF(VLOOKUP('Xlookup set'!$S169,'Xlookup set'!$A$1:$R$1200,17,FALSE)=0,"",VLOOKUP('Xlookup set'!$S169,'Xlookup set'!$A$1:$R$1200,17,FALSE)),"")</f>
        <v/>
      </c>
      <c r="Q169" t="str">
        <f>IFERROR(IF(VLOOKUP('Xlookup set'!$S169,'Xlookup set'!$A$1:$R$1200,18,FALSE)=0,"",VLOOKUP('Xlookup set'!$S169,'Xlookup set'!$A$1:$R$1200,18,FALSE)),"")</f>
        <v/>
      </c>
    </row>
    <row r="170" spans="1:17">
      <c r="A170" t="str">
        <f>IFERROR(VLOOKUP('Xlookup set'!$S170,'Xlookup set'!$A$1:$R$1200,2,FALSE),"")</f>
        <v/>
      </c>
      <c r="B170" t="str">
        <f>IF(I170&lt;&gt;"",ドッグキャリー!$I$2,"")</f>
        <v/>
      </c>
      <c r="C170" t="str">
        <f t="shared" si="6"/>
        <v/>
      </c>
      <c r="D170" t="str">
        <f t="shared" si="7"/>
        <v/>
      </c>
      <c r="E170" t="str">
        <f>IFERROR(IF(VLOOKUP('Xlookup set'!$S170,'Xlookup set'!$A$1:$R$1200,6,FALSE)=0,"",VLOOKUP('Xlookup set'!$S170,'Xlookup set'!$A$1:$R$1200,6,FALSE)),"")</f>
        <v/>
      </c>
      <c r="F170" t="str">
        <f t="array" aca="1" ref="F170" ca="1">IFERROR(F(VLOOKUP('Xlookup set'!$S170,'Xlookup set'!$A$1:$R$1200,7,FALSE)=0,"",VLOOKUP('Xlookup set'!$S170,'Xlookup set'!$A$1:$R$1200,7,FALSE)),"")</f>
        <v/>
      </c>
      <c r="G170" t="str">
        <f>IFERROR(IF(VLOOKUP('Xlookup set'!$S170,'Xlookup set'!$A$1:$R$1200,8,FALSE)=0,"",VLOOKUP('Xlookup set'!$S170,'Xlookup set'!$A$1:$R$1200,8,FALSE)),"")</f>
        <v/>
      </c>
      <c r="H170" s="93" t="str">
        <f>IFERROR(IF(VLOOKUP('Xlookup set'!$S170,'Xlookup set'!$A$1:$R$1200,9,FALSE)=0,"",VLOOKUP('Xlookup set'!$S170,'Xlookup set'!$A$1:$R$1200,9,FALSE)),"")</f>
        <v/>
      </c>
      <c r="I170" t="str">
        <f>IFERROR(IF(VLOOKUP('Xlookup set'!$S170,'Xlookup set'!$A$1:$R$1200,10,FALSE)=0,"",VLOOKUP('Xlookup set'!$S170,'Xlookup set'!$A$1:$R$1200,10,FALSE)),"")</f>
        <v/>
      </c>
      <c r="J170" t="str">
        <f>IFERROR(IF(VLOOKUP('Xlookup set'!$S170,'Xlookup set'!$A$1:$R$1200,11,FALSE)=0,"",VLOOKUP('Xlookup set'!$S170,'Xlookup set'!$A$1:$R$1200,11,FALSE)),"")</f>
        <v/>
      </c>
      <c r="K170" t="str">
        <f>IFERROR(IF(VLOOKUP('Xlookup set'!$S170,'Xlookup set'!$A$1:$R$1200,12,FALSE)=0,"",VLOOKUP('Xlookup set'!$S170,'Xlookup set'!$A$1:$R$1200,12,FALSE)),"")</f>
        <v/>
      </c>
      <c r="L170" t="str">
        <f>IFERROR(IF(VLOOKUP('Xlookup set'!$S170,'Xlookup set'!$A$1:$R$1200,13,FALSE)=0,"",VLOOKUP('Xlookup set'!$S170,'Xlookup set'!$A$1:$R$1200,13,FALSE)),"")</f>
        <v/>
      </c>
      <c r="M170" t="str">
        <f>IFERROR(IF(VLOOKUP('Xlookup set'!$S170,'Xlookup set'!$A$1:$R$1200,14,FALSE)=0,"",VLOOKUP('Xlookup set'!$S170,'Xlookup set'!$A$1:$R$1200,14,FALSE)),"")</f>
        <v/>
      </c>
      <c r="N170" t="str">
        <f>IFERROR(IF(VLOOKUP('Xlookup set'!$S170,'Xlookup set'!$A$1:$R$1200,15,FALSE)=0,"",VLOOKUP('Xlookup set'!$S170,'Xlookup set'!$A$1:$R$1200,15,FALSE)),"")</f>
        <v/>
      </c>
      <c r="O170" t="str">
        <f>IFERROR(IF(VLOOKUP('Xlookup set'!$S170,'Xlookup set'!$A$1:$R$1200,16,FALSE)=0,"",VLOOKUP('Xlookup set'!$S170,'Xlookup set'!$A$1:$R$1200,16,FALSE)),"")</f>
        <v/>
      </c>
      <c r="P170" t="str">
        <f t="array" aca="1" ref="P170" ca="1">IFERROR(Y2IF(VLOOKUP('Xlookup set'!$S170,'Xlookup set'!$A$1:$R$1200,17,FALSE)=0,"",VLOOKUP('Xlookup set'!$S170,'Xlookup set'!$A$1:$R$1200,17,FALSE)),"")</f>
        <v/>
      </c>
      <c r="Q170" t="str">
        <f>IFERROR(IF(VLOOKUP('Xlookup set'!$S170,'Xlookup set'!$A$1:$R$1200,18,FALSE)=0,"",VLOOKUP('Xlookup set'!$S170,'Xlookup set'!$A$1:$R$1200,18,FALSE)),"")</f>
        <v/>
      </c>
    </row>
    <row r="171" spans="1:17">
      <c r="A171" t="str">
        <f>IFERROR(VLOOKUP('Xlookup set'!$S171,'Xlookup set'!$A$1:$R$1200,2,FALSE),"")</f>
        <v/>
      </c>
      <c r="B171" t="str">
        <f>IF(I171&lt;&gt;"",ドッグキャリー!$I$2,"")</f>
        <v/>
      </c>
      <c r="C171" t="str">
        <f t="shared" si="6"/>
        <v/>
      </c>
      <c r="D171" t="str">
        <f t="shared" si="7"/>
        <v/>
      </c>
      <c r="E171" t="str">
        <f>IFERROR(IF(VLOOKUP('Xlookup set'!$S171,'Xlookup set'!$A$1:$R$1200,6,FALSE)=0,"",VLOOKUP('Xlookup set'!$S171,'Xlookup set'!$A$1:$R$1200,6,FALSE)),"")</f>
        <v/>
      </c>
      <c r="F171" t="str">
        <f t="array" aca="1" ref="F171" ca="1">IFERROR(F(VLOOKUP('Xlookup set'!$S171,'Xlookup set'!$A$1:$R$1200,7,FALSE)=0,"",VLOOKUP('Xlookup set'!$S171,'Xlookup set'!$A$1:$R$1200,7,FALSE)),"")</f>
        <v/>
      </c>
      <c r="G171" t="str">
        <f>IFERROR(IF(VLOOKUP('Xlookup set'!$S171,'Xlookup set'!$A$1:$R$1200,8,FALSE)=0,"",VLOOKUP('Xlookup set'!$S171,'Xlookup set'!$A$1:$R$1200,8,FALSE)),"")</f>
        <v/>
      </c>
      <c r="H171" s="93" t="str">
        <f>IFERROR(IF(VLOOKUP('Xlookup set'!$S171,'Xlookup set'!$A$1:$R$1200,9,FALSE)=0,"",VLOOKUP('Xlookup set'!$S171,'Xlookup set'!$A$1:$R$1200,9,FALSE)),"")</f>
        <v/>
      </c>
      <c r="I171" t="str">
        <f>IFERROR(IF(VLOOKUP('Xlookup set'!$S171,'Xlookup set'!$A$1:$R$1200,10,FALSE)=0,"",VLOOKUP('Xlookup set'!$S171,'Xlookup set'!$A$1:$R$1200,10,FALSE)),"")</f>
        <v/>
      </c>
      <c r="J171" t="str">
        <f>IFERROR(IF(VLOOKUP('Xlookup set'!$S171,'Xlookup set'!$A$1:$R$1200,11,FALSE)=0,"",VLOOKUP('Xlookup set'!$S171,'Xlookup set'!$A$1:$R$1200,11,FALSE)),"")</f>
        <v/>
      </c>
      <c r="K171" t="str">
        <f>IFERROR(IF(VLOOKUP('Xlookup set'!$S171,'Xlookup set'!$A$1:$R$1200,12,FALSE)=0,"",VLOOKUP('Xlookup set'!$S171,'Xlookup set'!$A$1:$R$1200,12,FALSE)),"")</f>
        <v/>
      </c>
      <c r="L171" t="str">
        <f>IFERROR(IF(VLOOKUP('Xlookup set'!$S171,'Xlookup set'!$A$1:$R$1200,13,FALSE)=0,"",VLOOKUP('Xlookup set'!$S171,'Xlookup set'!$A$1:$R$1200,13,FALSE)),"")</f>
        <v/>
      </c>
      <c r="M171" t="str">
        <f>IFERROR(IF(VLOOKUP('Xlookup set'!$S171,'Xlookup set'!$A$1:$R$1200,14,FALSE)=0,"",VLOOKUP('Xlookup set'!$S171,'Xlookup set'!$A$1:$R$1200,14,FALSE)),"")</f>
        <v/>
      </c>
      <c r="N171" t="str">
        <f>IFERROR(IF(VLOOKUP('Xlookup set'!$S171,'Xlookup set'!$A$1:$R$1200,15,FALSE)=0,"",VLOOKUP('Xlookup set'!$S171,'Xlookup set'!$A$1:$R$1200,15,FALSE)),"")</f>
        <v/>
      </c>
      <c r="O171" t="str">
        <f>IFERROR(IF(VLOOKUP('Xlookup set'!$S171,'Xlookup set'!$A$1:$R$1200,16,FALSE)=0,"",VLOOKUP('Xlookup set'!$S171,'Xlookup set'!$A$1:$R$1200,16,FALSE)),"")</f>
        <v/>
      </c>
      <c r="P171" t="str">
        <f t="array" aca="1" ref="P171" ca="1">IFERROR(Y2IF(VLOOKUP('Xlookup set'!$S171,'Xlookup set'!$A$1:$R$1200,17,FALSE)=0,"",VLOOKUP('Xlookup set'!$S171,'Xlookup set'!$A$1:$R$1200,17,FALSE)),"")</f>
        <v/>
      </c>
      <c r="Q171" t="str">
        <f>IFERROR(IF(VLOOKUP('Xlookup set'!$S171,'Xlookup set'!$A$1:$R$1200,18,FALSE)=0,"",VLOOKUP('Xlookup set'!$S171,'Xlookup set'!$A$1:$R$1200,18,FALSE)),"")</f>
        <v/>
      </c>
    </row>
    <row r="172" spans="1:17">
      <c r="A172" t="str">
        <f>IFERROR(VLOOKUP('Xlookup set'!$S172,'Xlookup set'!$A$1:$R$1200,2,FALSE),"")</f>
        <v/>
      </c>
      <c r="B172" t="str">
        <f>IF(I172&lt;&gt;"",ドッグキャリー!$I$2,"")</f>
        <v/>
      </c>
      <c r="C172" t="str">
        <f t="shared" si="6"/>
        <v/>
      </c>
      <c r="D172" t="str">
        <f t="shared" si="7"/>
        <v/>
      </c>
      <c r="E172" t="str">
        <f>IFERROR(IF(VLOOKUP('Xlookup set'!$S172,'Xlookup set'!$A$1:$R$1200,6,FALSE)=0,"",VLOOKUP('Xlookup set'!$S172,'Xlookup set'!$A$1:$R$1200,6,FALSE)),"")</f>
        <v/>
      </c>
      <c r="F172" t="str">
        <f t="array" aca="1" ref="F172" ca="1">IFERROR(F(VLOOKUP('Xlookup set'!$S172,'Xlookup set'!$A$1:$R$1200,7,FALSE)=0,"",VLOOKUP('Xlookup set'!$S172,'Xlookup set'!$A$1:$R$1200,7,FALSE)),"")</f>
        <v/>
      </c>
      <c r="G172" t="str">
        <f>IFERROR(IF(VLOOKUP('Xlookup set'!$S172,'Xlookup set'!$A$1:$R$1200,8,FALSE)=0,"",VLOOKUP('Xlookup set'!$S172,'Xlookup set'!$A$1:$R$1200,8,FALSE)),"")</f>
        <v/>
      </c>
      <c r="H172" s="93" t="str">
        <f>IFERROR(IF(VLOOKUP('Xlookup set'!$S172,'Xlookup set'!$A$1:$R$1200,9,FALSE)=0,"",VLOOKUP('Xlookup set'!$S172,'Xlookup set'!$A$1:$R$1200,9,FALSE)),"")</f>
        <v/>
      </c>
      <c r="I172" t="str">
        <f>IFERROR(IF(VLOOKUP('Xlookup set'!$S172,'Xlookup set'!$A$1:$R$1200,10,FALSE)=0,"",VLOOKUP('Xlookup set'!$S172,'Xlookup set'!$A$1:$R$1200,10,FALSE)),"")</f>
        <v/>
      </c>
      <c r="J172" t="str">
        <f>IFERROR(IF(VLOOKUP('Xlookup set'!$S172,'Xlookup set'!$A$1:$R$1200,11,FALSE)=0,"",VLOOKUP('Xlookup set'!$S172,'Xlookup set'!$A$1:$R$1200,11,FALSE)),"")</f>
        <v/>
      </c>
      <c r="K172" t="str">
        <f>IFERROR(IF(VLOOKUP('Xlookup set'!$S172,'Xlookup set'!$A$1:$R$1200,12,FALSE)=0,"",VLOOKUP('Xlookup set'!$S172,'Xlookup set'!$A$1:$R$1200,12,FALSE)),"")</f>
        <v/>
      </c>
      <c r="L172" t="str">
        <f>IFERROR(IF(VLOOKUP('Xlookup set'!$S172,'Xlookup set'!$A$1:$R$1200,13,FALSE)=0,"",VLOOKUP('Xlookup set'!$S172,'Xlookup set'!$A$1:$R$1200,13,FALSE)),"")</f>
        <v/>
      </c>
      <c r="M172" t="str">
        <f>IFERROR(IF(VLOOKUP('Xlookup set'!$S172,'Xlookup set'!$A$1:$R$1200,14,FALSE)=0,"",VLOOKUP('Xlookup set'!$S172,'Xlookup set'!$A$1:$R$1200,14,FALSE)),"")</f>
        <v/>
      </c>
      <c r="N172" t="str">
        <f>IFERROR(IF(VLOOKUP('Xlookup set'!$S172,'Xlookup set'!$A$1:$R$1200,15,FALSE)=0,"",VLOOKUP('Xlookup set'!$S172,'Xlookup set'!$A$1:$R$1200,15,FALSE)),"")</f>
        <v/>
      </c>
      <c r="O172" t="str">
        <f>IFERROR(IF(VLOOKUP('Xlookup set'!$S172,'Xlookup set'!$A$1:$R$1200,16,FALSE)=0,"",VLOOKUP('Xlookup set'!$S172,'Xlookup set'!$A$1:$R$1200,16,FALSE)),"")</f>
        <v/>
      </c>
      <c r="P172" t="str">
        <f t="array" aca="1" ref="P172" ca="1">IFERROR(Y2IF(VLOOKUP('Xlookup set'!$S172,'Xlookup set'!$A$1:$R$1200,17,FALSE)=0,"",VLOOKUP('Xlookup set'!$S172,'Xlookup set'!$A$1:$R$1200,17,FALSE)),"")</f>
        <v/>
      </c>
      <c r="Q172" t="str">
        <f>IFERROR(IF(VLOOKUP('Xlookup set'!$S172,'Xlookup set'!$A$1:$R$1200,18,FALSE)=0,"",VLOOKUP('Xlookup set'!$S172,'Xlookup set'!$A$1:$R$1200,18,FALSE)),"")</f>
        <v/>
      </c>
    </row>
    <row r="173" spans="1:17">
      <c r="A173" t="str">
        <f>IFERROR(VLOOKUP('Xlookup set'!$S173,'Xlookup set'!$A$1:$R$1200,2,FALSE),"")</f>
        <v/>
      </c>
      <c r="B173" t="str">
        <f>IF(I173&lt;&gt;"",ドッグキャリー!$I$2,"")</f>
        <v/>
      </c>
      <c r="C173" t="str">
        <f t="shared" si="6"/>
        <v/>
      </c>
      <c r="D173" t="str">
        <f t="shared" si="7"/>
        <v/>
      </c>
      <c r="E173" t="str">
        <f>IFERROR(IF(VLOOKUP('Xlookup set'!$S173,'Xlookup set'!$A$1:$R$1200,6,FALSE)=0,"",VLOOKUP('Xlookup set'!$S173,'Xlookup set'!$A$1:$R$1200,6,FALSE)),"")</f>
        <v/>
      </c>
      <c r="F173" t="str">
        <f t="array" aca="1" ref="F173" ca="1">IFERROR(F(VLOOKUP('Xlookup set'!$S173,'Xlookup set'!$A$1:$R$1200,7,FALSE)=0,"",VLOOKUP('Xlookup set'!$S173,'Xlookup set'!$A$1:$R$1200,7,FALSE)),"")</f>
        <v/>
      </c>
      <c r="G173" t="str">
        <f>IFERROR(IF(VLOOKUP('Xlookup set'!$S173,'Xlookup set'!$A$1:$R$1200,8,FALSE)=0,"",VLOOKUP('Xlookup set'!$S173,'Xlookup set'!$A$1:$R$1200,8,FALSE)),"")</f>
        <v/>
      </c>
      <c r="H173" s="93" t="str">
        <f>IFERROR(IF(VLOOKUP('Xlookup set'!$S173,'Xlookup set'!$A$1:$R$1200,9,FALSE)=0,"",VLOOKUP('Xlookup set'!$S173,'Xlookup set'!$A$1:$R$1200,9,FALSE)),"")</f>
        <v/>
      </c>
      <c r="I173" t="str">
        <f>IFERROR(IF(VLOOKUP('Xlookup set'!$S173,'Xlookup set'!$A$1:$R$1200,10,FALSE)=0,"",VLOOKUP('Xlookup set'!$S173,'Xlookup set'!$A$1:$R$1200,10,FALSE)),"")</f>
        <v/>
      </c>
      <c r="J173" t="str">
        <f>IFERROR(IF(VLOOKUP('Xlookup set'!$S173,'Xlookup set'!$A$1:$R$1200,11,FALSE)=0,"",VLOOKUP('Xlookup set'!$S173,'Xlookup set'!$A$1:$R$1200,11,FALSE)),"")</f>
        <v/>
      </c>
      <c r="K173" t="str">
        <f>IFERROR(IF(VLOOKUP('Xlookup set'!$S173,'Xlookup set'!$A$1:$R$1200,12,FALSE)=0,"",VLOOKUP('Xlookup set'!$S173,'Xlookup set'!$A$1:$R$1200,12,FALSE)),"")</f>
        <v/>
      </c>
      <c r="L173" t="str">
        <f>IFERROR(IF(VLOOKUP('Xlookup set'!$S173,'Xlookup set'!$A$1:$R$1200,13,FALSE)=0,"",VLOOKUP('Xlookup set'!$S173,'Xlookup set'!$A$1:$R$1200,13,FALSE)),"")</f>
        <v/>
      </c>
      <c r="M173" t="str">
        <f>IFERROR(IF(VLOOKUP('Xlookup set'!$S173,'Xlookup set'!$A$1:$R$1200,14,FALSE)=0,"",VLOOKUP('Xlookup set'!$S173,'Xlookup set'!$A$1:$R$1200,14,FALSE)),"")</f>
        <v/>
      </c>
      <c r="N173" t="str">
        <f>IFERROR(IF(VLOOKUP('Xlookup set'!$S173,'Xlookup set'!$A$1:$R$1200,15,FALSE)=0,"",VLOOKUP('Xlookup set'!$S173,'Xlookup set'!$A$1:$R$1200,15,FALSE)),"")</f>
        <v/>
      </c>
      <c r="O173" t="str">
        <f>IFERROR(IF(VLOOKUP('Xlookup set'!$S173,'Xlookup set'!$A$1:$R$1200,16,FALSE)=0,"",VLOOKUP('Xlookup set'!$S173,'Xlookup set'!$A$1:$R$1200,16,FALSE)),"")</f>
        <v/>
      </c>
      <c r="P173" t="str">
        <f t="array" aca="1" ref="P173" ca="1">IFERROR(Y2IF(VLOOKUP('Xlookup set'!$S173,'Xlookup set'!$A$1:$R$1200,17,FALSE)=0,"",VLOOKUP('Xlookup set'!$S173,'Xlookup set'!$A$1:$R$1200,17,FALSE)),"")</f>
        <v/>
      </c>
      <c r="Q173" t="str">
        <f>IFERROR(IF(VLOOKUP('Xlookup set'!$S173,'Xlookup set'!$A$1:$R$1200,18,FALSE)=0,"",VLOOKUP('Xlookup set'!$S173,'Xlookup set'!$A$1:$R$1200,18,FALSE)),"")</f>
        <v/>
      </c>
    </row>
    <row r="174" spans="1:17">
      <c r="A174" t="str">
        <f>IFERROR(VLOOKUP('Xlookup set'!$S174,'Xlookup set'!$A$1:$R$1200,2,FALSE),"")</f>
        <v/>
      </c>
      <c r="B174" t="str">
        <f>IF(I174&lt;&gt;"",ドッグキャリー!$I$2,"")</f>
        <v/>
      </c>
      <c r="C174" t="str">
        <f t="shared" si="6"/>
        <v/>
      </c>
      <c r="D174" t="str">
        <f t="shared" si="7"/>
        <v/>
      </c>
      <c r="E174" t="str">
        <f>IFERROR(IF(VLOOKUP('Xlookup set'!$S174,'Xlookup set'!$A$1:$R$1200,6,FALSE)=0,"",VLOOKUP('Xlookup set'!$S174,'Xlookup set'!$A$1:$R$1200,6,FALSE)),"")</f>
        <v/>
      </c>
      <c r="F174" t="str">
        <f t="array" aca="1" ref="F174" ca="1">IFERROR(F(VLOOKUP('Xlookup set'!$S174,'Xlookup set'!$A$1:$R$1200,7,FALSE)=0,"",VLOOKUP('Xlookup set'!$S174,'Xlookup set'!$A$1:$R$1200,7,FALSE)),"")</f>
        <v/>
      </c>
      <c r="G174" t="str">
        <f>IFERROR(IF(VLOOKUP('Xlookup set'!$S174,'Xlookup set'!$A$1:$R$1200,8,FALSE)=0,"",VLOOKUP('Xlookup set'!$S174,'Xlookup set'!$A$1:$R$1200,8,FALSE)),"")</f>
        <v/>
      </c>
      <c r="H174" s="93" t="str">
        <f>IFERROR(IF(VLOOKUP('Xlookup set'!$S174,'Xlookup set'!$A$1:$R$1200,9,FALSE)=0,"",VLOOKUP('Xlookup set'!$S174,'Xlookup set'!$A$1:$R$1200,9,FALSE)),"")</f>
        <v/>
      </c>
      <c r="I174" t="str">
        <f>IFERROR(IF(VLOOKUP('Xlookup set'!$S174,'Xlookup set'!$A$1:$R$1200,10,FALSE)=0,"",VLOOKUP('Xlookup set'!$S174,'Xlookup set'!$A$1:$R$1200,10,FALSE)),"")</f>
        <v/>
      </c>
      <c r="J174" t="str">
        <f>IFERROR(IF(VLOOKUP('Xlookup set'!$S174,'Xlookup set'!$A$1:$R$1200,11,FALSE)=0,"",VLOOKUP('Xlookup set'!$S174,'Xlookup set'!$A$1:$R$1200,11,FALSE)),"")</f>
        <v/>
      </c>
      <c r="K174" t="str">
        <f>IFERROR(IF(VLOOKUP('Xlookup set'!$S174,'Xlookup set'!$A$1:$R$1200,12,FALSE)=0,"",VLOOKUP('Xlookup set'!$S174,'Xlookup set'!$A$1:$R$1200,12,FALSE)),"")</f>
        <v/>
      </c>
      <c r="L174" t="str">
        <f>IFERROR(IF(VLOOKUP('Xlookup set'!$S174,'Xlookup set'!$A$1:$R$1200,13,FALSE)=0,"",VLOOKUP('Xlookup set'!$S174,'Xlookup set'!$A$1:$R$1200,13,FALSE)),"")</f>
        <v/>
      </c>
      <c r="M174" t="str">
        <f>IFERROR(IF(VLOOKUP('Xlookup set'!$S174,'Xlookup set'!$A$1:$R$1200,14,FALSE)=0,"",VLOOKUP('Xlookup set'!$S174,'Xlookup set'!$A$1:$R$1200,14,FALSE)),"")</f>
        <v/>
      </c>
      <c r="N174" t="str">
        <f>IFERROR(IF(VLOOKUP('Xlookup set'!$S174,'Xlookup set'!$A$1:$R$1200,15,FALSE)=0,"",VLOOKUP('Xlookup set'!$S174,'Xlookup set'!$A$1:$R$1200,15,FALSE)),"")</f>
        <v/>
      </c>
      <c r="O174" t="str">
        <f>IFERROR(IF(VLOOKUP('Xlookup set'!$S174,'Xlookup set'!$A$1:$R$1200,16,FALSE)=0,"",VLOOKUP('Xlookup set'!$S174,'Xlookup set'!$A$1:$R$1200,16,FALSE)),"")</f>
        <v/>
      </c>
      <c r="P174" t="str">
        <f t="array" aca="1" ref="P174" ca="1">IFERROR(Y2IF(VLOOKUP('Xlookup set'!$S174,'Xlookup set'!$A$1:$R$1200,17,FALSE)=0,"",VLOOKUP('Xlookup set'!$S174,'Xlookup set'!$A$1:$R$1200,17,FALSE)),"")</f>
        <v/>
      </c>
      <c r="Q174" t="str">
        <f>IFERROR(IF(VLOOKUP('Xlookup set'!$S174,'Xlookup set'!$A$1:$R$1200,18,FALSE)=0,"",VLOOKUP('Xlookup set'!$S174,'Xlookup set'!$A$1:$R$1200,18,FALSE)),"")</f>
        <v/>
      </c>
    </row>
    <row r="175" spans="1:17">
      <c r="A175" t="str">
        <f>IFERROR(VLOOKUP('Xlookup set'!$S175,'Xlookup set'!$A$1:$R$1200,2,FALSE),"")</f>
        <v/>
      </c>
      <c r="B175" t="str">
        <f>IF(I175&lt;&gt;"",ドッグキャリー!$I$2,"")</f>
        <v/>
      </c>
      <c r="C175" t="str">
        <f t="shared" si="6"/>
        <v/>
      </c>
      <c r="D175" t="str">
        <f t="shared" si="7"/>
        <v/>
      </c>
      <c r="E175" t="str">
        <f>IFERROR(IF(VLOOKUP('Xlookup set'!$S175,'Xlookup set'!$A$1:$R$1200,6,FALSE)=0,"",VLOOKUP('Xlookup set'!$S175,'Xlookup set'!$A$1:$R$1200,6,FALSE)),"")</f>
        <v/>
      </c>
      <c r="F175" t="str">
        <f t="array" aca="1" ref="F175" ca="1">IFERROR(F(VLOOKUP('Xlookup set'!$S175,'Xlookup set'!$A$1:$R$1200,7,FALSE)=0,"",VLOOKUP('Xlookup set'!$S175,'Xlookup set'!$A$1:$R$1200,7,FALSE)),"")</f>
        <v/>
      </c>
      <c r="G175" t="str">
        <f>IFERROR(IF(VLOOKUP('Xlookup set'!$S175,'Xlookup set'!$A$1:$R$1200,8,FALSE)=0,"",VLOOKUP('Xlookup set'!$S175,'Xlookup set'!$A$1:$R$1200,8,FALSE)),"")</f>
        <v/>
      </c>
      <c r="H175" s="93" t="str">
        <f>IFERROR(IF(VLOOKUP('Xlookup set'!$S175,'Xlookup set'!$A$1:$R$1200,9,FALSE)=0,"",VLOOKUP('Xlookup set'!$S175,'Xlookup set'!$A$1:$R$1200,9,FALSE)),"")</f>
        <v/>
      </c>
      <c r="I175" t="str">
        <f>IFERROR(IF(VLOOKUP('Xlookup set'!$S175,'Xlookup set'!$A$1:$R$1200,10,FALSE)=0,"",VLOOKUP('Xlookup set'!$S175,'Xlookup set'!$A$1:$R$1200,10,FALSE)),"")</f>
        <v/>
      </c>
      <c r="J175" t="str">
        <f>IFERROR(IF(VLOOKUP('Xlookup set'!$S175,'Xlookup set'!$A$1:$R$1200,11,FALSE)=0,"",VLOOKUP('Xlookup set'!$S175,'Xlookup set'!$A$1:$R$1200,11,FALSE)),"")</f>
        <v/>
      </c>
      <c r="K175" t="str">
        <f>IFERROR(IF(VLOOKUP('Xlookup set'!$S175,'Xlookup set'!$A$1:$R$1200,12,FALSE)=0,"",VLOOKUP('Xlookup set'!$S175,'Xlookup set'!$A$1:$R$1200,12,FALSE)),"")</f>
        <v/>
      </c>
      <c r="L175" t="str">
        <f>IFERROR(IF(VLOOKUP('Xlookup set'!$S175,'Xlookup set'!$A$1:$R$1200,13,FALSE)=0,"",VLOOKUP('Xlookup set'!$S175,'Xlookup set'!$A$1:$R$1200,13,FALSE)),"")</f>
        <v/>
      </c>
      <c r="M175" t="str">
        <f>IFERROR(IF(VLOOKUP('Xlookup set'!$S175,'Xlookup set'!$A$1:$R$1200,14,FALSE)=0,"",VLOOKUP('Xlookup set'!$S175,'Xlookup set'!$A$1:$R$1200,14,FALSE)),"")</f>
        <v/>
      </c>
      <c r="N175" t="str">
        <f>IFERROR(IF(VLOOKUP('Xlookup set'!$S175,'Xlookup set'!$A$1:$R$1200,15,FALSE)=0,"",VLOOKUP('Xlookup set'!$S175,'Xlookup set'!$A$1:$R$1200,15,FALSE)),"")</f>
        <v/>
      </c>
      <c r="O175" t="str">
        <f>IFERROR(IF(VLOOKUP('Xlookup set'!$S175,'Xlookup set'!$A$1:$R$1200,16,FALSE)=0,"",VLOOKUP('Xlookup set'!$S175,'Xlookup set'!$A$1:$R$1200,16,FALSE)),"")</f>
        <v/>
      </c>
      <c r="P175" t="str">
        <f t="array" aca="1" ref="P175" ca="1">IFERROR(Y2IF(VLOOKUP('Xlookup set'!$S175,'Xlookup set'!$A$1:$R$1200,17,FALSE)=0,"",VLOOKUP('Xlookup set'!$S175,'Xlookup set'!$A$1:$R$1200,17,FALSE)),"")</f>
        <v/>
      </c>
      <c r="Q175" t="str">
        <f>IFERROR(IF(VLOOKUP('Xlookup set'!$S175,'Xlookup set'!$A$1:$R$1200,18,FALSE)=0,"",VLOOKUP('Xlookup set'!$S175,'Xlookup set'!$A$1:$R$1200,18,FALSE)),"")</f>
        <v/>
      </c>
    </row>
    <row r="176" spans="1:17">
      <c r="A176" t="str">
        <f>IFERROR(VLOOKUP('Xlookup set'!$S176,'Xlookup set'!$A$1:$R$1200,2,FALSE),"")</f>
        <v/>
      </c>
      <c r="B176" t="str">
        <f>IF(I176&lt;&gt;"",ドッグキャリー!$I$2,"")</f>
        <v/>
      </c>
      <c r="C176" t="str">
        <f t="shared" si="6"/>
        <v/>
      </c>
      <c r="D176" t="str">
        <f t="shared" si="7"/>
        <v/>
      </c>
      <c r="E176" t="str">
        <f>IFERROR(IF(VLOOKUP('Xlookup set'!$S176,'Xlookup set'!$A$1:$R$1200,6,FALSE)=0,"",VLOOKUP('Xlookup set'!$S176,'Xlookup set'!$A$1:$R$1200,6,FALSE)),"")</f>
        <v/>
      </c>
      <c r="F176" t="str">
        <f t="array" aca="1" ref="F176" ca="1">IFERROR(F(VLOOKUP('Xlookup set'!$S176,'Xlookup set'!$A$1:$R$1200,7,FALSE)=0,"",VLOOKUP('Xlookup set'!$S176,'Xlookup set'!$A$1:$R$1200,7,FALSE)),"")</f>
        <v/>
      </c>
      <c r="G176" t="str">
        <f>IFERROR(IF(VLOOKUP('Xlookup set'!$S176,'Xlookup set'!$A$1:$R$1200,8,FALSE)=0,"",VLOOKUP('Xlookup set'!$S176,'Xlookup set'!$A$1:$R$1200,8,FALSE)),"")</f>
        <v/>
      </c>
      <c r="H176" s="93" t="str">
        <f>IFERROR(IF(VLOOKUP('Xlookup set'!$S176,'Xlookup set'!$A$1:$R$1200,9,FALSE)=0,"",VLOOKUP('Xlookup set'!$S176,'Xlookup set'!$A$1:$R$1200,9,FALSE)),"")</f>
        <v/>
      </c>
      <c r="I176" t="str">
        <f>IFERROR(IF(VLOOKUP('Xlookup set'!$S176,'Xlookup set'!$A$1:$R$1200,10,FALSE)=0,"",VLOOKUP('Xlookup set'!$S176,'Xlookup set'!$A$1:$R$1200,10,FALSE)),"")</f>
        <v/>
      </c>
      <c r="J176" t="str">
        <f>IFERROR(IF(VLOOKUP('Xlookup set'!$S176,'Xlookup set'!$A$1:$R$1200,11,FALSE)=0,"",VLOOKUP('Xlookup set'!$S176,'Xlookup set'!$A$1:$R$1200,11,FALSE)),"")</f>
        <v/>
      </c>
      <c r="K176" t="str">
        <f>IFERROR(IF(VLOOKUP('Xlookup set'!$S176,'Xlookup set'!$A$1:$R$1200,12,FALSE)=0,"",VLOOKUP('Xlookup set'!$S176,'Xlookup set'!$A$1:$R$1200,12,FALSE)),"")</f>
        <v/>
      </c>
      <c r="L176" t="str">
        <f>IFERROR(IF(VLOOKUP('Xlookup set'!$S176,'Xlookup set'!$A$1:$R$1200,13,FALSE)=0,"",VLOOKUP('Xlookup set'!$S176,'Xlookup set'!$A$1:$R$1200,13,FALSE)),"")</f>
        <v/>
      </c>
      <c r="M176" t="str">
        <f>IFERROR(IF(VLOOKUP('Xlookup set'!$S176,'Xlookup set'!$A$1:$R$1200,14,FALSE)=0,"",VLOOKUP('Xlookup set'!$S176,'Xlookup set'!$A$1:$R$1200,14,FALSE)),"")</f>
        <v/>
      </c>
      <c r="N176" t="str">
        <f>IFERROR(IF(VLOOKUP('Xlookup set'!$S176,'Xlookup set'!$A$1:$R$1200,15,FALSE)=0,"",VLOOKUP('Xlookup set'!$S176,'Xlookup set'!$A$1:$R$1200,15,FALSE)),"")</f>
        <v/>
      </c>
      <c r="O176" t="str">
        <f>IFERROR(IF(VLOOKUP('Xlookup set'!$S176,'Xlookup set'!$A$1:$R$1200,16,FALSE)=0,"",VLOOKUP('Xlookup set'!$S176,'Xlookup set'!$A$1:$R$1200,16,FALSE)),"")</f>
        <v/>
      </c>
      <c r="P176" t="str">
        <f t="array" aca="1" ref="P176" ca="1">IFERROR(Y2IF(VLOOKUP('Xlookup set'!$S176,'Xlookup set'!$A$1:$R$1200,17,FALSE)=0,"",VLOOKUP('Xlookup set'!$S176,'Xlookup set'!$A$1:$R$1200,17,FALSE)),"")</f>
        <v/>
      </c>
      <c r="Q176" t="str">
        <f>IFERROR(IF(VLOOKUP('Xlookup set'!$S176,'Xlookup set'!$A$1:$R$1200,18,FALSE)=0,"",VLOOKUP('Xlookup set'!$S176,'Xlookup set'!$A$1:$R$1200,18,FALSE)),"")</f>
        <v/>
      </c>
    </row>
    <row r="177" spans="1:17">
      <c r="A177" t="str">
        <f>IFERROR(VLOOKUP('Xlookup set'!$S177,'Xlookup set'!$A$1:$R$1200,2,FALSE),"")</f>
        <v/>
      </c>
      <c r="B177" t="str">
        <f>IF(I177&lt;&gt;"",ドッグキャリー!$I$2,"")</f>
        <v/>
      </c>
      <c r="C177" t="str">
        <f t="shared" si="6"/>
        <v/>
      </c>
      <c r="D177" t="str">
        <f t="shared" si="7"/>
        <v/>
      </c>
      <c r="E177" t="str">
        <f>IFERROR(IF(VLOOKUP('Xlookup set'!$S177,'Xlookup set'!$A$1:$R$1200,6,FALSE)=0,"",VLOOKUP('Xlookup set'!$S177,'Xlookup set'!$A$1:$R$1200,6,FALSE)),"")</f>
        <v/>
      </c>
      <c r="F177" t="str">
        <f t="array" aca="1" ref="F177" ca="1">IFERROR(F(VLOOKUP('Xlookup set'!$S177,'Xlookup set'!$A$1:$R$1200,7,FALSE)=0,"",VLOOKUP('Xlookup set'!$S177,'Xlookup set'!$A$1:$R$1200,7,FALSE)),"")</f>
        <v/>
      </c>
      <c r="G177" t="str">
        <f>IFERROR(IF(VLOOKUP('Xlookup set'!$S177,'Xlookup set'!$A$1:$R$1200,8,FALSE)=0,"",VLOOKUP('Xlookup set'!$S177,'Xlookup set'!$A$1:$R$1200,8,FALSE)),"")</f>
        <v/>
      </c>
      <c r="H177" s="93" t="str">
        <f>IFERROR(IF(VLOOKUP('Xlookup set'!$S177,'Xlookup set'!$A$1:$R$1200,9,FALSE)=0,"",VLOOKUP('Xlookup set'!$S177,'Xlookup set'!$A$1:$R$1200,9,FALSE)),"")</f>
        <v/>
      </c>
      <c r="I177" t="str">
        <f>IFERROR(IF(VLOOKUP('Xlookup set'!$S177,'Xlookup set'!$A$1:$R$1200,10,FALSE)=0,"",VLOOKUP('Xlookup set'!$S177,'Xlookup set'!$A$1:$R$1200,10,FALSE)),"")</f>
        <v/>
      </c>
      <c r="J177" t="str">
        <f>IFERROR(IF(VLOOKUP('Xlookup set'!$S177,'Xlookup set'!$A$1:$R$1200,11,FALSE)=0,"",VLOOKUP('Xlookup set'!$S177,'Xlookup set'!$A$1:$R$1200,11,FALSE)),"")</f>
        <v/>
      </c>
      <c r="K177" t="str">
        <f>IFERROR(IF(VLOOKUP('Xlookup set'!$S177,'Xlookup set'!$A$1:$R$1200,12,FALSE)=0,"",VLOOKUP('Xlookup set'!$S177,'Xlookup set'!$A$1:$R$1200,12,FALSE)),"")</f>
        <v/>
      </c>
      <c r="L177" t="str">
        <f>IFERROR(IF(VLOOKUP('Xlookup set'!$S177,'Xlookup set'!$A$1:$R$1200,13,FALSE)=0,"",VLOOKUP('Xlookup set'!$S177,'Xlookup set'!$A$1:$R$1200,13,FALSE)),"")</f>
        <v/>
      </c>
      <c r="M177" t="str">
        <f>IFERROR(IF(VLOOKUP('Xlookup set'!$S177,'Xlookup set'!$A$1:$R$1200,14,FALSE)=0,"",VLOOKUP('Xlookup set'!$S177,'Xlookup set'!$A$1:$R$1200,14,FALSE)),"")</f>
        <v/>
      </c>
      <c r="N177" t="str">
        <f>IFERROR(IF(VLOOKUP('Xlookup set'!$S177,'Xlookup set'!$A$1:$R$1200,15,FALSE)=0,"",VLOOKUP('Xlookup set'!$S177,'Xlookup set'!$A$1:$R$1200,15,FALSE)),"")</f>
        <v/>
      </c>
      <c r="O177" t="str">
        <f>IFERROR(IF(VLOOKUP('Xlookup set'!$S177,'Xlookup set'!$A$1:$R$1200,16,FALSE)=0,"",VLOOKUP('Xlookup set'!$S177,'Xlookup set'!$A$1:$R$1200,16,FALSE)),"")</f>
        <v/>
      </c>
      <c r="P177" t="str">
        <f t="array" aca="1" ref="P177" ca="1">IFERROR(Y2IF(VLOOKUP('Xlookup set'!$S177,'Xlookup set'!$A$1:$R$1200,17,FALSE)=0,"",VLOOKUP('Xlookup set'!$S177,'Xlookup set'!$A$1:$R$1200,17,FALSE)),"")</f>
        <v/>
      </c>
      <c r="Q177" t="str">
        <f>IFERROR(IF(VLOOKUP('Xlookup set'!$S177,'Xlookup set'!$A$1:$R$1200,18,FALSE)=0,"",VLOOKUP('Xlookup set'!$S177,'Xlookup set'!$A$1:$R$1200,18,FALSE)),"")</f>
        <v/>
      </c>
    </row>
    <row r="178" spans="1:17">
      <c r="A178" t="str">
        <f>IFERROR(VLOOKUP('Xlookup set'!$S178,'Xlookup set'!$A$1:$R$1200,2,FALSE),"")</f>
        <v/>
      </c>
      <c r="B178" t="str">
        <f>IF(I178&lt;&gt;"",ドッグキャリー!$I$2,"")</f>
        <v/>
      </c>
      <c r="C178" t="str">
        <f t="shared" si="6"/>
        <v/>
      </c>
      <c r="D178" t="str">
        <f t="shared" si="7"/>
        <v/>
      </c>
      <c r="E178" t="str">
        <f>IFERROR(IF(VLOOKUP('Xlookup set'!$S178,'Xlookup set'!$A$1:$R$1200,6,FALSE)=0,"",VLOOKUP('Xlookup set'!$S178,'Xlookup set'!$A$1:$R$1200,6,FALSE)),"")</f>
        <v/>
      </c>
      <c r="F178" t="str">
        <f t="array" aca="1" ref="F178" ca="1">IFERROR(F(VLOOKUP('Xlookup set'!$S178,'Xlookup set'!$A$1:$R$1200,7,FALSE)=0,"",VLOOKUP('Xlookup set'!$S178,'Xlookup set'!$A$1:$R$1200,7,FALSE)),"")</f>
        <v/>
      </c>
      <c r="G178" t="str">
        <f>IFERROR(IF(VLOOKUP('Xlookup set'!$S178,'Xlookup set'!$A$1:$R$1200,8,FALSE)=0,"",VLOOKUP('Xlookup set'!$S178,'Xlookup set'!$A$1:$R$1200,8,FALSE)),"")</f>
        <v/>
      </c>
      <c r="H178" s="93" t="str">
        <f>IFERROR(IF(VLOOKUP('Xlookup set'!$S178,'Xlookup set'!$A$1:$R$1200,9,FALSE)=0,"",VLOOKUP('Xlookup set'!$S178,'Xlookup set'!$A$1:$R$1200,9,FALSE)),"")</f>
        <v/>
      </c>
      <c r="I178" t="str">
        <f>IFERROR(IF(VLOOKUP('Xlookup set'!$S178,'Xlookup set'!$A$1:$R$1200,10,FALSE)=0,"",VLOOKUP('Xlookup set'!$S178,'Xlookup set'!$A$1:$R$1200,10,FALSE)),"")</f>
        <v/>
      </c>
      <c r="J178" t="str">
        <f>IFERROR(IF(VLOOKUP('Xlookup set'!$S178,'Xlookup set'!$A$1:$R$1200,11,FALSE)=0,"",VLOOKUP('Xlookup set'!$S178,'Xlookup set'!$A$1:$R$1200,11,FALSE)),"")</f>
        <v/>
      </c>
      <c r="K178" t="str">
        <f>IFERROR(IF(VLOOKUP('Xlookup set'!$S178,'Xlookup set'!$A$1:$R$1200,12,FALSE)=0,"",VLOOKUP('Xlookup set'!$S178,'Xlookup set'!$A$1:$R$1200,12,FALSE)),"")</f>
        <v/>
      </c>
      <c r="L178" t="str">
        <f>IFERROR(IF(VLOOKUP('Xlookup set'!$S178,'Xlookup set'!$A$1:$R$1200,13,FALSE)=0,"",VLOOKUP('Xlookup set'!$S178,'Xlookup set'!$A$1:$R$1200,13,FALSE)),"")</f>
        <v/>
      </c>
      <c r="M178" t="str">
        <f>IFERROR(IF(VLOOKUP('Xlookup set'!$S178,'Xlookup set'!$A$1:$R$1200,14,FALSE)=0,"",VLOOKUP('Xlookup set'!$S178,'Xlookup set'!$A$1:$R$1200,14,FALSE)),"")</f>
        <v/>
      </c>
      <c r="N178" t="str">
        <f>IFERROR(IF(VLOOKUP('Xlookup set'!$S178,'Xlookup set'!$A$1:$R$1200,15,FALSE)=0,"",VLOOKUP('Xlookup set'!$S178,'Xlookup set'!$A$1:$R$1200,15,FALSE)),"")</f>
        <v/>
      </c>
      <c r="O178" t="str">
        <f>IFERROR(IF(VLOOKUP('Xlookup set'!$S178,'Xlookup set'!$A$1:$R$1200,16,FALSE)=0,"",VLOOKUP('Xlookup set'!$S178,'Xlookup set'!$A$1:$R$1200,16,FALSE)),"")</f>
        <v/>
      </c>
      <c r="P178" t="str">
        <f t="array" aca="1" ref="P178" ca="1">IFERROR(Y2IF(VLOOKUP('Xlookup set'!$S178,'Xlookup set'!$A$1:$R$1200,17,FALSE)=0,"",VLOOKUP('Xlookup set'!$S178,'Xlookup set'!$A$1:$R$1200,17,FALSE)),"")</f>
        <v/>
      </c>
      <c r="Q178" t="str">
        <f>IFERROR(IF(VLOOKUP('Xlookup set'!$S178,'Xlookup set'!$A$1:$R$1200,18,FALSE)=0,"",VLOOKUP('Xlookup set'!$S178,'Xlookup set'!$A$1:$R$1200,18,FALSE)),"")</f>
        <v/>
      </c>
    </row>
    <row r="179" spans="1:17">
      <c r="A179" t="str">
        <f>IFERROR(VLOOKUP('Xlookup set'!$S179,'Xlookup set'!$A$1:$R$1200,2,FALSE),"")</f>
        <v/>
      </c>
      <c r="B179" t="str">
        <f>IF(I179&lt;&gt;"",ドッグキャリー!$I$2,"")</f>
        <v/>
      </c>
      <c r="C179" t="str">
        <f t="shared" si="6"/>
        <v/>
      </c>
      <c r="D179" t="str">
        <f t="shared" si="7"/>
        <v/>
      </c>
      <c r="E179" t="str">
        <f>IFERROR(IF(VLOOKUP('Xlookup set'!$S179,'Xlookup set'!$A$1:$R$1200,6,FALSE)=0,"",VLOOKUP('Xlookup set'!$S179,'Xlookup set'!$A$1:$R$1200,6,FALSE)),"")</f>
        <v/>
      </c>
      <c r="F179" t="str">
        <f t="array" aca="1" ref="F179" ca="1">IFERROR(F(VLOOKUP('Xlookup set'!$S179,'Xlookup set'!$A$1:$R$1200,7,FALSE)=0,"",VLOOKUP('Xlookup set'!$S179,'Xlookup set'!$A$1:$R$1200,7,FALSE)),"")</f>
        <v/>
      </c>
      <c r="G179" t="str">
        <f>IFERROR(IF(VLOOKUP('Xlookup set'!$S179,'Xlookup set'!$A$1:$R$1200,8,FALSE)=0,"",VLOOKUP('Xlookup set'!$S179,'Xlookup set'!$A$1:$R$1200,8,FALSE)),"")</f>
        <v/>
      </c>
      <c r="H179" s="93" t="str">
        <f>IFERROR(IF(VLOOKUP('Xlookup set'!$S179,'Xlookup set'!$A$1:$R$1200,9,FALSE)=0,"",VLOOKUP('Xlookup set'!$S179,'Xlookup set'!$A$1:$R$1200,9,FALSE)),"")</f>
        <v/>
      </c>
      <c r="I179" t="str">
        <f>IFERROR(IF(VLOOKUP('Xlookup set'!$S179,'Xlookup set'!$A$1:$R$1200,10,FALSE)=0,"",VLOOKUP('Xlookup set'!$S179,'Xlookup set'!$A$1:$R$1200,10,FALSE)),"")</f>
        <v/>
      </c>
      <c r="J179" t="str">
        <f>IFERROR(IF(VLOOKUP('Xlookup set'!$S179,'Xlookup set'!$A$1:$R$1200,11,FALSE)=0,"",VLOOKUP('Xlookup set'!$S179,'Xlookup set'!$A$1:$R$1200,11,FALSE)),"")</f>
        <v/>
      </c>
      <c r="K179" t="str">
        <f>IFERROR(IF(VLOOKUP('Xlookup set'!$S179,'Xlookup set'!$A$1:$R$1200,12,FALSE)=0,"",VLOOKUP('Xlookup set'!$S179,'Xlookup set'!$A$1:$R$1200,12,FALSE)),"")</f>
        <v/>
      </c>
      <c r="L179" t="str">
        <f>IFERROR(IF(VLOOKUP('Xlookup set'!$S179,'Xlookup set'!$A$1:$R$1200,13,FALSE)=0,"",VLOOKUP('Xlookup set'!$S179,'Xlookup set'!$A$1:$R$1200,13,FALSE)),"")</f>
        <v/>
      </c>
      <c r="M179" t="str">
        <f>IFERROR(IF(VLOOKUP('Xlookup set'!$S179,'Xlookup set'!$A$1:$R$1200,14,FALSE)=0,"",VLOOKUP('Xlookup set'!$S179,'Xlookup set'!$A$1:$R$1200,14,FALSE)),"")</f>
        <v/>
      </c>
      <c r="N179" t="str">
        <f>IFERROR(IF(VLOOKUP('Xlookup set'!$S179,'Xlookup set'!$A$1:$R$1200,15,FALSE)=0,"",VLOOKUP('Xlookup set'!$S179,'Xlookup set'!$A$1:$R$1200,15,FALSE)),"")</f>
        <v/>
      </c>
      <c r="O179" t="str">
        <f>IFERROR(IF(VLOOKUP('Xlookup set'!$S179,'Xlookup set'!$A$1:$R$1200,16,FALSE)=0,"",VLOOKUP('Xlookup set'!$S179,'Xlookup set'!$A$1:$R$1200,16,FALSE)),"")</f>
        <v/>
      </c>
      <c r="P179" t="str">
        <f t="array" aca="1" ref="P179" ca="1">IFERROR(Y2IF(VLOOKUP('Xlookup set'!$S179,'Xlookup set'!$A$1:$R$1200,17,FALSE)=0,"",VLOOKUP('Xlookup set'!$S179,'Xlookup set'!$A$1:$R$1200,17,FALSE)),"")</f>
        <v/>
      </c>
      <c r="Q179" t="str">
        <f>IFERROR(IF(VLOOKUP('Xlookup set'!$S179,'Xlookup set'!$A$1:$R$1200,18,FALSE)=0,"",VLOOKUP('Xlookup set'!$S179,'Xlookup set'!$A$1:$R$1200,18,FALSE)),"")</f>
        <v/>
      </c>
    </row>
    <row r="180" spans="1:17">
      <c r="A180" t="str">
        <f>IFERROR(VLOOKUP('Xlookup set'!$S180,'Xlookup set'!$A$1:$R$1200,2,FALSE),"")</f>
        <v/>
      </c>
      <c r="B180" t="str">
        <f>IF(I180&lt;&gt;"",ドッグキャリー!$I$2,"")</f>
        <v/>
      </c>
      <c r="C180" t="str">
        <f t="shared" si="6"/>
        <v/>
      </c>
      <c r="D180" t="str">
        <f t="shared" si="7"/>
        <v/>
      </c>
      <c r="E180" t="str">
        <f>IFERROR(IF(VLOOKUP('Xlookup set'!$S180,'Xlookup set'!$A$1:$R$1200,6,FALSE)=0,"",VLOOKUP('Xlookup set'!$S180,'Xlookup set'!$A$1:$R$1200,6,FALSE)),"")</f>
        <v/>
      </c>
      <c r="F180" t="str">
        <f t="array" aca="1" ref="F180" ca="1">IFERROR(F(VLOOKUP('Xlookup set'!$S180,'Xlookup set'!$A$1:$R$1200,7,FALSE)=0,"",VLOOKUP('Xlookup set'!$S180,'Xlookup set'!$A$1:$R$1200,7,FALSE)),"")</f>
        <v/>
      </c>
      <c r="G180" t="str">
        <f>IFERROR(IF(VLOOKUP('Xlookup set'!$S180,'Xlookup set'!$A$1:$R$1200,8,FALSE)=0,"",VLOOKUP('Xlookup set'!$S180,'Xlookup set'!$A$1:$R$1200,8,FALSE)),"")</f>
        <v/>
      </c>
      <c r="H180" s="93" t="str">
        <f>IFERROR(IF(VLOOKUP('Xlookup set'!$S180,'Xlookup set'!$A$1:$R$1200,9,FALSE)=0,"",VLOOKUP('Xlookup set'!$S180,'Xlookup set'!$A$1:$R$1200,9,FALSE)),"")</f>
        <v/>
      </c>
      <c r="I180" t="str">
        <f>IFERROR(IF(VLOOKUP('Xlookup set'!$S180,'Xlookup set'!$A$1:$R$1200,10,FALSE)=0,"",VLOOKUP('Xlookup set'!$S180,'Xlookup set'!$A$1:$R$1200,10,FALSE)),"")</f>
        <v/>
      </c>
      <c r="J180" t="str">
        <f>IFERROR(IF(VLOOKUP('Xlookup set'!$S180,'Xlookup set'!$A$1:$R$1200,11,FALSE)=0,"",VLOOKUP('Xlookup set'!$S180,'Xlookup set'!$A$1:$R$1200,11,FALSE)),"")</f>
        <v/>
      </c>
      <c r="K180" t="str">
        <f>IFERROR(IF(VLOOKUP('Xlookup set'!$S180,'Xlookup set'!$A$1:$R$1200,12,FALSE)=0,"",VLOOKUP('Xlookup set'!$S180,'Xlookup set'!$A$1:$R$1200,12,FALSE)),"")</f>
        <v/>
      </c>
      <c r="L180" t="str">
        <f>IFERROR(IF(VLOOKUP('Xlookup set'!$S180,'Xlookup set'!$A$1:$R$1200,13,FALSE)=0,"",VLOOKUP('Xlookup set'!$S180,'Xlookup set'!$A$1:$R$1200,13,FALSE)),"")</f>
        <v/>
      </c>
      <c r="M180" t="str">
        <f>IFERROR(IF(VLOOKUP('Xlookup set'!$S180,'Xlookup set'!$A$1:$R$1200,14,FALSE)=0,"",VLOOKUP('Xlookup set'!$S180,'Xlookup set'!$A$1:$R$1200,14,FALSE)),"")</f>
        <v/>
      </c>
      <c r="N180" t="str">
        <f>IFERROR(IF(VLOOKUP('Xlookup set'!$S180,'Xlookup set'!$A$1:$R$1200,15,FALSE)=0,"",VLOOKUP('Xlookup set'!$S180,'Xlookup set'!$A$1:$R$1200,15,FALSE)),"")</f>
        <v/>
      </c>
      <c r="O180" t="str">
        <f>IFERROR(IF(VLOOKUP('Xlookup set'!$S180,'Xlookup set'!$A$1:$R$1200,16,FALSE)=0,"",VLOOKUP('Xlookup set'!$S180,'Xlookup set'!$A$1:$R$1200,16,FALSE)),"")</f>
        <v/>
      </c>
      <c r="P180" t="str">
        <f t="array" aca="1" ref="P180" ca="1">IFERROR(Y2IF(VLOOKUP('Xlookup set'!$S180,'Xlookup set'!$A$1:$R$1200,17,FALSE)=0,"",VLOOKUP('Xlookup set'!$S180,'Xlookup set'!$A$1:$R$1200,17,FALSE)),"")</f>
        <v/>
      </c>
      <c r="Q180" t="str">
        <f>IFERROR(IF(VLOOKUP('Xlookup set'!$S180,'Xlookup set'!$A$1:$R$1200,18,FALSE)=0,"",VLOOKUP('Xlookup set'!$S180,'Xlookup set'!$A$1:$R$1200,18,FALSE)),"")</f>
        <v/>
      </c>
    </row>
    <row r="181" spans="1:17">
      <c r="A181" t="str">
        <f>IFERROR(VLOOKUP('Xlookup set'!$S181,'Xlookup set'!$A$1:$R$1200,2,FALSE),"")</f>
        <v/>
      </c>
      <c r="B181" t="str">
        <f>IF(I181&lt;&gt;"",ドッグキャリー!$I$2,"")</f>
        <v/>
      </c>
      <c r="C181" t="str">
        <f t="shared" si="6"/>
        <v/>
      </c>
      <c r="D181" t="str">
        <f t="shared" si="7"/>
        <v/>
      </c>
      <c r="E181" t="str">
        <f>IFERROR(IF(VLOOKUP('Xlookup set'!$S181,'Xlookup set'!$A$1:$R$1200,6,FALSE)=0,"",VLOOKUP('Xlookup set'!$S181,'Xlookup set'!$A$1:$R$1200,6,FALSE)),"")</f>
        <v/>
      </c>
      <c r="F181" t="str">
        <f t="array" aca="1" ref="F181" ca="1">IFERROR(F(VLOOKUP('Xlookup set'!$S181,'Xlookup set'!$A$1:$R$1200,7,FALSE)=0,"",VLOOKUP('Xlookup set'!$S181,'Xlookup set'!$A$1:$R$1200,7,FALSE)),"")</f>
        <v/>
      </c>
      <c r="G181" t="str">
        <f>IFERROR(IF(VLOOKUP('Xlookup set'!$S181,'Xlookup set'!$A$1:$R$1200,8,FALSE)=0,"",VLOOKUP('Xlookup set'!$S181,'Xlookup set'!$A$1:$R$1200,8,FALSE)),"")</f>
        <v/>
      </c>
      <c r="H181" s="93" t="str">
        <f>IFERROR(IF(VLOOKUP('Xlookup set'!$S181,'Xlookup set'!$A$1:$R$1200,9,FALSE)=0,"",VLOOKUP('Xlookup set'!$S181,'Xlookup set'!$A$1:$R$1200,9,FALSE)),"")</f>
        <v/>
      </c>
      <c r="I181" t="str">
        <f>IFERROR(IF(VLOOKUP('Xlookup set'!$S181,'Xlookup set'!$A$1:$R$1200,10,FALSE)=0,"",VLOOKUP('Xlookup set'!$S181,'Xlookup set'!$A$1:$R$1200,10,FALSE)),"")</f>
        <v/>
      </c>
      <c r="J181" t="str">
        <f>IFERROR(IF(VLOOKUP('Xlookup set'!$S181,'Xlookup set'!$A$1:$R$1200,11,FALSE)=0,"",VLOOKUP('Xlookup set'!$S181,'Xlookup set'!$A$1:$R$1200,11,FALSE)),"")</f>
        <v/>
      </c>
      <c r="K181" t="str">
        <f>IFERROR(IF(VLOOKUP('Xlookup set'!$S181,'Xlookup set'!$A$1:$R$1200,12,FALSE)=0,"",VLOOKUP('Xlookup set'!$S181,'Xlookup set'!$A$1:$R$1200,12,FALSE)),"")</f>
        <v/>
      </c>
      <c r="L181" t="str">
        <f>IFERROR(IF(VLOOKUP('Xlookup set'!$S181,'Xlookup set'!$A$1:$R$1200,13,FALSE)=0,"",VLOOKUP('Xlookup set'!$S181,'Xlookup set'!$A$1:$R$1200,13,FALSE)),"")</f>
        <v/>
      </c>
      <c r="M181" t="str">
        <f>IFERROR(IF(VLOOKUP('Xlookup set'!$S181,'Xlookup set'!$A$1:$R$1200,14,FALSE)=0,"",VLOOKUP('Xlookup set'!$S181,'Xlookup set'!$A$1:$R$1200,14,FALSE)),"")</f>
        <v/>
      </c>
      <c r="N181" t="str">
        <f>IFERROR(IF(VLOOKUP('Xlookup set'!$S181,'Xlookup set'!$A$1:$R$1200,15,FALSE)=0,"",VLOOKUP('Xlookup set'!$S181,'Xlookup set'!$A$1:$R$1200,15,FALSE)),"")</f>
        <v/>
      </c>
      <c r="O181" t="str">
        <f>IFERROR(IF(VLOOKUP('Xlookup set'!$S181,'Xlookup set'!$A$1:$R$1200,16,FALSE)=0,"",VLOOKUP('Xlookup set'!$S181,'Xlookup set'!$A$1:$R$1200,16,FALSE)),"")</f>
        <v/>
      </c>
      <c r="P181" t="str">
        <f t="array" aca="1" ref="P181" ca="1">IFERROR(Y2IF(VLOOKUP('Xlookup set'!$S181,'Xlookup set'!$A$1:$R$1200,17,FALSE)=0,"",VLOOKUP('Xlookup set'!$S181,'Xlookup set'!$A$1:$R$1200,17,FALSE)),"")</f>
        <v/>
      </c>
      <c r="Q181" t="str">
        <f>IFERROR(IF(VLOOKUP('Xlookup set'!$S181,'Xlookup set'!$A$1:$R$1200,18,FALSE)=0,"",VLOOKUP('Xlookup set'!$S181,'Xlookup set'!$A$1:$R$1200,18,FALSE)),"")</f>
        <v/>
      </c>
    </row>
    <row r="182" spans="1:17">
      <c r="A182" t="str">
        <f>IFERROR(VLOOKUP('Xlookup set'!$S182,'Xlookup set'!$A$1:$R$1200,2,FALSE),"")</f>
        <v/>
      </c>
      <c r="B182" t="str">
        <f>IF(I182&lt;&gt;"",ドッグキャリー!$I$2,"")</f>
        <v/>
      </c>
      <c r="C182" t="str">
        <f t="shared" si="6"/>
        <v/>
      </c>
      <c r="D182" t="str">
        <f t="shared" si="7"/>
        <v/>
      </c>
      <c r="E182" t="str">
        <f>IFERROR(IF(VLOOKUP('Xlookup set'!$S182,'Xlookup set'!$A$1:$R$1200,6,FALSE)=0,"",VLOOKUP('Xlookup set'!$S182,'Xlookup set'!$A$1:$R$1200,6,FALSE)),"")</f>
        <v/>
      </c>
      <c r="F182" t="str">
        <f t="array" aca="1" ref="F182" ca="1">IFERROR(F(VLOOKUP('Xlookup set'!$S182,'Xlookup set'!$A$1:$R$1200,7,FALSE)=0,"",VLOOKUP('Xlookup set'!$S182,'Xlookup set'!$A$1:$R$1200,7,FALSE)),"")</f>
        <v/>
      </c>
      <c r="G182" t="str">
        <f>IFERROR(IF(VLOOKUP('Xlookup set'!$S182,'Xlookup set'!$A$1:$R$1200,8,FALSE)=0,"",VLOOKUP('Xlookup set'!$S182,'Xlookup set'!$A$1:$R$1200,8,FALSE)),"")</f>
        <v/>
      </c>
      <c r="H182" s="93" t="str">
        <f>IFERROR(IF(VLOOKUP('Xlookup set'!$S182,'Xlookup set'!$A$1:$R$1200,9,FALSE)=0,"",VLOOKUP('Xlookup set'!$S182,'Xlookup set'!$A$1:$R$1200,9,FALSE)),"")</f>
        <v/>
      </c>
      <c r="I182" t="str">
        <f>IFERROR(IF(VLOOKUP('Xlookup set'!$S182,'Xlookup set'!$A$1:$R$1200,10,FALSE)=0,"",VLOOKUP('Xlookup set'!$S182,'Xlookup set'!$A$1:$R$1200,10,FALSE)),"")</f>
        <v/>
      </c>
      <c r="J182" t="str">
        <f>IFERROR(IF(VLOOKUP('Xlookup set'!$S182,'Xlookup set'!$A$1:$R$1200,11,FALSE)=0,"",VLOOKUP('Xlookup set'!$S182,'Xlookup set'!$A$1:$R$1200,11,FALSE)),"")</f>
        <v/>
      </c>
      <c r="K182" t="str">
        <f>IFERROR(IF(VLOOKUP('Xlookup set'!$S182,'Xlookup set'!$A$1:$R$1200,12,FALSE)=0,"",VLOOKUP('Xlookup set'!$S182,'Xlookup set'!$A$1:$R$1200,12,FALSE)),"")</f>
        <v/>
      </c>
      <c r="L182" t="str">
        <f>IFERROR(IF(VLOOKUP('Xlookup set'!$S182,'Xlookup set'!$A$1:$R$1200,13,FALSE)=0,"",VLOOKUP('Xlookup set'!$S182,'Xlookup set'!$A$1:$R$1200,13,FALSE)),"")</f>
        <v/>
      </c>
      <c r="M182" t="str">
        <f>IFERROR(IF(VLOOKUP('Xlookup set'!$S182,'Xlookup set'!$A$1:$R$1200,14,FALSE)=0,"",VLOOKUP('Xlookup set'!$S182,'Xlookup set'!$A$1:$R$1200,14,FALSE)),"")</f>
        <v/>
      </c>
      <c r="N182" t="str">
        <f>IFERROR(IF(VLOOKUP('Xlookup set'!$S182,'Xlookup set'!$A$1:$R$1200,15,FALSE)=0,"",VLOOKUP('Xlookup set'!$S182,'Xlookup set'!$A$1:$R$1200,15,FALSE)),"")</f>
        <v/>
      </c>
      <c r="O182" t="str">
        <f>IFERROR(IF(VLOOKUP('Xlookup set'!$S182,'Xlookup set'!$A$1:$R$1200,16,FALSE)=0,"",VLOOKUP('Xlookup set'!$S182,'Xlookup set'!$A$1:$R$1200,16,FALSE)),"")</f>
        <v/>
      </c>
      <c r="P182" t="str">
        <f t="array" aca="1" ref="P182" ca="1">IFERROR(Y2IF(VLOOKUP('Xlookup set'!$S182,'Xlookup set'!$A$1:$R$1200,17,FALSE)=0,"",VLOOKUP('Xlookup set'!$S182,'Xlookup set'!$A$1:$R$1200,17,FALSE)),"")</f>
        <v/>
      </c>
      <c r="Q182" t="str">
        <f>IFERROR(IF(VLOOKUP('Xlookup set'!$S182,'Xlookup set'!$A$1:$R$1200,18,FALSE)=0,"",VLOOKUP('Xlookup set'!$S182,'Xlookup set'!$A$1:$R$1200,18,FALSE)),"")</f>
        <v/>
      </c>
    </row>
    <row r="183" spans="1:17">
      <c r="A183" t="str">
        <f>IFERROR(VLOOKUP('Xlookup set'!$S183,'Xlookup set'!$A$1:$R$1200,2,FALSE),"")</f>
        <v/>
      </c>
      <c r="B183" t="str">
        <f>IF(I183&lt;&gt;"",ドッグキャリー!$I$2,"")</f>
        <v/>
      </c>
      <c r="C183" t="str">
        <f t="shared" si="6"/>
        <v/>
      </c>
      <c r="D183" t="str">
        <f t="shared" si="7"/>
        <v/>
      </c>
      <c r="E183" t="str">
        <f>IFERROR(IF(VLOOKUP('Xlookup set'!$S183,'Xlookup set'!$A$1:$R$1200,6,FALSE)=0,"",VLOOKUP('Xlookup set'!$S183,'Xlookup set'!$A$1:$R$1200,6,FALSE)),"")</f>
        <v/>
      </c>
      <c r="F183" t="str">
        <f t="array" aca="1" ref="F183" ca="1">IFERROR(F(VLOOKUP('Xlookup set'!$S183,'Xlookup set'!$A$1:$R$1200,7,FALSE)=0,"",VLOOKUP('Xlookup set'!$S183,'Xlookup set'!$A$1:$R$1200,7,FALSE)),"")</f>
        <v/>
      </c>
      <c r="G183" t="str">
        <f>IFERROR(IF(VLOOKUP('Xlookup set'!$S183,'Xlookup set'!$A$1:$R$1200,8,FALSE)=0,"",VLOOKUP('Xlookup set'!$S183,'Xlookup set'!$A$1:$R$1200,8,FALSE)),"")</f>
        <v/>
      </c>
      <c r="H183" s="93" t="str">
        <f>IFERROR(IF(VLOOKUP('Xlookup set'!$S183,'Xlookup set'!$A$1:$R$1200,9,FALSE)=0,"",VLOOKUP('Xlookup set'!$S183,'Xlookup set'!$A$1:$R$1200,9,FALSE)),"")</f>
        <v/>
      </c>
      <c r="I183" t="str">
        <f>IFERROR(IF(VLOOKUP('Xlookup set'!$S183,'Xlookup set'!$A$1:$R$1200,10,FALSE)=0,"",VLOOKUP('Xlookup set'!$S183,'Xlookup set'!$A$1:$R$1200,10,FALSE)),"")</f>
        <v/>
      </c>
      <c r="J183" t="str">
        <f>IFERROR(IF(VLOOKUP('Xlookup set'!$S183,'Xlookup set'!$A$1:$R$1200,11,FALSE)=0,"",VLOOKUP('Xlookup set'!$S183,'Xlookup set'!$A$1:$R$1200,11,FALSE)),"")</f>
        <v/>
      </c>
      <c r="K183" t="str">
        <f>IFERROR(IF(VLOOKUP('Xlookup set'!$S183,'Xlookup set'!$A$1:$R$1200,12,FALSE)=0,"",VLOOKUP('Xlookup set'!$S183,'Xlookup set'!$A$1:$R$1200,12,FALSE)),"")</f>
        <v/>
      </c>
      <c r="L183" t="str">
        <f>IFERROR(IF(VLOOKUP('Xlookup set'!$S183,'Xlookup set'!$A$1:$R$1200,13,FALSE)=0,"",VLOOKUP('Xlookup set'!$S183,'Xlookup set'!$A$1:$R$1200,13,FALSE)),"")</f>
        <v/>
      </c>
      <c r="M183" t="str">
        <f>IFERROR(IF(VLOOKUP('Xlookup set'!$S183,'Xlookup set'!$A$1:$R$1200,14,FALSE)=0,"",VLOOKUP('Xlookup set'!$S183,'Xlookup set'!$A$1:$R$1200,14,FALSE)),"")</f>
        <v/>
      </c>
      <c r="N183" t="str">
        <f>IFERROR(IF(VLOOKUP('Xlookup set'!$S183,'Xlookup set'!$A$1:$R$1200,15,FALSE)=0,"",VLOOKUP('Xlookup set'!$S183,'Xlookup set'!$A$1:$R$1200,15,FALSE)),"")</f>
        <v/>
      </c>
      <c r="O183" t="str">
        <f>IFERROR(IF(VLOOKUP('Xlookup set'!$S183,'Xlookup set'!$A$1:$R$1200,16,FALSE)=0,"",VLOOKUP('Xlookup set'!$S183,'Xlookup set'!$A$1:$R$1200,16,FALSE)),"")</f>
        <v/>
      </c>
      <c r="P183" t="str">
        <f t="array" aca="1" ref="P183" ca="1">IFERROR(Y2IF(VLOOKUP('Xlookup set'!$S183,'Xlookup set'!$A$1:$R$1200,17,FALSE)=0,"",VLOOKUP('Xlookup set'!$S183,'Xlookup set'!$A$1:$R$1200,17,FALSE)),"")</f>
        <v/>
      </c>
      <c r="Q183" t="str">
        <f>IFERROR(IF(VLOOKUP('Xlookup set'!$S183,'Xlookup set'!$A$1:$R$1200,18,FALSE)=0,"",VLOOKUP('Xlookup set'!$S183,'Xlookup set'!$A$1:$R$1200,18,FALSE)),"")</f>
        <v/>
      </c>
    </row>
    <row r="184" spans="1:17">
      <c r="A184" t="str">
        <f>IFERROR(VLOOKUP('Xlookup set'!$S184,'Xlookup set'!$A$1:$R$1200,2,FALSE),"")</f>
        <v/>
      </c>
      <c r="B184" t="str">
        <f>IF(I184&lt;&gt;"",ドッグキャリー!$I$2,"")</f>
        <v/>
      </c>
      <c r="C184" t="str">
        <f t="shared" si="6"/>
        <v/>
      </c>
      <c r="D184" t="str">
        <f t="shared" si="7"/>
        <v/>
      </c>
      <c r="E184" t="str">
        <f>IFERROR(IF(VLOOKUP('Xlookup set'!$S184,'Xlookup set'!$A$1:$R$1200,6,FALSE)=0,"",VLOOKUP('Xlookup set'!$S184,'Xlookup set'!$A$1:$R$1200,6,FALSE)),"")</f>
        <v/>
      </c>
      <c r="F184" t="str">
        <f t="array" aca="1" ref="F184" ca="1">IFERROR(F(VLOOKUP('Xlookup set'!$S184,'Xlookup set'!$A$1:$R$1200,7,FALSE)=0,"",VLOOKUP('Xlookup set'!$S184,'Xlookup set'!$A$1:$R$1200,7,FALSE)),"")</f>
        <v/>
      </c>
      <c r="G184" t="str">
        <f>IFERROR(IF(VLOOKUP('Xlookup set'!$S184,'Xlookup set'!$A$1:$R$1200,8,FALSE)=0,"",VLOOKUP('Xlookup set'!$S184,'Xlookup set'!$A$1:$R$1200,8,FALSE)),"")</f>
        <v/>
      </c>
      <c r="H184" s="93" t="str">
        <f>IFERROR(IF(VLOOKUP('Xlookup set'!$S184,'Xlookup set'!$A$1:$R$1200,9,FALSE)=0,"",VLOOKUP('Xlookup set'!$S184,'Xlookup set'!$A$1:$R$1200,9,FALSE)),"")</f>
        <v/>
      </c>
      <c r="I184" t="str">
        <f>IFERROR(IF(VLOOKUP('Xlookup set'!$S184,'Xlookup set'!$A$1:$R$1200,10,FALSE)=0,"",VLOOKUP('Xlookup set'!$S184,'Xlookup set'!$A$1:$R$1200,10,FALSE)),"")</f>
        <v/>
      </c>
      <c r="J184" t="str">
        <f>IFERROR(IF(VLOOKUP('Xlookup set'!$S184,'Xlookup set'!$A$1:$R$1200,11,FALSE)=0,"",VLOOKUP('Xlookup set'!$S184,'Xlookup set'!$A$1:$R$1200,11,FALSE)),"")</f>
        <v/>
      </c>
      <c r="K184" t="str">
        <f>IFERROR(IF(VLOOKUP('Xlookup set'!$S184,'Xlookup set'!$A$1:$R$1200,12,FALSE)=0,"",VLOOKUP('Xlookup set'!$S184,'Xlookup set'!$A$1:$R$1200,12,FALSE)),"")</f>
        <v/>
      </c>
      <c r="L184" t="str">
        <f>IFERROR(IF(VLOOKUP('Xlookup set'!$S184,'Xlookup set'!$A$1:$R$1200,13,FALSE)=0,"",VLOOKUP('Xlookup set'!$S184,'Xlookup set'!$A$1:$R$1200,13,FALSE)),"")</f>
        <v/>
      </c>
      <c r="M184" t="str">
        <f>IFERROR(IF(VLOOKUP('Xlookup set'!$S184,'Xlookup set'!$A$1:$R$1200,14,FALSE)=0,"",VLOOKUP('Xlookup set'!$S184,'Xlookup set'!$A$1:$R$1200,14,FALSE)),"")</f>
        <v/>
      </c>
      <c r="N184" t="str">
        <f>IFERROR(IF(VLOOKUP('Xlookup set'!$S184,'Xlookup set'!$A$1:$R$1200,15,FALSE)=0,"",VLOOKUP('Xlookup set'!$S184,'Xlookup set'!$A$1:$R$1200,15,FALSE)),"")</f>
        <v/>
      </c>
      <c r="O184" t="str">
        <f>IFERROR(IF(VLOOKUP('Xlookup set'!$S184,'Xlookup set'!$A$1:$R$1200,16,FALSE)=0,"",VLOOKUP('Xlookup set'!$S184,'Xlookup set'!$A$1:$R$1200,16,FALSE)),"")</f>
        <v/>
      </c>
      <c r="P184" t="str">
        <f t="array" aca="1" ref="P184" ca="1">IFERROR(Y2IF(VLOOKUP('Xlookup set'!$S184,'Xlookup set'!$A$1:$R$1200,17,FALSE)=0,"",VLOOKUP('Xlookup set'!$S184,'Xlookup set'!$A$1:$R$1200,17,FALSE)),"")</f>
        <v/>
      </c>
      <c r="Q184" t="str">
        <f>IFERROR(IF(VLOOKUP('Xlookup set'!$S184,'Xlookup set'!$A$1:$R$1200,18,FALSE)=0,"",VLOOKUP('Xlookup set'!$S184,'Xlookup set'!$A$1:$R$1200,18,FALSE)),"")</f>
        <v/>
      </c>
    </row>
    <row r="185" spans="1:17">
      <c r="A185" t="str">
        <f>IFERROR(VLOOKUP('Xlookup set'!$S185,'Xlookup set'!$A$1:$R$1200,2,FALSE),"")</f>
        <v/>
      </c>
      <c r="B185" t="str">
        <f>IF(I185&lt;&gt;"",ドッグキャリー!$I$2,"")</f>
        <v/>
      </c>
      <c r="C185" t="str">
        <f t="shared" si="6"/>
        <v/>
      </c>
      <c r="D185" t="str">
        <f t="shared" si="7"/>
        <v/>
      </c>
      <c r="E185" t="str">
        <f>IFERROR(IF(VLOOKUP('Xlookup set'!$S185,'Xlookup set'!$A$1:$R$1200,6,FALSE)=0,"",VLOOKUP('Xlookup set'!$S185,'Xlookup set'!$A$1:$R$1200,6,FALSE)),"")</f>
        <v/>
      </c>
      <c r="F185" t="str">
        <f t="array" aca="1" ref="F185" ca="1">IFERROR(F(VLOOKUP('Xlookup set'!$S185,'Xlookup set'!$A$1:$R$1200,7,FALSE)=0,"",VLOOKUP('Xlookup set'!$S185,'Xlookup set'!$A$1:$R$1200,7,FALSE)),"")</f>
        <v/>
      </c>
      <c r="G185" t="str">
        <f>IFERROR(IF(VLOOKUP('Xlookup set'!$S185,'Xlookup set'!$A$1:$R$1200,8,FALSE)=0,"",VLOOKUP('Xlookup set'!$S185,'Xlookup set'!$A$1:$R$1200,8,FALSE)),"")</f>
        <v/>
      </c>
      <c r="H185" s="93" t="str">
        <f>IFERROR(IF(VLOOKUP('Xlookup set'!$S185,'Xlookup set'!$A$1:$R$1200,9,FALSE)=0,"",VLOOKUP('Xlookup set'!$S185,'Xlookup set'!$A$1:$R$1200,9,FALSE)),"")</f>
        <v/>
      </c>
      <c r="I185" t="str">
        <f>IFERROR(IF(VLOOKUP('Xlookup set'!$S185,'Xlookup set'!$A$1:$R$1200,10,FALSE)=0,"",VLOOKUP('Xlookup set'!$S185,'Xlookup set'!$A$1:$R$1200,10,FALSE)),"")</f>
        <v/>
      </c>
      <c r="J185" t="str">
        <f>IFERROR(IF(VLOOKUP('Xlookup set'!$S185,'Xlookup set'!$A$1:$R$1200,11,FALSE)=0,"",VLOOKUP('Xlookup set'!$S185,'Xlookup set'!$A$1:$R$1200,11,FALSE)),"")</f>
        <v/>
      </c>
      <c r="K185" t="str">
        <f>IFERROR(IF(VLOOKUP('Xlookup set'!$S185,'Xlookup set'!$A$1:$R$1200,12,FALSE)=0,"",VLOOKUP('Xlookup set'!$S185,'Xlookup set'!$A$1:$R$1200,12,FALSE)),"")</f>
        <v/>
      </c>
      <c r="L185" t="str">
        <f>IFERROR(IF(VLOOKUP('Xlookup set'!$S185,'Xlookup set'!$A$1:$R$1200,13,FALSE)=0,"",VLOOKUP('Xlookup set'!$S185,'Xlookup set'!$A$1:$R$1200,13,FALSE)),"")</f>
        <v/>
      </c>
      <c r="M185" t="str">
        <f>IFERROR(IF(VLOOKUP('Xlookup set'!$S185,'Xlookup set'!$A$1:$R$1200,14,FALSE)=0,"",VLOOKUP('Xlookup set'!$S185,'Xlookup set'!$A$1:$R$1200,14,FALSE)),"")</f>
        <v/>
      </c>
      <c r="N185" t="str">
        <f>IFERROR(IF(VLOOKUP('Xlookup set'!$S185,'Xlookup set'!$A$1:$R$1200,15,FALSE)=0,"",VLOOKUP('Xlookup set'!$S185,'Xlookup set'!$A$1:$R$1200,15,FALSE)),"")</f>
        <v/>
      </c>
      <c r="O185" t="str">
        <f>IFERROR(IF(VLOOKUP('Xlookup set'!$S185,'Xlookup set'!$A$1:$R$1200,16,FALSE)=0,"",VLOOKUP('Xlookup set'!$S185,'Xlookup set'!$A$1:$R$1200,16,FALSE)),"")</f>
        <v/>
      </c>
      <c r="P185" t="str">
        <f t="array" aca="1" ref="P185" ca="1">IFERROR(Y2IF(VLOOKUP('Xlookup set'!$S185,'Xlookup set'!$A$1:$R$1200,17,FALSE)=0,"",VLOOKUP('Xlookup set'!$S185,'Xlookup set'!$A$1:$R$1200,17,FALSE)),"")</f>
        <v/>
      </c>
      <c r="Q185" t="str">
        <f>IFERROR(IF(VLOOKUP('Xlookup set'!$S185,'Xlookup set'!$A$1:$R$1200,18,FALSE)=0,"",VLOOKUP('Xlookup set'!$S185,'Xlookup set'!$A$1:$R$1200,18,FALSE)),"")</f>
        <v/>
      </c>
    </row>
    <row r="186" spans="1:17">
      <c r="A186" t="str">
        <f>IFERROR(VLOOKUP('Xlookup set'!$S186,'Xlookup set'!$A$1:$R$1200,2,FALSE),"")</f>
        <v/>
      </c>
      <c r="B186" t="str">
        <f>IF(I186&lt;&gt;"",ドッグキャリー!$I$2,"")</f>
        <v/>
      </c>
      <c r="C186" t="str">
        <f t="shared" si="6"/>
        <v/>
      </c>
      <c r="D186" t="str">
        <f t="shared" si="7"/>
        <v/>
      </c>
      <c r="E186" t="str">
        <f>IFERROR(IF(VLOOKUP('Xlookup set'!$S186,'Xlookup set'!$A$1:$R$1200,6,FALSE)=0,"",VLOOKUP('Xlookup set'!$S186,'Xlookup set'!$A$1:$R$1200,6,FALSE)),"")</f>
        <v/>
      </c>
      <c r="F186" t="str">
        <f t="array" aca="1" ref="F186" ca="1">IFERROR(F(VLOOKUP('Xlookup set'!$S186,'Xlookup set'!$A$1:$R$1200,7,FALSE)=0,"",VLOOKUP('Xlookup set'!$S186,'Xlookup set'!$A$1:$R$1200,7,FALSE)),"")</f>
        <v/>
      </c>
      <c r="G186" t="str">
        <f>IFERROR(IF(VLOOKUP('Xlookup set'!$S186,'Xlookup set'!$A$1:$R$1200,8,FALSE)=0,"",VLOOKUP('Xlookup set'!$S186,'Xlookup set'!$A$1:$R$1200,8,FALSE)),"")</f>
        <v/>
      </c>
      <c r="H186" s="93" t="str">
        <f>IFERROR(IF(VLOOKUP('Xlookup set'!$S186,'Xlookup set'!$A$1:$R$1200,9,FALSE)=0,"",VLOOKUP('Xlookup set'!$S186,'Xlookup set'!$A$1:$R$1200,9,FALSE)),"")</f>
        <v/>
      </c>
      <c r="I186" t="str">
        <f>IFERROR(IF(VLOOKUP('Xlookup set'!$S186,'Xlookup set'!$A$1:$R$1200,10,FALSE)=0,"",VLOOKUP('Xlookup set'!$S186,'Xlookup set'!$A$1:$R$1200,10,FALSE)),"")</f>
        <v/>
      </c>
      <c r="J186" t="str">
        <f>IFERROR(IF(VLOOKUP('Xlookup set'!$S186,'Xlookup set'!$A$1:$R$1200,11,FALSE)=0,"",VLOOKUP('Xlookup set'!$S186,'Xlookup set'!$A$1:$R$1200,11,FALSE)),"")</f>
        <v/>
      </c>
      <c r="K186" t="str">
        <f>IFERROR(IF(VLOOKUP('Xlookup set'!$S186,'Xlookup set'!$A$1:$R$1200,12,FALSE)=0,"",VLOOKUP('Xlookup set'!$S186,'Xlookup set'!$A$1:$R$1200,12,FALSE)),"")</f>
        <v/>
      </c>
      <c r="L186" t="str">
        <f>IFERROR(IF(VLOOKUP('Xlookup set'!$S186,'Xlookup set'!$A$1:$R$1200,13,FALSE)=0,"",VLOOKUP('Xlookup set'!$S186,'Xlookup set'!$A$1:$R$1200,13,FALSE)),"")</f>
        <v/>
      </c>
      <c r="M186" t="str">
        <f>IFERROR(IF(VLOOKUP('Xlookup set'!$S186,'Xlookup set'!$A$1:$R$1200,14,FALSE)=0,"",VLOOKUP('Xlookup set'!$S186,'Xlookup set'!$A$1:$R$1200,14,FALSE)),"")</f>
        <v/>
      </c>
      <c r="N186" t="str">
        <f>IFERROR(IF(VLOOKUP('Xlookup set'!$S186,'Xlookup set'!$A$1:$R$1200,15,FALSE)=0,"",VLOOKUP('Xlookup set'!$S186,'Xlookup set'!$A$1:$R$1200,15,FALSE)),"")</f>
        <v/>
      </c>
      <c r="O186" t="str">
        <f>IFERROR(IF(VLOOKUP('Xlookup set'!$S186,'Xlookup set'!$A$1:$R$1200,16,FALSE)=0,"",VLOOKUP('Xlookup set'!$S186,'Xlookup set'!$A$1:$R$1200,16,FALSE)),"")</f>
        <v/>
      </c>
      <c r="P186" t="str">
        <f t="array" aca="1" ref="P186" ca="1">IFERROR(Y2IF(VLOOKUP('Xlookup set'!$S186,'Xlookup set'!$A$1:$R$1200,17,FALSE)=0,"",VLOOKUP('Xlookup set'!$S186,'Xlookup set'!$A$1:$R$1200,17,FALSE)),"")</f>
        <v/>
      </c>
      <c r="Q186" t="str">
        <f>IFERROR(IF(VLOOKUP('Xlookup set'!$S186,'Xlookup set'!$A$1:$R$1200,18,FALSE)=0,"",VLOOKUP('Xlookup set'!$S186,'Xlookup set'!$A$1:$R$1200,18,FALSE)),"")</f>
        <v/>
      </c>
    </row>
    <row r="187" spans="1:17">
      <c r="A187" t="str">
        <f>IFERROR(VLOOKUP('Xlookup set'!$S187,'Xlookup set'!$A$1:$R$1200,2,FALSE),"")</f>
        <v/>
      </c>
      <c r="B187" t="str">
        <f>IF(I187&lt;&gt;"",ドッグキャリー!$I$2,"")</f>
        <v/>
      </c>
      <c r="C187" t="str">
        <f t="shared" si="6"/>
        <v/>
      </c>
      <c r="D187" t="str">
        <f t="shared" si="7"/>
        <v/>
      </c>
      <c r="E187" t="str">
        <f>IFERROR(IF(VLOOKUP('Xlookup set'!$S187,'Xlookup set'!$A$1:$R$1200,6,FALSE)=0,"",VLOOKUP('Xlookup set'!$S187,'Xlookup set'!$A$1:$R$1200,6,FALSE)),"")</f>
        <v/>
      </c>
      <c r="F187" t="str">
        <f t="array" aca="1" ref="F187" ca="1">IFERROR(F(VLOOKUP('Xlookup set'!$S187,'Xlookup set'!$A$1:$R$1200,7,FALSE)=0,"",VLOOKUP('Xlookup set'!$S187,'Xlookup set'!$A$1:$R$1200,7,FALSE)),"")</f>
        <v/>
      </c>
      <c r="G187" t="str">
        <f>IFERROR(IF(VLOOKUP('Xlookup set'!$S187,'Xlookup set'!$A$1:$R$1200,8,FALSE)=0,"",VLOOKUP('Xlookup set'!$S187,'Xlookup set'!$A$1:$R$1200,8,FALSE)),"")</f>
        <v/>
      </c>
      <c r="H187" s="93" t="str">
        <f>IFERROR(IF(VLOOKUP('Xlookup set'!$S187,'Xlookup set'!$A$1:$R$1200,9,FALSE)=0,"",VLOOKUP('Xlookup set'!$S187,'Xlookup set'!$A$1:$R$1200,9,FALSE)),"")</f>
        <v/>
      </c>
      <c r="I187" t="str">
        <f>IFERROR(IF(VLOOKUP('Xlookup set'!$S187,'Xlookup set'!$A$1:$R$1200,10,FALSE)=0,"",VLOOKUP('Xlookup set'!$S187,'Xlookup set'!$A$1:$R$1200,10,FALSE)),"")</f>
        <v/>
      </c>
      <c r="J187" t="str">
        <f>IFERROR(IF(VLOOKUP('Xlookup set'!$S187,'Xlookup set'!$A$1:$R$1200,11,FALSE)=0,"",VLOOKUP('Xlookup set'!$S187,'Xlookup set'!$A$1:$R$1200,11,FALSE)),"")</f>
        <v/>
      </c>
      <c r="K187" t="str">
        <f>IFERROR(IF(VLOOKUP('Xlookup set'!$S187,'Xlookup set'!$A$1:$R$1200,12,FALSE)=0,"",VLOOKUP('Xlookup set'!$S187,'Xlookup set'!$A$1:$R$1200,12,FALSE)),"")</f>
        <v/>
      </c>
      <c r="L187" t="str">
        <f>IFERROR(IF(VLOOKUP('Xlookup set'!$S187,'Xlookup set'!$A$1:$R$1200,13,FALSE)=0,"",VLOOKUP('Xlookup set'!$S187,'Xlookup set'!$A$1:$R$1200,13,FALSE)),"")</f>
        <v/>
      </c>
      <c r="M187" t="str">
        <f>IFERROR(IF(VLOOKUP('Xlookup set'!$S187,'Xlookup set'!$A$1:$R$1200,14,FALSE)=0,"",VLOOKUP('Xlookup set'!$S187,'Xlookup set'!$A$1:$R$1200,14,FALSE)),"")</f>
        <v/>
      </c>
      <c r="N187" t="str">
        <f>IFERROR(IF(VLOOKUP('Xlookup set'!$S187,'Xlookup set'!$A$1:$R$1200,15,FALSE)=0,"",VLOOKUP('Xlookup set'!$S187,'Xlookup set'!$A$1:$R$1200,15,FALSE)),"")</f>
        <v/>
      </c>
      <c r="O187" t="str">
        <f>IFERROR(IF(VLOOKUP('Xlookup set'!$S187,'Xlookup set'!$A$1:$R$1200,16,FALSE)=0,"",VLOOKUP('Xlookup set'!$S187,'Xlookup set'!$A$1:$R$1200,16,FALSE)),"")</f>
        <v/>
      </c>
      <c r="P187" t="str">
        <f t="array" aca="1" ref="P187" ca="1">IFERROR(Y2IF(VLOOKUP('Xlookup set'!$S187,'Xlookup set'!$A$1:$R$1200,17,FALSE)=0,"",VLOOKUP('Xlookup set'!$S187,'Xlookup set'!$A$1:$R$1200,17,FALSE)),"")</f>
        <v/>
      </c>
      <c r="Q187" t="str">
        <f>IFERROR(IF(VLOOKUP('Xlookup set'!$S187,'Xlookup set'!$A$1:$R$1200,18,FALSE)=0,"",VLOOKUP('Xlookup set'!$S187,'Xlookup set'!$A$1:$R$1200,18,FALSE)),"")</f>
        <v/>
      </c>
    </row>
    <row r="188" spans="1:17">
      <c r="A188" t="str">
        <f>IFERROR(VLOOKUP('Xlookup set'!$S188,'Xlookup set'!$A$1:$R$1200,2,FALSE),"")</f>
        <v/>
      </c>
      <c r="B188" t="str">
        <f>IF(I188&lt;&gt;"",ドッグキャリー!$I$2,"")</f>
        <v/>
      </c>
      <c r="C188" t="str">
        <f t="shared" si="6"/>
        <v/>
      </c>
      <c r="D188" t="str">
        <f t="shared" si="7"/>
        <v/>
      </c>
      <c r="E188" t="str">
        <f>IFERROR(IF(VLOOKUP('Xlookup set'!$S188,'Xlookup set'!$A$1:$R$1200,6,FALSE)=0,"",VLOOKUP('Xlookup set'!$S188,'Xlookup set'!$A$1:$R$1200,6,FALSE)),"")</f>
        <v/>
      </c>
      <c r="F188" t="str">
        <f t="array" aca="1" ref="F188" ca="1">IFERROR(F(VLOOKUP('Xlookup set'!$S188,'Xlookup set'!$A$1:$R$1200,7,FALSE)=0,"",VLOOKUP('Xlookup set'!$S188,'Xlookup set'!$A$1:$R$1200,7,FALSE)),"")</f>
        <v/>
      </c>
      <c r="G188" t="str">
        <f>IFERROR(IF(VLOOKUP('Xlookup set'!$S188,'Xlookup set'!$A$1:$R$1200,8,FALSE)=0,"",VLOOKUP('Xlookup set'!$S188,'Xlookup set'!$A$1:$R$1200,8,FALSE)),"")</f>
        <v/>
      </c>
      <c r="H188" s="93" t="str">
        <f>IFERROR(IF(VLOOKUP('Xlookup set'!$S188,'Xlookup set'!$A$1:$R$1200,9,FALSE)=0,"",VLOOKUP('Xlookup set'!$S188,'Xlookup set'!$A$1:$R$1200,9,FALSE)),"")</f>
        <v/>
      </c>
      <c r="I188" t="str">
        <f>IFERROR(IF(VLOOKUP('Xlookup set'!$S188,'Xlookup set'!$A$1:$R$1200,10,FALSE)=0,"",VLOOKUP('Xlookup set'!$S188,'Xlookup set'!$A$1:$R$1200,10,FALSE)),"")</f>
        <v/>
      </c>
      <c r="J188" t="str">
        <f>IFERROR(IF(VLOOKUP('Xlookup set'!$S188,'Xlookup set'!$A$1:$R$1200,11,FALSE)=0,"",VLOOKUP('Xlookup set'!$S188,'Xlookup set'!$A$1:$R$1200,11,FALSE)),"")</f>
        <v/>
      </c>
      <c r="K188" t="str">
        <f>IFERROR(IF(VLOOKUP('Xlookup set'!$S188,'Xlookup set'!$A$1:$R$1200,12,FALSE)=0,"",VLOOKUP('Xlookup set'!$S188,'Xlookup set'!$A$1:$R$1200,12,FALSE)),"")</f>
        <v/>
      </c>
      <c r="L188" t="str">
        <f>IFERROR(IF(VLOOKUP('Xlookup set'!$S188,'Xlookup set'!$A$1:$R$1200,13,FALSE)=0,"",VLOOKUP('Xlookup set'!$S188,'Xlookup set'!$A$1:$R$1200,13,FALSE)),"")</f>
        <v/>
      </c>
      <c r="M188" t="str">
        <f>IFERROR(IF(VLOOKUP('Xlookup set'!$S188,'Xlookup set'!$A$1:$R$1200,14,FALSE)=0,"",VLOOKUP('Xlookup set'!$S188,'Xlookup set'!$A$1:$R$1200,14,FALSE)),"")</f>
        <v/>
      </c>
      <c r="N188" t="str">
        <f>IFERROR(IF(VLOOKUP('Xlookup set'!$S188,'Xlookup set'!$A$1:$R$1200,15,FALSE)=0,"",VLOOKUP('Xlookup set'!$S188,'Xlookup set'!$A$1:$R$1200,15,FALSE)),"")</f>
        <v/>
      </c>
      <c r="O188" t="str">
        <f>IFERROR(IF(VLOOKUP('Xlookup set'!$S188,'Xlookup set'!$A$1:$R$1200,16,FALSE)=0,"",VLOOKUP('Xlookup set'!$S188,'Xlookup set'!$A$1:$R$1200,16,FALSE)),"")</f>
        <v/>
      </c>
      <c r="P188" t="str">
        <f t="array" aca="1" ref="P188" ca="1">IFERROR(Y2IF(VLOOKUP('Xlookup set'!$S188,'Xlookup set'!$A$1:$R$1200,17,FALSE)=0,"",VLOOKUP('Xlookup set'!$S188,'Xlookup set'!$A$1:$R$1200,17,FALSE)),"")</f>
        <v/>
      </c>
      <c r="Q188" t="str">
        <f>IFERROR(IF(VLOOKUP('Xlookup set'!$S188,'Xlookup set'!$A$1:$R$1200,18,FALSE)=0,"",VLOOKUP('Xlookup set'!$S188,'Xlookup set'!$A$1:$R$1200,18,FALSE)),"")</f>
        <v/>
      </c>
    </row>
    <row r="189" spans="1:17">
      <c r="A189" t="str">
        <f>IFERROR(VLOOKUP('Xlookup set'!$S189,'Xlookup set'!$A$1:$R$1200,2,FALSE),"")</f>
        <v/>
      </c>
      <c r="B189" t="str">
        <f>IF(I189&lt;&gt;"",ドッグキャリー!$I$2,"")</f>
        <v/>
      </c>
      <c r="C189" t="str">
        <f t="shared" si="6"/>
        <v/>
      </c>
      <c r="D189" t="str">
        <f t="shared" si="7"/>
        <v/>
      </c>
      <c r="E189" t="str">
        <f>IFERROR(IF(VLOOKUP('Xlookup set'!$S189,'Xlookup set'!$A$1:$R$1200,6,FALSE)=0,"",VLOOKUP('Xlookup set'!$S189,'Xlookup set'!$A$1:$R$1200,6,FALSE)),"")</f>
        <v/>
      </c>
      <c r="F189" t="str">
        <f t="array" aca="1" ref="F189" ca="1">IFERROR(F(VLOOKUP('Xlookup set'!$S189,'Xlookup set'!$A$1:$R$1200,7,FALSE)=0,"",VLOOKUP('Xlookup set'!$S189,'Xlookup set'!$A$1:$R$1200,7,FALSE)),"")</f>
        <v/>
      </c>
      <c r="G189" t="str">
        <f>IFERROR(IF(VLOOKUP('Xlookup set'!$S189,'Xlookup set'!$A$1:$R$1200,8,FALSE)=0,"",VLOOKUP('Xlookup set'!$S189,'Xlookup set'!$A$1:$R$1200,8,FALSE)),"")</f>
        <v/>
      </c>
      <c r="H189" s="93" t="str">
        <f>IFERROR(IF(VLOOKUP('Xlookup set'!$S189,'Xlookup set'!$A$1:$R$1200,9,FALSE)=0,"",VLOOKUP('Xlookup set'!$S189,'Xlookup set'!$A$1:$R$1200,9,FALSE)),"")</f>
        <v/>
      </c>
      <c r="I189" t="str">
        <f>IFERROR(IF(VLOOKUP('Xlookup set'!$S189,'Xlookup set'!$A$1:$R$1200,10,FALSE)=0,"",VLOOKUP('Xlookup set'!$S189,'Xlookup set'!$A$1:$R$1200,10,FALSE)),"")</f>
        <v/>
      </c>
      <c r="J189" t="str">
        <f>IFERROR(IF(VLOOKUP('Xlookup set'!$S189,'Xlookup set'!$A$1:$R$1200,11,FALSE)=0,"",VLOOKUP('Xlookup set'!$S189,'Xlookup set'!$A$1:$R$1200,11,FALSE)),"")</f>
        <v/>
      </c>
      <c r="K189" t="str">
        <f>IFERROR(IF(VLOOKUP('Xlookup set'!$S189,'Xlookup set'!$A$1:$R$1200,12,FALSE)=0,"",VLOOKUP('Xlookup set'!$S189,'Xlookup set'!$A$1:$R$1200,12,FALSE)),"")</f>
        <v/>
      </c>
      <c r="L189" t="str">
        <f>IFERROR(IF(VLOOKUP('Xlookup set'!$S189,'Xlookup set'!$A$1:$R$1200,13,FALSE)=0,"",VLOOKUP('Xlookup set'!$S189,'Xlookup set'!$A$1:$R$1200,13,FALSE)),"")</f>
        <v/>
      </c>
      <c r="M189" t="str">
        <f>IFERROR(IF(VLOOKUP('Xlookup set'!$S189,'Xlookup set'!$A$1:$R$1200,14,FALSE)=0,"",VLOOKUP('Xlookup set'!$S189,'Xlookup set'!$A$1:$R$1200,14,FALSE)),"")</f>
        <v/>
      </c>
      <c r="N189" t="str">
        <f>IFERROR(IF(VLOOKUP('Xlookup set'!$S189,'Xlookup set'!$A$1:$R$1200,15,FALSE)=0,"",VLOOKUP('Xlookup set'!$S189,'Xlookup set'!$A$1:$R$1200,15,FALSE)),"")</f>
        <v/>
      </c>
      <c r="O189" t="str">
        <f>IFERROR(IF(VLOOKUP('Xlookup set'!$S189,'Xlookup set'!$A$1:$R$1200,16,FALSE)=0,"",VLOOKUP('Xlookup set'!$S189,'Xlookup set'!$A$1:$R$1200,16,FALSE)),"")</f>
        <v/>
      </c>
      <c r="P189" t="str">
        <f t="array" aca="1" ref="P189" ca="1">IFERROR(Y2IF(VLOOKUP('Xlookup set'!$S189,'Xlookup set'!$A$1:$R$1200,17,FALSE)=0,"",VLOOKUP('Xlookup set'!$S189,'Xlookup set'!$A$1:$R$1200,17,FALSE)),"")</f>
        <v/>
      </c>
      <c r="Q189" t="str">
        <f>IFERROR(IF(VLOOKUP('Xlookup set'!$S189,'Xlookup set'!$A$1:$R$1200,18,FALSE)=0,"",VLOOKUP('Xlookup set'!$S189,'Xlookup set'!$A$1:$R$1200,18,FALSE)),"")</f>
        <v/>
      </c>
    </row>
    <row r="190" spans="1:17">
      <c r="A190" t="str">
        <f>IFERROR(VLOOKUP('Xlookup set'!$S190,'Xlookup set'!$A$1:$R$1200,2,FALSE),"")</f>
        <v/>
      </c>
      <c r="B190" t="str">
        <f>IF(I190&lt;&gt;"",ドッグキャリー!$I$2,"")</f>
        <v/>
      </c>
      <c r="C190" t="str">
        <f t="shared" si="6"/>
        <v/>
      </c>
      <c r="D190" t="str">
        <f t="shared" si="7"/>
        <v/>
      </c>
      <c r="E190" t="str">
        <f>IFERROR(IF(VLOOKUP('Xlookup set'!$S190,'Xlookup set'!$A$1:$R$1200,6,FALSE)=0,"",VLOOKUP('Xlookup set'!$S190,'Xlookup set'!$A$1:$R$1200,6,FALSE)),"")</f>
        <v/>
      </c>
      <c r="F190" t="str">
        <f t="array" aca="1" ref="F190" ca="1">IFERROR(F(VLOOKUP('Xlookup set'!$S190,'Xlookup set'!$A$1:$R$1200,7,FALSE)=0,"",VLOOKUP('Xlookup set'!$S190,'Xlookup set'!$A$1:$R$1200,7,FALSE)),"")</f>
        <v/>
      </c>
      <c r="G190" t="str">
        <f>IFERROR(IF(VLOOKUP('Xlookup set'!$S190,'Xlookup set'!$A$1:$R$1200,8,FALSE)=0,"",VLOOKUP('Xlookup set'!$S190,'Xlookup set'!$A$1:$R$1200,8,FALSE)),"")</f>
        <v/>
      </c>
      <c r="H190" s="93" t="str">
        <f>IFERROR(IF(VLOOKUP('Xlookup set'!$S190,'Xlookup set'!$A$1:$R$1200,9,FALSE)=0,"",VLOOKUP('Xlookup set'!$S190,'Xlookup set'!$A$1:$R$1200,9,FALSE)),"")</f>
        <v/>
      </c>
      <c r="I190" t="str">
        <f>IFERROR(IF(VLOOKUP('Xlookup set'!$S190,'Xlookup set'!$A$1:$R$1200,10,FALSE)=0,"",VLOOKUP('Xlookup set'!$S190,'Xlookup set'!$A$1:$R$1200,10,FALSE)),"")</f>
        <v/>
      </c>
      <c r="J190" t="str">
        <f>IFERROR(IF(VLOOKUP('Xlookup set'!$S190,'Xlookup set'!$A$1:$R$1200,11,FALSE)=0,"",VLOOKUP('Xlookup set'!$S190,'Xlookup set'!$A$1:$R$1200,11,FALSE)),"")</f>
        <v/>
      </c>
      <c r="K190" t="str">
        <f>IFERROR(IF(VLOOKUP('Xlookup set'!$S190,'Xlookup set'!$A$1:$R$1200,12,FALSE)=0,"",VLOOKUP('Xlookup set'!$S190,'Xlookup set'!$A$1:$R$1200,12,FALSE)),"")</f>
        <v/>
      </c>
      <c r="L190" t="str">
        <f>IFERROR(IF(VLOOKUP('Xlookup set'!$S190,'Xlookup set'!$A$1:$R$1200,13,FALSE)=0,"",VLOOKUP('Xlookup set'!$S190,'Xlookup set'!$A$1:$R$1200,13,FALSE)),"")</f>
        <v/>
      </c>
      <c r="M190" t="str">
        <f>IFERROR(IF(VLOOKUP('Xlookup set'!$S190,'Xlookup set'!$A$1:$R$1200,14,FALSE)=0,"",VLOOKUP('Xlookup set'!$S190,'Xlookup set'!$A$1:$R$1200,14,FALSE)),"")</f>
        <v/>
      </c>
      <c r="N190" t="str">
        <f>IFERROR(IF(VLOOKUP('Xlookup set'!$S190,'Xlookup set'!$A$1:$R$1200,15,FALSE)=0,"",VLOOKUP('Xlookup set'!$S190,'Xlookup set'!$A$1:$R$1200,15,FALSE)),"")</f>
        <v/>
      </c>
      <c r="O190" t="str">
        <f>IFERROR(IF(VLOOKUP('Xlookup set'!$S190,'Xlookup set'!$A$1:$R$1200,16,FALSE)=0,"",VLOOKUP('Xlookup set'!$S190,'Xlookup set'!$A$1:$R$1200,16,FALSE)),"")</f>
        <v/>
      </c>
      <c r="P190" t="str">
        <f t="array" aca="1" ref="P190" ca="1">IFERROR(Y2IF(VLOOKUP('Xlookup set'!$S190,'Xlookup set'!$A$1:$R$1200,17,FALSE)=0,"",VLOOKUP('Xlookup set'!$S190,'Xlookup set'!$A$1:$R$1200,17,FALSE)),"")</f>
        <v/>
      </c>
      <c r="Q190" t="str">
        <f>IFERROR(IF(VLOOKUP('Xlookup set'!$S190,'Xlookup set'!$A$1:$R$1200,18,FALSE)=0,"",VLOOKUP('Xlookup set'!$S190,'Xlookup set'!$A$1:$R$1200,18,FALSE)),"")</f>
        <v/>
      </c>
    </row>
    <row r="191" spans="1:17">
      <c r="A191" t="str">
        <f>IFERROR(VLOOKUP('Xlookup set'!$S191,'Xlookup set'!$A$1:$R$1200,2,FALSE),"")</f>
        <v/>
      </c>
      <c r="B191" t="str">
        <f>IF(I191&lt;&gt;"",ドッグキャリー!$I$2,"")</f>
        <v/>
      </c>
      <c r="C191" t="str">
        <f t="shared" si="6"/>
        <v/>
      </c>
      <c r="D191" t="str">
        <f t="shared" si="7"/>
        <v/>
      </c>
      <c r="E191" t="str">
        <f>IFERROR(IF(VLOOKUP('Xlookup set'!$S191,'Xlookup set'!$A$1:$R$1200,6,FALSE)=0,"",VLOOKUP('Xlookup set'!$S191,'Xlookup set'!$A$1:$R$1200,6,FALSE)),"")</f>
        <v/>
      </c>
      <c r="F191" t="str">
        <f t="array" aca="1" ref="F191" ca="1">IFERROR(F(VLOOKUP('Xlookup set'!$S191,'Xlookup set'!$A$1:$R$1200,7,FALSE)=0,"",VLOOKUP('Xlookup set'!$S191,'Xlookup set'!$A$1:$R$1200,7,FALSE)),"")</f>
        <v/>
      </c>
      <c r="G191" t="str">
        <f>IFERROR(IF(VLOOKUP('Xlookup set'!$S191,'Xlookup set'!$A$1:$R$1200,8,FALSE)=0,"",VLOOKUP('Xlookup set'!$S191,'Xlookup set'!$A$1:$R$1200,8,FALSE)),"")</f>
        <v/>
      </c>
      <c r="H191" s="93" t="str">
        <f>IFERROR(IF(VLOOKUP('Xlookup set'!$S191,'Xlookup set'!$A$1:$R$1200,9,FALSE)=0,"",VLOOKUP('Xlookup set'!$S191,'Xlookup set'!$A$1:$R$1200,9,FALSE)),"")</f>
        <v/>
      </c>
      <c r="I191" t="str">
        <f>IFERROR(IF(VLOOKUP('Xlookup set'!$S191,'Xlookup set'!$A$1:$R$1200,10,FALSE)=0,"",VLOOKUP('Xlookup set'!$S191,'Xlookup set'!$A$1:$R$1200,10,FALSE)),"")</f>
        <v/>
      </c>
      <c r="J191" t="str">
        <f>IFERROR(IF(VLOOKUP('Xlookup set'!$S191,'Xlookup set'!$A$1:$R$1200,11,FALSE)=0,"",VLOOKUP('Xlookup set'!$S191,'Xlookup set'!$A$1:$R$1200,11,FALSE)),"")</f>
        <v/>
      </c>
      <c r="K191" t="str">
        <f>IFERROR(IF(VLOOKUP('Xlookup set'!$S191,'Xlookup set'!$A$1:$R$1200,12,FALSE)=0,"",VLOOKUP('Xlookup set'!$S191,'Xlookup set'!$A$1:$R$1200,12,FALSE)),"")</f>
        <v/>
      </c>
      <c r="L191" t="str">
        <f>IFERROR(IF(VLOOKUP('Xlookup set'!$S191,'Xlookup set'!$A$1:$R$1200,13,FALSE)=0,"",VLOOKUP('Xlookup set'!$S191,'Xlookup set'!$A$1:$R$1200,13,FALSE)),"")</f>
        <v/>
      </c>
      <c r="M191" t="str">
        <f>IFERROR(IF(VLOOKUP('Xlookup set'!$S191,'Xlookup set'!$A$1:$R$1200,14,FALSE)=0,"",VLOOKUP('Xlookup set'!$S191,'Xlookup set'!$A$1:$R$1200,14,FALSE)),"")</f>
        <v/>
      </c>
      <c r="N191" t="str">
        <f>IFERROR(IF(VLOOKUP('Xlookup set'!$S191,'Xlookup set'!$A$1:$R$1200,15,FALSE)=0,"",VLOOKUP('Xlookup set'!$S191,'Xlookup set'!$A$1:$R$1200,15,FALSE)),"")</f>
        <v/>
      </c>
      <c r="O191" t="str">
        <f>IFERROR(IF(VLOOKUP('Xlookup set'!$S191,'Xlookup set'!$A$1:$R$1200,16,FALSE)=0,"",VLOOKUP('Xlookup set'!$S191,'Xlookup set'!$A$1:$R$1200,16,FALSE)),"")</f>
        <v/>
      </c>
      <c r="P191" t="str">
        <f t="array" aca="1" ref="P191" ca="1">IFERROR(Y2IF(VLOOKUP('Xlookup set'!$S191,'Xlookup set'!$A$1:$R$1200,17,FALSE)=0,"",VLOOKUP('Xlookup set'!$S191,'Xlookup set'!$A$1:$R$1200,17,FALSE)),"")</f>
        <v/>
      </c>
      <c r="Q191" t="str">
        <f>IFERROR(IF(VLOOKUP('Xlookup set'!$S191,'Xlookup set'!$A$1:$R$1200,18,FALSE)=0,"",VLOOKUP('Xlookup set'!$S191,'Xlookup set'!$A$1:$R$1200,18,FALSE)),"")</f>
        <v/>
      </c>
    </row>
    <row r="192" spans="1:17">
      <c r="A192" t="str">
        <f>IFERROR(VLOOKUP('Xlookup set'!$S192,'Xlookup set'!$A$1:$R$1200,2,FALSE),"")</f>
        <v/>
      </c>
      <c r="B192" t="str">
        <f>IF(I192&lt;&gt;"",ドッグキャリー!$I$2,"")</f>
        <v/>
      </c>
      <c r="C192" t="str">
        <f t="shared" si="6"/>
        <v/>
      </c>
      <c r="D192" t="str">
        <f t="shared" si="7"/>
        <v/>
      </c>
      <c r="E192" t="str">
        <f>IFERROR(IF(VLOOKUP('Xlookup set'!$S192,'Xlookup set'!$A$1:$R$1200,6,FALSE)=0,"",VLOOKUP('Xlookup set'!$S192,'Xlookup set'!$A$1:$R$1200,6,FALSE)),"")</f>
        <v/>
      </c>
      <c r="F192" t="str">
        <f t="array" aca="1" ref="F192" ca="1">IFERROR(F(VLOOKUP('Xlookup set'!$S192,'Xlookup set'!$A$1:$R$1200,7,FALSE)=0,"",VLOOKUP('Xlookup set'!$S192,'Xlookup set'!$A$1:$R$1200,7,FALSE)),"")</f>
        <v/>
      </c>
      <c r="G192" t="str">
        <f>IFERROR(IF(VLOOKUP('Xlookup set'!$S192,'Xlookup set'!$A$1:$R$1200,8,FALSE)=0,"",VLOOKUP('Xlookup set'!$S192,'Xlookup set'!$A$1:$R$1200,8,FALSE)),"")</f>
        <v/>
      </c>
      <c r="H192" s="93" t="str">
        <f>IFERROR(IF(VLOOKUP('Xlookup set'!$S192,'Xlookup set'!$A$1:$R$1200,9,FALSE)=0,"",VLOOKUP('Xlookup set'!$S192,'Xlookup set'!$A$1:$R$1200,9,FALSE)),"")</f>
        <v/>
      </c>
      <c r="I192" t="str">
        <f>IFERROR(IF(VLOOKUP('Xlookup set'!$S192,'Xlookup set'!$A$1:$R$1200,10,FALSE)=0,"",VLOOKUP('Xlookup set'!$S192,'Xlookup set'!$A$1:$R$1200,10,FALSE)),"")</f>
        <v/>
      </c>
      <c r="J192" t="str">
        <f>IFERROR(IF(VLOOKUP('Xlookup set'!$S192,'Xlookup set'!$A$1:$R$1200,11,FALSE)=0,"",VLOOKUP('Xlookup set'!$S192,'Xlookup set'!$A$1:$R$1200,11,FALSE)),"")</f>
        <v/>
      </c>
      <c r="K192" t="str">
        <f>IFERROR(IF(VLOOKUP('Xlookup set'!$S192,'Xlookup set'!$A$1:$R$1200,12,FALSE)=0,"",VLOOKUP('Xlookup set'!$S192,'Xlookup set'!$A$1:$R$1200,12,FALSE)),"")</f>
        <v/>
      </c>
      <c r="L192" t="str">
        <f>IFERROR(IF(VLOOKUP('Xlookup set'!$S192,'Xlookup set'!$A$1:$R$1200,13,FALSE)=0,"",VLOOKUP('Xlookup set'!$S192,'Xlookup set'!$A$1:$R$1200,13,FALSE)),"")</f>
        <v/>
      </c>
      <c r="M192" t="str">
        <f>IFERROR(IF(VLOOKUP('Xlookup set'!$S192,'Xlookup set'!$A$1:$R$1200,14,FALSE)=0,"",VLOOKUP('Xlookup set'!$S192,'Xlookup set'!$A$1:$R$1200,14,FALSE)),"")</f>
        <v/>
      </c>
      <c r="N192" t="str">
        <f>IFERROR(IF(VLOOKUP('Xlookup set'!$S192,'Xlookup set'!$A$1:$R$1200,15,FALSE)=0,"",VLOOKUP('Xlookup set'!$S192,'Xlookup set'!$A$1:$R$1200,15,FALSE)),"")</f>
        <v/>
      </c>
      <c r="O192" t="str">
        <f>IFERROR(IF(VLOOKUP('Xlookup set'!$S192,'Xlookup set'!$A$1:$R$1200,16,FALSE)=0,"",VLOOKUP('Xlookup set'!$S192,'Xlookup set'!$A$1:$R$1200,16,FALSE)),"")</f>
        <v/>
      </c>
      <c r="P192" t="str">
        <f t="array" aca="1" ref="P192" ca="1">IFERROR(Y2IF(VLOOKUP('Xlookup set'!$S192,'Xlookup set'!$A$1:$R$1200,17,FALSE)=0,"",VLOOKUP('Xlookup set'!$S192,'Xlookup set'!$A$1:$R$1200,17,FALSE)),"")</f>
        <v/>
      </c>
      <c r="Q192" t="str">
        <f>IFERROR(IF(VLOOKUP('Xlookup set'!$S192,'Xlookup set'!$A$1:$R$1200,18,FALSE)=0,"",VLOOKUP('Xlookup set'!$S192,'Xlookup set'!$A$1:$R$1200,18,FALSE)),"")</f>
        <v/>
      </c>
    </row>
    <row r="193" spans="1:17">
      <c r="A193" t="str">
        <f>IFERROR(VLOOKUP('Xlookup set'!$S193,'Xlookup set'!$A$1:$R$1200,2,FALSE),"")</f>
        <v/>
      </c>
      <c r="B193" t="str">
        <f>IF(I193&lt;&gt;"",ドッグキャリー!$I$2,"")</f>
        <v/>
      </c>
      <c r="C193" t="str">
        <f t="shared" si="6"/>
        <v/>
      </c>
      <c r="D193" t="str">
        <f t="shared" si="7"/>
        <v/>
      </c>
      <c r="E193" t="str">
        <f>IFERROR(IF(VLOOKUP('Xlookup set'!$S193,'Xlookup set'!$A$1:$R$1200,6,FALSE)=0,"",VLOOKUP('Xlookup set'!$S193,'Xlookup set'!$A$1:$R$1200,6,FALSE)),"")</f>
        <v/>
      </c>
      <c r="F193" t="str">
        <f t="array" aca="1" ref="F193" ca="1">IFERROR(F(VLOOKUP('Xlookup set'!$S193,'Xlookup set'!$A$1:$R$1200,7,FALSE)=0,"",VLOOKUP('Xlookup set'!$S193,'Xlookup set'!$A$1:$R$1200,7,FALSE)),"")</f>
        <v/>
      </c>
      <c r="G193" t="str">
        <f>IFERROR(IF(VLOOKUP('Xlookup set'!$S193,'Xlookup set'!$A$1:$R$1200,8,FALSE)=0,"",VLOOKUP('Xlookup set'!$S193,'Xlookup set'!$A$1:$R$1200,8,FALSE)),"")</f>
        <v/>
      </c>
      <c r="H193" s="93" t="str">
        <f>IFERROR(IF(VLOOKUP('Xlookup set'!$S193,'Xlookup set'!$A$1:$R$1200,9,FALSE)=0,"",VLOOKUP('Xlookup set'!$S193,'Xlookup set'!$A$1:$R$1200,9,FALSE)),"")</f>
        <v/>
      </c>
      <c r="I193" t="str">
        <f>IFERROR(IF(VLOOKUP('Xlookup set'!$S193,'Xlookup set'!$A$1:$R$1200,10,FALSE)=0,"",VLOOKUP('Xlookup set'!$S193,'Xlookup set'!$A$1:$R$1200,10,FALSE)),"")</f>
        <v/>
      </c>
      <c r="J193" t="str">
        <f>IFERROR(IF(VLOOKUP('Xlookup set'!$S193,'Xlookup set'!$A$1:$R$1200,11,FALSE)=0,"",VLOOKUP('Xlookup set'!$S193,'Xlookup set'!$A$1:$R$1200,11,FALSE)),"")</f>
        <v/>
      </c>
      <c r="K193" t="str">
        <f>IFERROR(IF(VLOOKUP('Xlookup set'!$S193,'Xlookup set'!$A$1:$R$1200,12,FALSE)=0,"",VLOOKUP('Xlookup set'!$S193,'Xlookup set'!$A$1:$R$1200,12,FALSE)),"")</f>
        <v/>
      </c>
      <c r="L193" t="str">
        <f>IFERROR(IF(VLOOKUP('Xlookup set'!$S193,'Xlookup set'!$A$1:$R$1200,13,FALSE)=0,"",VLOOKUP('Xlookup set'!$S193,'Xlookup set'!$A$1:$R$1200,13,FALSE)),"")</f>
        <v/>
      </c>
      <c r="M193" t="str">
        <f>IFERROR(IF(VLOOKUP('Xlookup set'!$S193,'Xlookup set'!$A$1:$R$1200,14,FALSE)=0,"",VLOOKUP('Xlookup set'!$S193,'Xlookup set'!$A$1:$R$1200,14,FALSE)),"")</f>
        <v/>
      </c>
      <c r="N193" t="str">
        <f>IFERROR(IF(VLOOKUP('Xlookup set'!$S193,'Xlookup set'!$A$1:$R$1200,15,FALSE)=0,"",VLOOKUP('Xlookup set'!$S193,'Xlookup set'!$A$1:$R$1200,15,FALSE)),"")</f>
        <v/>
      </c>
      <c r="O193" t="str">
        <f>IFERROR(IF(VLOOKUP('Xlookup set'!$S193,'Xlookup set'!$A$1:$R$1200,16,FALSE)=0,"",VLOOKUP('Xlookup set'!$S193,'Xlookup set'!$A$1:$R$1200,16,FALSE)),"")</f>
        <v/>
      </c>
      <c r="P193" t="str">
        <f t="array" aca="1" ref="P193" ca="1">IFERROR(Y2IF(VLOOKUP('Xlookup set'!$S193,'Xlookup set'!$A$1:$R$1200,17,FALSE)=0,"",VLOOKUP('Xlookup set'!$S193,'Xlookup set'!$A$1:$R$1200,17,FALSE)),"")</f>
        <v/>
      </c>
      <c r="Q193" t="str">
        <f>IFERROR(IF(VLOOKUP('Xlookup set'!$S193,'Xlookup set'!$A$1:$R$1200,18,FALSE)=0,"",VLOOKUP('Xlookup set'!$S193,'Xlookup set'!$A$1:$R$1200,18,FALSE)),"")</f>
        <v/>
      </c>
    </row>
    <row r="194" spans="1:17">
      <c r="A194" t="str">
        <f>IFERROR(VLOOKUP('Xlookup set'!$S194,'Xlookup set'!$A$1:$R$1200,2,FALSE),"")</f>
        <v/>
      </c>
      <c r="B194" t="str">
        <f>IF(I194&lt;&gt;"",ドッグキャリー!$I$2,"")</f>
        <v/>
      </c>
      <c r="C194" t="str">
        <f t="shared" si="6"/>
        <v/>
      </c>
      <c r="D194" t="str">
        <f t="shared" si="7"/>
        <v/>
      </c>
      <c r="E194" t="str">
        <f>IFERROR(IF(VLOOKUP('Xlookup set'!$S194,'Xlookup set'!$A$1:$R$1200,6,FALSE)=0,"",VLOOKUP('Xlookup set'!$S194,'Xlookup set'!$A$1:$R$1200,6,FALSE)),"")</f>
        <v/>
      </c>
      <c r="F194" t="str">
        <f t="array" aca="1" ref="F194" ca="1">IFERROR(F(VLOOKUP('Xlookup set'!$S194,'Xlookup set'!$A$1:$R$1200,7,FALSE)=0,"",VLOOKUP('Xlookup set'!$S194,'Xlookup set'!$A$1:$R$1200,7,FALSE)),"")</f>
        <v/>
      </c>
      <c r="G194" t="str">
        <f>IFERROR(IF(VLOOKUP('Xlookup set'!$S194,'Xlookup set'!$A$1:$R$1200,8,FALSE)=0,"",VLOOKUP('Xlookup set'!$S194,'Xlookup set'!$A$1:$R$1200,8,FALSE)),"")</f>
        <v/>
      </c>
      <c r="H194" s="93" t="str">
        <f>IFERROR(IF(VLOOKUP('Xlookup set'!$S194,'Xlookup set'!$A$1:$R$1200,9,FALSE)=0,"",VLOOKUP('Xlookup set'!$S194,'Xlookup set'!$A$1:$R$1200,9,FALSE)),"")</f>
        <v/>
      </c>
      <c r="I194" t="str">
        <f>IFERROR(IF(VLOOKUP('Xlookup set'!$S194,'Xlookup set'!$A$1:$R$1200,10,FALSE)=0,"",VLOOKUP('Xlookup set'!$S194,'Xlookup set'!$A$1:$R$1200,10,FALSE)),"")</f>
        <v/>
      </c>
      <c r="J194" t="str">
        <f>IFERROR(IF(VLOOKUP('Xlookup set'!$S194,'Xlookup set'!$A$1:$R$1200,11,FALSE)=0,"",VLOOKUP('Xlookup set'!$S194,'Xlookup set'!$A$1:$R$1200,11,FALSE)),"")</f>
        <v/>
      </c>
      <c r="K194" t="str">
        <f>IFERROR(IF(VLOOKUP('Xlookup set'!$S194,'Xlookup set'!$A$1:$R$1200,12,FALSE)=0,"",VLOOKUP('Xlookup set'!$S194,'Xlookup set'!$A$1:$R$1200,12,FALSE)),"")</f>
        <v/>
      </c>
      <c r="L194" t="str">
        <f>IFERROR(IF(VLOOKUP('Xlookup set'!$S194,'Xlookup set'!$A$1:$R$1200,13,FALSE)=0,"",VLOOKUP('Xlookup set'!$S194,'Xlookup set'!$A$1:$R$1200,13,FALSE)),"")</f>
        <v/>
      </c>
      <c r="M194" t="str">
        <f>IFERROR(IF(VLOOKUP('Xlookup set'!$S194,'Xlookup set'!$A$1:$R$1200,14,FALSE)=0,"",VLOOKUP('Xlookup set'!$S194,'Xlookup set'!$A$1:$R$1200,14,FALSE)),"")</f>
        <v/>
      </c>
      <c r="N194" t="str">
        <f>IFERROR(IF(VLOOKUP('Xlookup set'!$S194,'Xlookup set'!$A$1:$R$1200,15,FALSE)=0,"",VLOOKUP('Xlookup set'!$S194,'Xlookup set'!$A$1:$R$1200,15,FALSE)),"")</f>
        <v/>
      </c>
      <c r="O194" t="str">
        <f>IFERROR(IF(VLOOKUP('Xlookup set'!$S194,'Xlookup set'!$A$1:$R$1200,16,FALSE)=0,"",VLOOKUP('Xlookup set'!$S194,'Xlookup set'!$A$1:$R$1200,16,FALSE)),"")</f>
        <v/>
      </c>
      <c r="P194" t="str">
        <f t="array" aca="1" ref="P194" ca="1">IFERROR(Y2IF(VLOOKUP('Xlookup set'!$S194,'Xlookup set'!$A$1:$R$1200,17,FALSE)=0,"",VLOOKUP('Xlookup set'!$S194,'Xlookup set'!$A$1:$R$1200,17,FALSE)),"")</f>
        <v/>
      </c>
      <c r="Q194" t="str">
        <f>IFERROR(IF(VLOOKUP('Xlookup set'!$S194,'Xlookup set'!$A$1:$R$1200,18,FALSE)=0,"",VLOOKUP('Xlookup set'!$S194,'Xlookup set'!$A$1:$R$1200,18,FALSE)),"")</f>
        <v/>
      </c>
    </row>
    <row r="195" spans="1:17">
      <c r="A195" t="str">
        <f>IFERROR(VLOOKUP('Xlookup set'!$S195,'Xlookup set'!$A$1:$R$1200,2,FALSE),"")</f>
        <v/>
      </c>
      <c r="B195" t="str">
        <f>IF(I195&lt;&gt;"",ドッグキャリー!$I$2,"")</f>
        <v/>
      </c>
      <c r="C195" t="str">
        <f t="shared" si="6"/>
        <v/>
      </c>
      <c r="D195" t="str">
        <f t="shared" si="7"/>
        <v/>
      </c>
      <c r="E195" t="str">
        <f>IFERROR(IF(VLOOKUP('Xlookup set'!$S195,'Xlookup set'!$A$1:$R$1200,6,FALSE)=0,"",VLOOKUP('Xlookup set'!$S195,'Xlookup set'!$A$1:$R$1200,6,FALSE)),"")</f>
        <v/>
      </c>
      <c r="F195" t="str">
        <f t="array" aca="1" ref="F195" ca="1">IFERROR(F(VLOOKUP('Xlookup set'!$S195,'Xlookup set'!$A$1:$R$1200,7,FALSE)=0,"",VLOOKUP('Xlookup set'!$S195,'Xlookup set'!$A$1:$R$1200,7,FALSE)),"")</f>
        <v/>
      </c>
      <c r="G195" t="str">
        <f>IFERROR(IF(VLOOKUP('Xlookup set'!$S195,'Xlookup set'!$A$1:$R$1200,8,FALSE)=0,"",VLOOKUP('Xlookup set'!$S195,'Xlookup set'!$A$1:$R$1200,8,FALSE)),"")</f>
        <v/>
      </c>
      <c r="H195" s="93" t="str">
        <f>IFERROR(IF(VLOOKUP('Xlookup set'!$S195,'Xlookup set'!$A$1:$R$1200,9,FALSE)=0,"",VLOOKUP('Xlookup set'!$S195,'Xlookup set'!$A$1:$R$1200,9,FALSE)),"")</f>
        <v/>
      </c>
      <c r="I195" t="str">
        <f>IFERROR(IF(VLOOKUP('Xlookup set'!$S195,'Xlookup set'!$A$1:$R$1200,10,FALSE)=0,"",VLOOKUP('Xlookup set'!$S195,'Xlookup set'!$A$1:$R$1200,10,FALSE)),"")</f>
        <v/>
      </c>
      <c r="J195" t="str">
        <f>IFERROR(IF(VLOOKUP('Xlookup set'!$S195,'Xlookup set'!$A$1:$R$1200,11,FALSE)=0,"",VLOOKUP('Xlookup set'!$S195,'Xlookup set'!$A$1:$R$1200,11,FALSE)),"")</f>
        <v/>
      </c>
      <c r="K195" t="str">
        <f>IFERROR(IF(VLOOKUP('Xlookup set'!$S195,'Xlookup set'!$A$1:$R$1200,12,FALSE)=0,"",VLOOKUP('Xlookup set'!$S195,'Xlookup set'!$A$1:$R$1200,12,FALSE)),"")</f>
        <v/>
      </c>
      <c r="L195" t="str">
        <f>IFERROR(IF(VLOOKUP('Xlookup set'!$S195,'Xlookup set'!$A$1:$R$1200,13,FALSE)=0,"",VLOOKUP('Xlookup set'!$S195,'Xlookup set'!$A$1:$R$1200,13,FALSE)),"")</f>
        <v/>
      </c>
      <c r="M195" t="str">
        <f>IFERROR(IF(VLOOKUP('Xlookup set'!$S195,'Xlookup set'!$A$1:$R$1200,14,FALSE)=0,"",VLOOKUP('Xlookup set'!$S195,'Xlookup set'!$A$1:$R$1200,14,FALSE)),"")</f>
        <v/>
      </c>
      <c r="N195" t="str">
        <f>IFERROR(IF(VLOOKUP('Xlookup set'!$S195,'Xlookup set'!$A$1:$R$1200,15,FALSE)=0,"",VLOOKUP('Xlookup set'!$S195,'Xlookup set'!$A$1:$R$1200,15,FALSE)),"")</f>
        <v/>
      </c>
      <c r="O195" t="str">
        <f>IFERROR(IF(VLOOKUP('Xlookup set'!$S195,'Xlookup set'!$A$1:$R$1200,16,FALSE)=0,"",VLOOKUP('Xlookup set'!$S195,'Xlookup set'!$A$1:$R$1200,16,FALSE)),"")</f>
        <v/>
      </c>
      <c r="P195" t="str">
        <f t="array" aca="1" ref="P195" ca="1">IFERROR(Y2IF(VLOOKUP('Xlookup set'!$S195,'Xlookup set'!$A$1:$R$1200,17,FALSE)=0,"",VLOOKUP('Xlookup set'!$S195,'Xlookup set'!$A$1:$R$1200,17,FALSE)),"")</f>
        <v/>
      </c>
      <c r="Q195" t="str">
        <f>IFERROR(IF(VLOOKUP('Xlookup set'!$S195,'Xlookup set'!$A$1:$R$1200,18,FALSE)=0,"",VLOOKUP('Xlookup set'!$S195,'Xlookup set'!$A$1:$R$1200,18,FALSE)),"")</f>
        <v/>
      </c>
    </row>
    <row r="196" spans="1:17">
      <c r="A196" t="str">
        <f>IFERROR(VLOOKUP('Xlookup set'!$S196,'Xlookup set'!$A$1:$R$1200,2,FALSE),"")</f>
        <v/>
      </c>
      <c r="B196" t="str">
        <f>IF(I196&lt;&gt;"",ドッグキャリー!$I$2,"")</f>
        <v/>
      </c>
      <c r="C196" t="str">
        <f t="shared" si="6"/>
        <v/>
      </c>
      <c r="D196" t="str">
        <f t="shared" si="7"/>
        <v/>
      </c>
      <c r="E196" t="str">
        <f>IFERROR(IF(VLOOKUP('Xlookup set'!$S196,'Xlookup set'!$A$1:$R$1200,6,FALSE)=0,"",VLOOKUP('Xlookup set'!$S196,'Xlookup set'!$A$1:$R$1200,6,FALSE)),"")</f>
        <v/>
      </c>
      <c r="F196" t="str">
        <f t="array" aca="1" ref="F196" ca="1">IFERROR(F(VLOOKUP('Xlookup set'!$S196,'Xlookup set'!$A$1:$R$1200,7,FALSE)=0,"",VLOOKUP('Xlookup set'!$S196,'Xlookup set'!$A$1:$R$1200,7,FALSE)),"")</f>
        <v/>
      </c>
      <c r="G196" t="str">
        <f>IFERROR(IF(VLOOKUP('Xlookup set'!$S196,'Xlookup set'!$A$1:$R$1200,8,FALSE)=0,"",VLOOKUP('Xlookup set'!$S196,'Xlookup set'!$A$1:$R$1200,8,FALSE)),"")</f>
        <v/>
      </c>
      <c r="H196" s="93" t="str">
        <f>IFERROR(IF(VLOOKUP('Xlookup set'!$S196,'Xlookup set'!$A$1:$R$1200,9,FALSE)=0,"",VLOOKUP('Xlookup set'!$S196,'Xlookup set'!$A$1:$R$1200,9,FALSE)),"")</f>
        <v/>
      </c>
      <c r="I196" t="str">
        <f>IFERROR(IF(VLOOKUP('Xlookup set'!$S196,'Xlookup set'!$A$1:$R$1200,10,FALSE)=0,"",VLOOKUP('Xlookup set'!$S196,'Xlookup set'!$A$1:$R$1200,10,FALSE)),"")</f>
        <v/>
      </c>
      <c r="J196" t="str">
        <f>IFERROR(IF(VLOOKUP('Xlookup set'!$S196,'Xlookup set'!$A$1:$R$1200,11,FALSE)=0,"",VLOOKUP('Xlookup set'!$S196,'Xlookup set'!$A$1:$R$1200,11,FALSE)),"")</f>
        <v/>
      </c>
      <c r="K196" t="str">
        <f>IFERROR(IF(VLOOKUP('Xlookup set'!$S196,'Xlookup set'!$A$1:$R$1200,12,FALSE)=0,"",VLOOKUP('Xlookup set'!$S196,'Xlookup set'!$A$1:$R$1200,12,FALSE)),"")</f>
        <v/>
      </c>
      <c r="L196" t="str">
        <f>IFERROR(IF(VLOOKUP('Xlookup set'!$S196,'Xlookup set'!$A$1:$R$1200,13,FALSE)=0,"",VLOOKUP('Xlookup set'!$S196,'Xlookup set'!$A$1:$R$1200,13,FALSE)),"")</f>
        <v/>
      </c>
      <c r="M196" t="str">
        <f>IFERROR(IF(VLOOKUP('Xlookup set'!$S196,'Xlookup set'!$A$1:$R$1200,14,FALSE)=0,"",VLOOKUP('Xlookup set'!$S196,'Xlookup set'!$A$1:$R$1200,14,FALSE)),"")</f>
        <v/>
      </c>
      <c r="N196" t="str">
        <f>IFERROR(IF(VLOOKUP('Xlookup set'!$S196,'Xlookup set'!$A$1:$R$1200,15,FALSE)=0,"",VLOOKUP('Xlookup set'!$S196,'Xlookup set'!$A$1:$R$1200,15,FALSE)),"")</f>
        <v/>
      </c>
      <c r="O196" t="str">
        <f>IFERROR(IF(VLOOKUP('Xlookup set'!$S196,'Xlookup set'!$A$1:$R$1200,16,FALSE)=0,"",VLOOKUP('Xlookup set'!$S196,'Xlookup set'!$A$1:$R$1200,16,FALSE)),"")</f>
        <v/>
      </c>
      <c r="P196" t="str">
        <f t="array" aca="1" ref="P196" ca="1">IFERROR(Y2IF(VLOOKUP('Xlookup set'!$S196,'Xlookup set'!$A$1:$R$1200,17,FALSE)=0,"",VLOOKUP('Xlookup set'!$S196,'Xlookup set'!$A$1:$R$1200,17,FALSE)),"")</f>
        <v/>
      </c>
      <c r="Q196" t="str">
        <f>IFERROR(IF(VLOOKUP('Xlookup set'!$S196,'Xlookup set'!$A$1:$R$1200,18,FALSE)=0,"",VLOOKUP('Xlookup set'!$S196,'Xlookup set'!$A$1:$R$1200,18,FALSE)),"")</f>
        <v/>
      </c>
    </row>
    <row r="197" spans="1:17">
      <c r="A197" t="str">
        <f>IFERROR(VLOOKUP('Xlookup set'!$S197,'Xlookup set'!$A$1:$R$1200,2,FALSE),"")</f>
        <v/>
      </c>
      <c r="B197" t="str">
        <f>IF(I197&lt;&gt;"",ドッグキャリー!$I$2,"")</f>
        <v/>
      </c>
      <c r="C197" t="str">
        <f t="shared" ref="C197:C260" si="8">IF(I197&lt;&gt;"",1,"")</f>
        <v/>
      </c>
      <c r="D197" t="str">
        <f t="shared" ref="D197:D260" si="9">IF(I197&lt;&gt;"",1,"")</f>
        <v/>
      </c>
      <c r="E197" t="str">
        <f>IFERROR(IF(VLOOKUP('Xlookup set'!$S197,'Xlookup set'!$A$1:$R$1200,6,FALSE)=0,"",VLOOKUP('Xlookup set'!$S197,'Xlookup set'!$A$1:$R$1200,6,FALSE)),"")</f>
        <v/>
      </c>
      <c r="F197" t="str">
        <f t="array" aca="1" ref="F197" ca="1">IFERROR(F(VLOOKUP('Xlookup set'!$S197,'Xlookup set'!$A$1:$R$1200,7,FALSE)=0,"",VLOOKUP('Xlookup set'!$S197,'Xlookup set'!$A$1:$R$1200,7,FALSE)),"")</f>
        <v/>
      </c>
      <c r="G197" t="str">
        <f>IFERROR(IF(VLOOKUP('Xlookup set'!$S197,'Xlookup set'!$A$1:$R$1200,8,FALSE)=0,"",VLOOKUP('Xlookup set'!$S197,'Xlookup set'!$A$1:$R$1200,8,FALSE)),"")</f>
        <v/>
      </c>
      <c r="H197" s="93" t="str">
        <f>IFERROR(IF(VLOOKUP('Xlookup set'!$S197,'Xlookup set'!$A$1:$R$1200,9,FALSE)=0,"",VLOOKUP('Xlookup set'!$S197,'Xlookup set'!$A$1:$R$1200,9,FALSE)),"")</f>
        <v/>
      </c>
      <c r="I197" t="str">
        <f>IFERROR(IF(VLOOKUP('Xlookup set'!$S197,'Xlookup set'!$A$1:$R$1200,10,FALSE)=0,"",VLOOKUP('Xlookup set'!$S197,'Xlookup set'!$A$1:$R$1200,10,FALSE)),"")</f>
        <v/>
      </c>
      <c r="J197" t="str">
        <f>IFERROR(IF(VLOOKUP('Xlookup set'!$S197,'Xlookup set'!$A$1:$R$1200,11,FALSE)=0,"",VLOOKUP('Xlookup set'!$S197,'Xlookup set'!$A$1:$R$1200,11,FALSE)),"")</f>
        <v/>
      </c>
      <c r="K197" t="str">
        <f>IFERROR(IF(VLOOKUP('Xlookup set'!$S197,'Xlookup set'!$A$1:$R$1200,12,FALSE)=0,"",VLOOKUP('Xlookup set'!$S197,'Xlookup set'!$A$1:$R$1200,12,FALSE)),"")</f>
        <v/>
      </c>
      <c r="L197" t="str">
        <f>IFERROR(IF(VLOOKUP('Xlookup set'!$S197,'Xlookup set'!$A$1:$R$1200,13,FALSE)=0,"",VLOOKUP('Xlookup set'!$S197,'Xlookup set'!$A$1:$R$1200,13,FALSE)),"")</f>
        <v/>
      </c>
      <c r="M197" t="str">
        <f>IFERROR(IF(VLOOKUP('Xlookup set'!$S197,'Xlookup set'!$A$1:$R$1200,14,FALSE)=0,"",VLOOKUP('Xlookup set'!$S197,'Xlookup set'!$A$1:$R$1200,14,FALSE)),"")</f>
        <v/>
      </c>
      <c r="N197" t="str">
        <f>IFERROR(IF(VLOOKUP('Xlookup set'!$S197,'Xlookup set'!$A$1:$R$1200,15,FALSE)=0,"",VLOOKUP('Xlookup set'!$S197,'Xlookup set'!$A$1:$R$1200,15,FALSE)),"")</f>
        <v/>
      </c>
      <c r="O197" t="str">
        <f>IFERROR(IF(VLOOKUP('Xlookup set'!$S197,'Xlookup set'!$A$1:$R$1200,16,FALSE)=0,"",VLOOKUP('Xlookup set'!$S197,'Xlookup set'!$A$1:$R$1200,16,FALSE)),"")</f>
        <v/>
      </c>
      <c r="P197" t="str">
        <f t="array" aca="1" ref="P197" ca="1">IFERROR(Y2IF(VLOOKUP('Xlookup set'!$S197,'Xlookup set'!$A$1:$R$1200,17,FALSE)=0,"",VLOOKUP('Xlookup set'!$S197,'Xlookup set'!$A$1:$R$1200,17,FALSE)),"")</f>
        <v/>
      </c>
      <c r="Q197" t="str">
        <f>IFERROR(IF(VLOOKUP('Xlookup set'!$S197,'Xlookup set'!$A$1:$R$1200,18,FALSE)=0,"",VLOOKUP('Xlookup set'!$S197,'Xlookup set'!$A$1:$R$1200,18,FALSE)),"")</f>
        <v/>
      </c>
    </row>
    <row r="198" spans="1:17">
      <c r="A198" t="str">
        <f>IFERROR(VLOOKUP('Xlookup set'!$S198,'Xlookup set'!$A$1:$R$1200,2,FALSE),"")</f>
        <v/>
      </c>
      <c r="B198" t="str">
        <f>IF(I198&lt;&gt;"",ドッグキャリー!$I$2,"")</f>
        <v/>
      </c>
      <c r="C198" t="str">
        <f t="shared" si="8"/>
        <v/>
      </c>
      <c r="D198" t="str">
        <f t="shared" si="9"/>
        <v/>
      </c>
      <c r="E198" t="str">
        <f>IFERROR(IF(VLOOKUP('Xlookup set'!$S198,'Xlookup set'!$A$1:$R$1200,6,FALSE)=0,"",VLOOKUP('Xlookup set'!$S198,'Xlookup set'!$A$1:$R$1200,6,FALSE)),"")</f>
        <v/>
      </c>
      <c r="F198" t="str">
        <f t="array" aca="1" ref="F198" ca="1">IFERROR(F(VLOOKUP('Xlookup set'!$S198,'Xlookup set'!$A$1:$R$1200,7,FALSE)=0,"",VLOOKUP('Xlookup set'!$S198,'Xlookup set'!$A$1:$R$1200,7,FALSE)),"")</f>
        <v/>
      </c>
      <c r="G198" t="str">
        <f>IFERROR(IF(VLOOKUP('Xlookup set'!$S198,'Xlookup set'!$A$1:$R$1200,8,FALSE)=0,"",VLOOKUP('Xlookup set'!$S198,'Xlookup set'!$A$1:$R$1200,8,FALSE)),"")</f>
        <v/>
      </c>
      <c r="H198" s="93" t="str">
        <f>IFERROR(IF(VLOOKUP('Xlookup set'!$S198,'Xlookup set'!$A$1:$R$1200,9,FALSE)=0,"",VLOOKUP('Xlookup set'!$S198,'Xlookup set'!$A$1:$R$1200,9,FALSE)),"")</f>
        <v/>
      </c>
      <c r="I198" t="str">
        <f>IFERROR(IF(VLOOKUP('Xlookup set'!$S198,'Xlookup set'!$A$1:$R$1200,10,FALSE)=0,"",VLOOKUP('Xlookup set'!$S198,'Xlookup set'!$A$1:$R$1200,10,FALSE)),"")</f>
        <v/>
      </c>
      <c r="J198" t="str">
        <f>IFERROR(IF(VLOOKUP('Xlookup set'!$S198,'Xlookup set'!$A$1:$R$1200,11,FALSE)=0,"",VLOOKUP('Xlookup set'!$S198,'Xlookup set'!$A$1:$R$1200,11,FALSE)),"")</f>
        <v/>
      </c>
      <c r="K198" t="str">
        <f>IFERROR(IF(VLOOKUP('Xlookup set'!$S198,'Xlookup set'!$A$1:$R$1200,12,FALSE)=0,"",VLOOKUP('Xlookup set'!$S198,'Xlookup set'!$A$1:$R$1200,12,FALSE)),"")</f>
        <v/>
      </c>
      <c r="L198" t="str">
        <f>IFERROR(IF(VLOOKUP('Xlookup set'!$S198,'Xlookup set'!$A$1:$R$1200,13,FALSE)=0,"",VLOOKUP('Xlookup set'!$S198,'Xlookup set'!$A$1:$R$1200,13,FALSE)),"")</f>
        <v/>
      </c>
      <c r="M198" t="str">
        <f>IFERROR(IF(VLOOKUP('Xlookup set'!$S198,'Xlookup set'!$A$1:$R$1200,14,FALSE)=0,"",VLOOKUP('Xlookup set'!$S198,'Xlookup set'!$A$1:$R$1200,14,FALSE)),"")</f>
        <v/>
      </c>
      <c r="N198" t="str">
        <f>IFERROR(IF(VLOOKUP('Xlookup set'!$S198,'Xlookup set'!$A$1:$R$1200,15,FALSE)=0,"",VLOOKUP('Xlookup set'!$S198,'Xlookup set'!$A$1:$R$1200,15,FALSE)),"")</f>
        <v/>
      </c>
      <c r="O198" t="str">
        <f>IFERROR(IF(VLOOKUP('Xlookup set'!$S198,'Xlookup set'!$A$1:$R$1200,16,FALSE)=0,"",VLOOKUP('Xlookup set'!$S198,'Xlookup set'!$A$1:$R$1200,16,FALSE)),"")</f>
        <v/>
      </c>
      <c r="P198" t="str">
        <f t="array" aca="1" ref="P198" ca="1">IFERROR(Y2IF(VLOOKUP('Xlookup set'!$S198,'Xlookup set'!$A$1:$R$1200,17,FALSE)=0,"",VLOOKUP('Xlookup set'!$S198,'Xlookup set'!$A$1:$R$1200,17,FALSE)),"")</f>
        <v/>
      </c>
      <c r="Q198" t="str">
        <f>IFERROR(IF(VLOOKUP('Xlookup set'!$S198,'Xlookup set'!$A$1:$R$1200,18,FALSE)=0,"",VLOOKUP('Xlookup set'!$S198,'Xlookup set'!$A$1:$R$1200,18,FALSE)),"")</f>
        <v/>
      </c>
    </row>
    <row r="199" spans="1:17">
      <c r="A199" t="str">
        <f>IFERROR(VLOOKUP('Xlookup set'!$S199,'Xlookup set'!$A$1:$R$1200,2,FALSE),"")</f>
        <v/>
      </c>
      <c r="B199" t="str">
        <f>IF(I199&lt;&gt;"",ドッグキャリー!$I$2,"")</f>
        <v/>
      </c>
      <c r="C199" t="str">
        <f t="shared" si="8"/>
        <v/>
      </c>
      <c r="D199" t="str">
        <f t="shared" si="9"/>
        <v/>
      </c>
      <c r="E199" t="str">
        <f>IFERROR(IF(VLOOKUP('Xlookup set'!$S199,'Xlookup set'!$A$1:$R$1200,6,FALSE)=0,"",VLOOKUP('Xlookup set'!$S199,'Xlookup set'!$A$1:$R$1200,6,FALSE)),"")</f>
        <v/>
      </c>
      <c r="F199" t="str">
        <f t="array" aca="1" ref="F199" ca="1">IFERROR(F(VLOOKUP('Xlookup set'!$S199,'Xlookup set'!$A$1:$R$1200,7,FALSE)=0,"",VLOOKUP('Xlookup set'!$S199,'Xlookup set'!$A$1:$R$1200,7,FALSE)),"")</f>
        <v/>
      </c>
      <c r="G199" t="str">
        <f>IFERROR(IF(VLOOKUP('Xlookup set'!$S199,'Xlookup set'!$A$1:$R$1200,8,FALSE)=0,"",VLOOKUP('Xlookup set'!$S199,'Xlookup set'!$A$1:$R$1200,8,FALSE)),"")</f>
        <v/>
      </c>
      <c r="H199" s="93" t="str">
        <f>IFERROR(IF(VLOOKUP('Xlookup set'!$S199,'Xlookup set'!$A$1:$R$1200,9,FALSE)=0,"",VLOOKUP('Xlookup set'!$S199,'Xlookup set'!$A$1:$R$1200,9,FALSE)),"")</f>
        <v/>
      </c>
      <c r="I199" t="str">
        <f>IFERROR(IF(VLOOKUP('Xlookup set'!$S199,'Xlookup set'!$A$1:$R$1200,10,FALSE)=0,"",VLOOKUP('Xlookup set'!$S199,'Xlookup set'!$A$1:$R$1200,10,FALSE)),"")</f>
        <v/>
      </c>
      <c r="J199" t="str">
        <f>IFERROR(IF(VLOOKUP('Xlookup set'!$S199,'Xlookup set'!$A$1:$R$1200,11,FALSE)=0,"",VLOOKUP('Xlookup set'!$S199,'Xlookup set'!$A$1:$R$1200,11,FALSE)),"")</f>
        <v/>
      </c>
      <c r="K199" t="str">
        <f>IFERROR(IF(VLOOKUP('Xlookup set'!$S199,'Xlookup set'!$A$1:$R$1200,12,FALSE)=0,"",VLOOKUP('Xlookup set'!$S199,'Xlookup set'!$A$1:$R$1200,12,FALSE)),"")</f>
        <v/>
      </c>
      <c r="L199" t="str">
        <f>IFERROR(IF(VLOOKUP('Xlookup set'!$S199,'Xlookup set'!$A$1:$R$1200,13,FALSE)=0,"",VLOOKUP('Xlookup set'!$S199,'Xlookup set'!$A$1:$R$1200,13,FALSE)),"")</f>
        <v/>
      </c>
      <c r="M199" t="str">
        <f>IFERROR(IF(VLOOKUP('Xlookup set'!$S199,'Xlookup set'!$A$1:$R$1200,14,FALSE)=0,"",VLOOKUP('Xlookup set'!$S199,'Xlookup set'!$A$1:$R$1200,14,FALSE)),"")</f>
        <v/>
      </c>
      <c r="N199" t="str">
        <f>IFERROR(IF(VLOOKUP('Xlookup set'!$S199,'Xlookup set'!$A$1:$R$1200,15,FALSE)=0,"",VLOOKUP('Xlookup set'!$S199,'Xlookup set'!$A$1:$R$1200,15,FALSE)),"")</f>
        <v/>
      </c>
      <c r="O199" t="str">
        <f>IFERROR(IF(VLOOKUP('Xlookup set'!$S199,'Xlookup set'!$A$1:$R$1200,16,FALSE)=0,"",VLOOKUP('Xlookup set'!$S199,'Xlookup set'!$A$1:$R$1200,16,FALSE)),"")</f>
        <v/>
      </c>
      <c r="P199" t="str">
        <f t="array" aca="1" ref="P199" ca="1">IFERROR(Y2IF(VLOOKUP('Xlookup set'!$S199,'Xlookup set'!$A$1:$R$1200,17,FALSE)=0,"",VLOOKUP('Xlookup set'!$S199,'Xlookup set'!$A$1:$R$1200,17,FALSE)),"")</f>
        <v/>
      </c>
      <c r="Q199" t="str">
        <f>IFERROR(IF(VLOOKUP('Xlookup set'!$S199,'Xlookup set'!$A$1:$R$1200,18,FALSE)=0,"",VLOOKUP('Xlookup set'!$S199,'Xlookup set'!$A$1:$R$1200,18,FALSE)),"")</f>
        <v/>
      </c>
    </row>
    <row r="200" spans="1:17">
      <c r="A200" t="str">
        <f>IFERROR(VLOOKUP('Xlookup set'!$S200,'Xlookup set'!$A$1:$R$1200,2,FALSE),"")</f>
        <v/>
      </c>
      <c r="B200" t="str">
        <f>IF(I200&lt;&gt;"",ドッグキャリー!$I$2,"")</f>
        <v/>
      </c>
      <c r="C200" t="str">
        <f t="shared" si="8"/>
        <v/>
      </c>
      <c r="D200" t="str">
        <f t="shared" si="9"/>
        <v/>
      </c>
      <c r="E200" t="str">
        <f>IFERROR(IF(VLOOKUP('Xlookup set'!$S200,'Xlookup set'!$A$1:$R$1200,6,FALSE)=0,"",VLOOKUP('Xlookup set'!$S200,'Xlookup set'!$A$1:$R$1200,6,FALSE)),"")</f>
        <v/>
      </c>
      <c r="F200" t="str">
        <f t="array" aca="1" ref="F200" ca="1">IFERROR(F(VLOOKUP('Xlookup set'!$S200,'Xlookup set'!$A$1:$R$1200,7,FALSE)=0,"",VLOOKUP('Xlookup set'!$S200,'Xlookup set'!$A$1:$R$1200,7,FALSE)),"")</f>
        <v/>
      </c>
      <c r="G200" t="str">
        <f>IFERROR(IF(VLOOKUP('Xlookup set'!$S200,'Xlookup set'!$A$1:$R$1200,8,FALSE)=0,"",VLOOKUP('Xlookup set'!$S200,'Xlookup set'!$A$1:$R$1200,8,FALSE)),"")</f>
        <v/>
      </c>
      <c r="H200" s="93" t="str">
        <f>IFERROR(IF(VLOOKUP('Xlookup set'!$S200,'Xlookup set'!$A$1:$R$1200,9,FALSE)=0,"",VLOOKUP('Xlookup set'!$S200,'Xlookup set'!$A$1:$R$1200,9,FALSE)),"")</f>
        <v/>
      </c>
      <c r="I200" t="str">
        <f>IFERROR(IF(VLOOKUP('Xlookup set'!$S200,'Xlookup set'!$A$1:$R$1200,10,FALSE)=0,"",VLOOKUP('Xlookup set'!$S200,'Xlookup set'!$A$1:$R$1200,10,FALSE)),"")</f>
        <v/>
      </c>
      <c r="J200" t="str">
        <f>IFERROR(IF(VLOOKUP('Xlookup set'!$S200,'Xlookup set'!$A$1:$R$1200,11,FALSE)=0,"",VLOOKUP('Xlookup set'!$S200,'Xlookup set'!$A$1:$R$1200,11,FALSE)),"")</f>
        <v/>
      </c>
      <c r="K200" t="str">
        <f>IFERROR(IF(VLOOKUP('Xlookup set'!$S200,'Xlookup set'!$A$1:$R$1200,12,FALSE)=0,"",VLOOKUP('Xlookup set'!$S200,'Xlookup set'!$A$1:$R$1200,12,FALSE)),"")</f>
        <v/>
      </c>
      <c r="L200" t="str">
        <f>IFERROR(IF(VLOOKUP('Xlookup set'!$S200,'Xlookup set'!$A$1:$R$1200,13,FALSE)=0,"",VLOOKUP('Xlookup set'!$S200,'Xlookup set'!$A$1:$R$1200,13,FALSE)),"")</f>
        <v/>
      </c>
      <c r="M200" t="str">
        <f>IFERROR(IF(VLOOKUP('Xlookup set'!$S200,'Xlookup set'!$A$1:$R$1200,14,FALSE)=0,"",VLOOKUP('Xlookup set'!$S200,'Xlookup set'!$A$1:$R$1200,14,FALSE)),"")</f>
        <v/>
      </c>
      <c r="N200" t="str">
        <f>IFERROR(IF(VLOOKUP('Xlookup set'!$S200,'Xlookup set'!$A$1:$R$1200,15,FALSE)=0,"",VLOOKUP('Xlookup set'!$S200,'Xlookup set'!$A$1:$R$1200,15,FALSE)),"")</f>
        <v/>
      </c>
      <c r="O200" t="str">
        <f>IFERROR(IF(VLOOKUP('Xlookup set'!$S200,'Xlookup set'!$A$1:$R$1200,16,FALSE)=0,"",VLOOKUP('Xlookup set'!$S200,'Xlookup set'!$A$1:$R$1200,16,FALSE)),"")</f>
        <v/>
      </c>
      <c r="P200" t="str">
        <f t="array" aca="1" ref="P200" ca="1">IFERROR(Y2IF(VLOOKUP('Xlookup set'!$S200,'Xlookup set'!$A$1:$R$1200,17,FALSE)=0,"",VLOOKUP('Xlookup set'!$S200,'Xlookup set'!$A$1:$R$1200,17,FALSE)),"")</f>
        <v/>
      </c>
      <c r="Q200" t="str">
        <f>IFERROR(IF(VLOOKUP('Xlookup set'!$S200,'Xlookup set'!$A$1:$R$1200,18,FALSE)=0,"",VLOOKUP('Xlookup set'!$S200,'Xlookup set'!$A$1:$R$1200,18,FALSE)),"")</f>
        <v/>
      </c>
    </row>
    <row r="201" spans="1:17">
      <c r="A201" t="str">
        <f>IFERROR(VLOOKUP('Xlookup set'!$S201,'Xlookup set'!$A$1:$R$1200,2,FALSE),"")</f>
        <v/>
      </c>
      <c r="B201" t="str">
        <f>IF(I201&lt;&gt;"",ドッグキャリー!$I$2,"")</f>
        <v/>
      </c>
      <c r="C201" t="str">
        <f t="shared" si="8"/>
        <v/>
      </c>
      <c r="D201" t="str">
        <f t="shared" si="9"/>
        <v/>
      </c>
      <c r="E201" t="str">
        <f>IFERROR(IF(VLOOKUP('Xlookup set'!$S201,'Xlookup set'!$A$1:$R$1200,6,FALSE)=0,"",VLOOKUP('Xlookup set'!$S201,'Xlookup set'!$A$1:$R$1200,6,FALSE)),"")</f>
        <v/>
      </c>
      <c r="F201" t="str">
        <f t="array" aca="1" ref="F201" ca="1">IFERROR(F(VLOOKUP('Xlookup set'!$S201,'Xlookup set'!$A$1:$R$1200,7,FALSE)=0,"",VLOOKUP('Xlookup set'!$S201,'Xlookup set'!$A$1:$R$1200,7,FALSE)),"")</f>
        <v/>
      </c>
      <c r="G201" t="str">
        <f>IFERROR(IF(VLOOKUP('Xlookup set'!$S201,'Xlookup set'!$A$1:$R$1200,8,FALSE)=0,"",VLOOKUP('Xlookup set'!$S201,'Xlookup set'!$A$1:$R$1200,8,FALSE)),"")</f>
        <v/>
      </c>
      <c r="H201" s="93" t="str">
        <f>IFERROR(IF(VLOOKUP('Xlookup set'!$S201,'Xlookup set'!$A$1:$R$1200,9,FALSE)=0,"",VLOOKUP('Xlookup set'!$S201,'Xlookup set'!$A$1:$R$1200,9,FALSE)),"")</f>
        <v/>
      </c>
      <c r="I201" t="str">
        <f>IFERROR(IF(VLOOKUP('Xlookup set'!$S201,'Xlookup set'!$A$1:$R$1200,10,FALSE)=0,"",VLOOKUP('Xlookup set'!$S201,'Xlookup set'!$A$1:$R$1200,10,FALSE)),"")</f>
        <v/>
      </c>
      <c r="J201" t="str">
        <f>IFERROR(IF(VLOOKUP('Xlookup set'!$S201,'Xlookup set'!$A$1:$R$1200,11,FALSE)=0,"",VLOOKUP('Xlookup set'!$S201,'Xlookup set'!$A$1:$R$1200,11,FALSE)),"")</f>
        <v/>
      </c>
      <c r="K201" t="str">
        <f>IFERROR(IF(VLOOKUP('Xlookup set'!$S201,'Xlookup set'!$A$1:$R$1200,12,FALSE)=0,"",VLOOKUP('Xlookup set'!$S201,'Xlookup set'!$A$1:$R$1200,12,FALSE)),"")</f>
        <v/>
      </c>
      <c r="L201" t="str">
        <f>IFERROR(IF(VLOOKUP('Xlookup set'!$S201,'Xlookup set'!$A$1:$R$1200,13,FALSE)=0,"",VLOOKUP('Xlookup set'!$S201,'Xlookup set'!$A$1:$R$1200,13,FALSE)),"")</f>
        <v/>
      </c>
      <c r="M201" t="str">
        <f>IFERROR(IF(VLOOKUP('Xlookup set'!$S201,'Xlookup set'!$A$1:$R$1200,14,FALSE)=0,"",VLOOKUP('Xlookup set'!$S201,'Xlookup set'!$A$1:$R$1200,14,FALSE)),"")</f>
        <v/>
      </c>
      <c r="N201" t="str">
        <f>IFERROR(IF(VLOOKUP('Xlookup set'!$S201,'Xlookup set'!$A$1:$R$1200,15,FALSE)=0,"",VLOOKUP('Xlookup set'!$S201,'Xlookup set'!$A$1:$R$1200,15,FALSE)),"")</f>
        <v/>
      </c>
      <c r="O201" t="str">
        <f>IFERROR(IF(VLOOKUP('Xlookup set'!$S201,'Xlookup set'!$A$1:$R$1200,16,FALSE)=0,"",VLOOKUP('Xlookup set'!$S201,'Xlookup set'!$A$1:$R$1200,16,FALSE)),"")</f>
        <v/>
      </c>
      <c r="P201" t="str">
        <f t="array" aca="1" ref="P201" ca="1">IFERROR(Y2IF(VLOOKUP('Xlookup set'!$S201,'Xlookup set'!$A$1:$R$1200,17,FALSE)=0,"",VLOOKUP('Xlookup set'!$S201,'Xlookup set'!$A$1:$R$1200,17,FALSE)),"")</f>
        <v/>
      </c>
      <c r="Q201" t="str">
        <f>IFERROR(IF(VLOOKUP('Xlookup set'!$S201,'Xlookup set'!$A$1:$R$1200,18,FALSE)=0,"",VLOOKUP('Xlookup set'!$S201,'Xlookup set'!$A$1:$R$1200,18,FALSE)),"")</f>
        <v/>
      </c>
    </row>
    <row r="202" spans="1:17">
      <c r="A202" t="str">
        <f>IFERROR(VLOOKUP('Xlookup set'!$S202,'Xlookup set'!$A$1:$R$1200,2,FALSE),"")</f>
        <v/>
      </c>
      <c r="B202" t="str">
        <f>IF(I202&lt;&gt;"",ドッグキャリー!$I$2,"")</f>
        <v/>
      </c>
      <c r="C202" t="str">
        <f t="shared" si="8"/>
        <v/>
      </c>
      <c r="D202" t="str">
        <f t="shared" si="9"/>
        <v/>
      </c>
      <c r="E202" t="str">
        <f>IFERROR(IF(VLOOKUP('Xlookup set'!$S202,'Xlookup set'!$A$1:$R$1200,6,FALSE)=0,"",VLOOKUP('Xlookup set'!$S202,'Xlookup set'!$A$1:$R$1200,6,FALSE)),"")</f>
        <v/>
      </c>
      <c r="F202" t="str">
        <f t="array" aca="1" ref="F202" ca="1">IFERROR(F(VLOOKUP('Xlookup set'!$S202,'Xlookup set'!$A$1:$R$1200,7,FALSE)=0,"",VLOOKUP('Xlookup set'!$S202,'Xlookup set'!$A$1:$R$1200,7,FALSE)),"")</f>
        <v/>
      </c>
      <c r="G202" t="str">
        <f>IFERROR(IF(VLOOKUP('Xlookup set'!$S202,'Xlookup set'!$A$1:$R$1200,8,FALSE)=0,"",VLOOKUP('Xlookup set'!$S202,'Xlookup set'!$A$1:$R$1200,8,FALSE)),"")</f>
        <v/>
      </c>
      <c r="H202" s="93" t="str">
        <f>IFERROR(IF(VLOOKUP('Xlookup set'!$S202,'Xlookup set'!$A$1:$R$1200,9,FALSE)=0,"",VLOOKUP('Xlookup set'!$S202,'Xlookup set'!$A$1:$R$1200,9,FALSE)),"")</f>
        <v/>
      </c>
      <c r="I202" t="str">
        <f>IFERROR(IF(VLOOKUP('Xlookup set'!$S202,'Xlookup set'!$A$1:$R$1200,10,FALSE)=0,"",VLOOKUP('Xlookup set'!$S202,'Xlookup set'!$A$1:$R$1200,10,FALSE)),"")</f>
        <v/>
      </c>
      <c r="J202" t="str">
        <f>IFERROR(IF(VLOOKUP('Xlookup set'!$S202,'Xlookup set'!$A$1:$R$1200,11,FALSE)=0,"",VLOOKUP('Xlookup set'!$S202,'Xlookup set'!$A$1:$R$1200,11,FALSE)),"")</f>
        <v/>
      </c>
      <c r="K202" t="str">
        <f>IFERROR(IF(VLOOKUP('Xlookup set'!$S202,'Xlookup set'!$A$1:$R$1200,12,FALSE)=0,"",VLOOKUP('Xlookup set'!$S202,'Xlookup set'!$A$1:$R$1200,12,FALSE)),"")</f>
        <v/>
      </c>
      <c r="L202" t="str">
        <f>IFERROR(IF(VLOOKUP('Xlookup set'!$S202,'Xlookup set'!$A$1:$R$1200,13,FALSE)=0,"",VLOOKUP('Xlookup set'!$S202,'Xlookup set'!$A$1:$R$1200,13,FALSE)),"")</f>
        <v/>
      </c>
      <c r="M202" t="str">
        <f>IFERROR(IF(VLOOKUP('Xlookup set'!$S202,'Xlookup set'!$A$1:$R$1200,14,FALSE)=0,"",VLOOKUP('Xlookup set'!$S202,'Xlookup set'!$A$1:$R$1200,14,FALSE)),"")</f>
        <v/>
      </c>
      <c r="N202" t="str">
        <f>IFERROR(IF(VLOOKUP('Xlookup set'!$S202,'Xlookup set'!$A$1:$R$1200,15,FALSE)=0,"",VLOOKUP('Xlookup set'!$S202,'Xlookup set'!$A$1:$R$1200,15,FALSE)),"")</f>
        <v/>
      </c>
      <c r="O202" t="str">
        <f>IFERROR(IF(VLOOKUP('Xlookup set'!$S202,'Xlookup set'!$A$1:$R$1200,16,FALSE)=0,"",VLOOKUP('Xlookup set'!$S202,'Xlookup set'!$A$1:$R$1200,16,FALSE)),"")</f>
        <v/>
      </c>
      <c r="P202" t="str">
        <f t="array" aca="1" ref="P202" ca="1">IFERROR(Y2IF(VLOOKUP('Xlookup set'!$S202,'Xlookup set'!$A$1:$R$1200,17,FALSE)=0,"",VLOOKUP('Xlookup set'!$S202,'Xlookup set'!$A$1:$R$1200,17,FALSE)),"")</f>
        <v/>
      </c>
      <c r="Q202" t="str">
        <f>IFERROR(IF(VLOOKUP('Xlookup set'!$S202,'Xlookup set'!$A$1:$R$1200,18,FALSE)=0,"",VLOOKUP('Xlookup set'!$S202,'Xlookup set'!$A$1:$R$1200,18,FALSE)),"")</f>
        <v/>
      </c>
    </row>
    <row r="203" spans="1:17">
      <c r="A203" t="str">
        <f>IFERROR(VLOOKUP('Xlookup set'!$S203,'Xlookup set'!$A$1:$R$1200,2,FALSE),"")</f>
        <v/>
      </c>
      <c r="B203" t="str">
        <f>IF(I203&lt;&gt;"",ドッグキャリー!$I$2,"")</f>
        <v/>
      </c>
      <c r="C203" t="str">
        <f t="shared" si="8"/>
        <v/>
      </c>
      <c r="D203" t="str">
        <f t="shared" si="9"/>
        <v/>
      </c>
      <c r="E203" t="str">
        <f>IFERROR(IF(VLOOKUP('Xlookup set'!$S203,'Xlookup set'!$A$1:$R$1200,6,FALSE)=0,"",VLOOKUP('Xlookup set'!$S203,'Xlookup set'!$A$1:$R$1200,6,FALSE)),"")</f>
        <v/>
      </c>
      <c r="F203" t="str">
        <f t="array" aca="1" ref="F203" ca="1">IFERROR(F(VLOOKUP('Xlookup set'!$S203,'Xlookup set'!$A$1:$R$1200,7,FALSE)=0,"",VLOOKUP('Xlookup set'!$S203,'Xlookup set'!$A$1:$R$1200,7,FALSE)),"")</f>
        <v/>
      </c>
      <c r="G203" t="str">
        <f>IFERROR(IF(VLOOKUP('Xlookup set'!$S203,'Xlookup set'!$A$1:$R$1200,8,FALSE)=0,"",VLOOKUP('Xlookup set'!$S203,'Xlookup set'!$A$1:$R$1200,8,FALSE)),"")</f>
        <v/>
      </c>
      <c r="H203" s="93" t="str">
        <f>IFERROR(IF(VLOOKUP('Xlookup set'!$S203,'Xlookup set'!$A$1:$R$1200,9,FALSE)=0,"",VLOOKUP('Xlookup set'!$S203,'Xlookup set'!$A$1:$R$1200,9,FALSE)),"")</f>
        <v/>
      </c>
      <c r="I203" t="str">
        <f>IFERROR(IF(VLOOKUP('Xlookup set'!$S203,'Xlookup set'!$A$1:$R$1200,10,FALSE)=0,"",VLOOKUP('Xlookup set'!$S203,'Xlookup set'!$A$1:$R$1200,10,FALSE)),"")</f>
        <v/>
      </c>
      <c r="J203" t="str">
        <f>IFERROR(IF(VLOOKUP('Xlookup set'!$S203,'Xlookup set'!$A$1:$R$1200,11,FALSE)=0,"",VLOOKUP('Xlookup set'!$S203,'Xlookup set'!$A$1:$R$1200,11,FALSE)),"")</f>
        <v/>
      </c>
      <c r="K203" t="str">
        <f>IFERROR(IF(VLOOKUP('Xlookup set'!$S203,'Xlookup set'!$A$1:$R$1200,12,FALSE)=0,"",VLOOKUP('Xlookup set'!$S203,'Xlookup set'!$A$1:$R$1200,12,FALSE)),"")</f>
        <v/>
      </c>
      <c r="L203" t="str">
        <f>IFERROR(IF(VLOOKUP('Xlookup set'!$S203,'Xlookup set'!$A$1:$R$1200,13,FALSE)=0,"",VLOOKUP('Xlookup set'!$S203,'Xlookup set'!$A$1:$R$1200,13,FALSE)),"")</f>
        <v/>
      </c>
      <c r="M203" t="str">
        <f>IFERROR(IF(VLOOKUP('Xlookup set'!$S203,'Xlookup set'!$A$1:$R$1200,14,FALSE)=0,"",VLOOKUP('Xlookup set'!$S203,'Xlookup set'!$A$1:$R$1200,14,FALSE)),"")</f>
        <v/>
      </c>
      <c r="N203" t="str">
        <f>IFERROR(IF(VLOOKUP('Xlookup set'!$S203,'Xlookup set'!$A$1:$R$1200,15,FALSE)=0,"",VLOOKUP('Xlookup set'!$S203,'Xlookup set'!$A$1:$R$1200,15,FALSE)),"")</f>
        <v/>
      </c>
      <c r="O203" t="str">
        <f>IFERROR(IF(VLOOKUP('Xlookup set'!$S203,'Xlookup set'!$A$1:$R$1200,16,FALSE)=0,"",VLOOKUP('Xlookup set'!$S203,'Xlookup set'!$A$1:$R$1200,16,FALSE)),"")</f>
        <v/>
      </c>
      <c r="P203" t="str">
        <f t="array" aca="1" ref="P203" ca="1">IFERROR(Y2IF(VLOOKUP('Xlookup set'!$S203,'Xlookup set'!$A$1:$R$1200,17,FALSE)=0,"",VLOOKUP('Xlookup set'!$S203,'Xlookup set'!$A$1:$R$1200,17,FALSE)),"")</f>
        <v/>
      </c>
      <c r="Q203" t="str">
        <f>IFERROR(IF(VLOOKUP('Xlookup set'!$S203,'Xlookup set'!$A$1:$R$1200,18,FALSE)=0,"",VLOOKUP('Xlookup set'!$S203,'Xlookup set'!$A$1:$R$1200,18,FALSE)),"")</f>
        <v/>
      </c>
    </row>
    <row r="204" spans="1:17">
      <c r="A204" t="str">
        <f>IFERROR(VLOOKUP('Xlookup set'!$S204,'Xlookup set'!$A$1:$R$1200,2,FALSE),"")</f>
        <v/>
      </c>
      <c r="B204" t="str">
        <f>IF(I204&lt;&gt;"",ドッグキャリー!$I$2,"")</f>
        <v/>
      </c>
      <c r="C204" t="str">
        <f t="shared" si="8"/>
        <v/>
      </c>
      <c r="D204" t="str">
        <f t="shared" si="9"/>
        <v/>
      </c>
      <c r="E204" t="str">
        <f>IFERROR(IF(VLOOKUP('Xlookup set'!$S204,'Xlookup set'!$A$1:$R$1200,6,FALSE)=0,"",VLOOKUP('Xlookup set'!$S204,'Xlookup set'!$A$1:$R$1200,6,FALSE)),"")</f>
        <v/>
      </c>
      <c r="F204" t="str">
        <f t="array" aca="1" ref="F204" ca="1">IFERROR(F(VLOOKUP('Xlookup set'!$S204,'Xlookup set'!$A$1:$R$1200,7,FALSE)=0,"",VLOOKUP('Xlookup set'!$S204,'Xlookup set'!$A$1:$R$1200,7,FALSE)),"")</f>
        <v/>
      </c>
      <c r="G204" t="str">
        <f>IFERROR(IF(VLOOKUP('Xlookup set'!$S204,'Xlookup set'!$A$1:$R$1200,8,FALSE)=0,"",VLOOKUP('Xlookup set'!$S204,'Xlookup set'!$A$1:$R$1200,8,FALSE)),"")</f>
        <v/>
      </c>
      <c r="H204" s="93" t="str">
        <f>IFERROR(IF(VLOOKUP('Xlookup set'!$S204,'Xlookup set'!$A$1:$R$1200,9,FALSE)=0,"",VLOOKUP('Xlookup set'!$S204,'Xlookup set'!$A$1:$R$1200,9,FALSE)),"")</f>
        <v/>
      </c>
      <c r="I204" t="str">
        <f>IFERROR(IF(VLOOKUP('Xlookup set'!$S204,'Xlookup set'!$A$1:$R$1200,10,FALSE)=0,"",VLOOKUP('Xlookup set'!$S204,'Xlookup set'!$A$1:$R$1200,10,FALSE)),"")</f>
        <v/>
      </c>
      <c r="J204" t="str">
        <f>IFERROR(IF(VLOOKUP('Xlookup set'!$S204,'Xlookup set'!$A$1:$R$1200,11,FALSE)=0,"",VLOOKUP('Xlookup set'!$S204,'Xlookup set'!$A$1:$R$1200,11,FALSE)),"")</f>
        <v/>
      </c>
      <c r="K204" t="str">
        <f>IFERROR(IF(VLOOKUP('Xlookup set'!$S204,'Xlookup set'!$A$1:$R$1200,12,FALSE)=0,"",VLOOKUP('Xlookup set'!$S204,'Xlookup set'!$A$1:$R$1200,12,FALSE)),"")</f>
        <v/>
      </c>
      <c r="L204" t="str">
        <f>IFERROR(IF(VLOOKUP('Xlookup set'!$S204,'Xlookup set'!$A$1:$R$1200,13,FALSE)=0,"",VLOOKUP('Xlookup set'!$S204,'Xlookup set'!$A$1:$R$1200,13,FALSE)),"")</f>
        <v/>
      </c>
      <c r="M204" t="str">
        <f>IFERROR(IF(VLOOKUP('Xlookup set'!$S204,'Xlookup set'!$A$1:$R$1200,14,FALSE)=0,"",VLOOKUP('Xlookup set'!$S204,'Xlookup set'!$A$1:$R$1200,14,FALSE)),"")</f>
        <v/>
      </c>
      <c r="N204" t="str">
        <f>IFERROR(IF(VLOOKUP('Xlookup set'!$S204,'Xlookup set'!$A$1:$R$1200,15,FALSE)=0,"",VLOOKUP('Xlookup set'!$S204,'Xlookup set'!$A$1:$R$1200,15,FALSE)),"")</f>
        <v/>
      </c>
      <c r="O204" t="str">
        <f>IFERROR(IF(VLOOKUP('Xlookup set'!$S204,'Xlookup set'!$A$1:$R$1200,16,FALSE)=0,"",VLOOKUP('Xlookup set'!$S204,'Xlookup set'!$A$1:$R$1200,16,FALSE)),"")</f>
        <v/>
      </c>
      <c r="P204" t="str">
        <f t="array" aca="1" ref="P204" ca="1">IFERROR(Y2IF(VLOOKUP('Xlookup set'!$S204,'Xlookup set'!$A$1:$R$1200,17,FALSE)=0,"",VLOOKUP('Xlookup set'!$S204,'Xlookup set'!$A$1:$R$1200,17,FALSE)),"")</f>
        <v/>
      </c>
      <c r="Q204" t="str">
        <f>IFERROR(IF(VLOOKUP('Xlookup set'!$S204,'Xlookup set'!$A$1:$R$1200,18,FALSE)=0,"",VLOOKUP('Xlookup set'!$S204,'Xlookup set'!$A$1:$R$1200,18,FALSE)),"")</f>
        <v/>
      </c>
    </row>
    <row r="205" spans="1:17">
      <c r="A205" t="str">
        <f>IFERROR(VLOOKUP('Xlookup set'!$S205,'Xlookup set'!$A$1:$R$1200,2,FALSE),"")</f>
        <v/>
      </c>
      <c r="B205" t="str">
        <f>IF(I205&lt;&gt;"",ドッグキャリー!$I$2,"")</f>
        <v/>
      </c>
      <c r="C205" t="str">
        <f t="shared" si="8"/>
        <v/>
      </c>
      <c r="D205" t="str">
        <f t="shared" si="9"/>
        <v/>
      </c>
      <c r="E205" t="str">
        <f>IFERROR(IF(VLOOKUP('Xlookup set'!$S205,'Xlookup set'!$A$1:$R$1200,6,FALSE)=0,"",VLOOKUP('Xlookup set'!$S205,'Xlookup set'!$A$1:$R$1200,6,FALSE)),"")</f>
        <v/>
      </c>
      <c r="F205" t="str">
        <f t="array" aca="1" ref="F205" ca="1">IFERROR(F(VLOOKUP('Xlookup set'!$S205,'Xlookup set'!$A$1:$R$1200,7,FALSE)=0,"",VLOOKUP('Xlookup set'!$S205,'Xlookup set'!$A$1:$R$1200,7,FALSE)),"")</f>
        <v/>
      </c>
      <c r="G205" t="str">
        <f>IFERROR(IF(VLOOKUP('Xlookup set'!$S205,'Xlookup set'!$A$1:$R$1200,8,FALSE)=0,"",VLOOKUP('Xlookup set'!$S205,'Xlookup set'!$A$1:$R$1200,8,FALSE)),"")</f>
        <v/>
      </c>
      <c r="H205" s="93" t="str">
        <f>IFERROR(IF(VLOOKUP('Xlookup set'!$S205,'Xlookup set'!$A$1:$R$1200,9,FALSE)=0,"",VLOOKUP('Xlookup set'!$S205,'Xlookup set'!$A$1:$R$1200,9,FALSE)),"")</f>
        <v/>
      </c>
      <c r="I205" t="str">
        <f>IFERROR(IF(VLOOKUP('Xlookup set'!$S205,'Xlookup set'!$A$1:$R$1200,10,FALSE)=0,"",VLOOKUP('Xlookup set'!$S205,'Xlookup set'!$A$1:$R$1200,10,FALSE)),"")</f>
        <v/>
      </c>
      <c r="J205" t="str">
        <f>IFERROR(IF(VLOOKUP('Xlookup set'!$S205,'Xlookup set'!$A$1:$R$1200,11,FALSE)=0,"",VLOOKUP('Xlookup set'!$S205,'Xlookup set'!$A$1:$R$1200,11,FALSE)),"")</f>
        <v/>
      </c>
      <c r="K205" t="str">
        <f>IFERROR(IF(VLOOKUP('Xlookup set'!$S205,'Xlookup set'!$A$1:$R$1200,12,FALSE)=0,"",VLOOKUP('Xlookup set'!$S205,'Xlookup set'!$A$1:$R$1200,12,FALSE)),"")</f>
        <v/>
      </c>
      <c r="L205" t="str">
        <f>IFERROR(IF(VLOOKUP('Xlookup set'!$S205,'Xlookup set'!$A$1:$R$1200,13,FALSE)=0,"",VLOOKUP('Xlookup set'!$S205,'Xlookup set'!$A$1:$R$1200,13,FALSE)),"")</f>
        <v/>
      </c>
      <c r="M205" t="str">
        <f>IFERROR(IF(VLOOKUP('Xlookup set'!$S205,'Xlookup set'!$A$1:$R$1200,14,FALSE)=0,"",VLOOKUP('Xlookup set'!$S205,'Xlookup set'!$A$1:$R$1200,14,FALSE)),"")</f>
        <v/>
      </c>
      <c r="N205" t="str">
        <f>IFERROR(IF(VLOOKUP('Xlookup set'!$S205,'Xlookup set'!$A$1:$R$1200,15,FALSE)=0,"",VLOOKUP('Xlookup set'!$S205,'Xlookup set'!$A$1:$R$1200,15,FALSE)),"")</f>
        <v/>
      </c>
      <c r="O205" t="str">
        <f>IFERROR(IF(VLOOKUP('Xlookup set'!$S205,'Xlookup set'!$A$1:$R$1200,16,FALSE)=0,"",VLOOKUP('Xlookup set'!$S205,'Xlookup set'!$A$1:$R$1200,16,FALSE)),"")</f>
        <v/>
      </c>
      <c r="P205" t="str">
        <f t="array" aca="1" ref="P205" ca="1">IFERROR(Y2IF(VLOOKUP('Xlookup set'!$S205,'Xlookup set'!$A$1:$R$1200,17,FALSE)=0,"",VLOOKUP('Xlookup set'!$S205,'Xlookup set'!$A$1:$R$1200,17,FALSE)),"")</f>
        <v/>
      </c>
      <c r="Q205" t="str">
        <f>IFERROR(IF(VLOOKUP('Xlookup set'!$S205,'Xlookup set'!$A$1:$R$1200,18,FALSE)=0,"",VLOOKUP('Xlookup set'!$S205,'Xlookup set'!$A$1:$R$1200,18,FALSE)),"")</f>
        <v/>
      </c>
    </row>
    <row r="206" spans="1:17">
      <c r="A206" t="str">
        <f>IFERROR(VLOOKUP('Xlookup set'!$S206,'Xlookup set'!$A$1:$R$1200,2,FALSE),"")</f>
        <v/>
      </c>
      <c r="B206" t="str">
        <f>IF(I206&lt;&gt;"",ドッグキャリー!$I$2,"")</f>
        <v/>
      </c>
      <c r="C206" t="str">
        <f t="shared" si="8"/>
        <v/>
      </c>
      <c r="D206" t="str">
        <f t="shared" si="9"/>
        <v/>
      </c>
      <c r="E206" t="str">
        <f>IFERROR(IF(VLOOKUP('Xlookup set'!$S206,'Xlookup set'!$A$1:$R$1200,6,FALSE)=0,"",VLOOKUP('Xlookup set'!$S206,'Xlookup set'!$A$1:$R$1200,6,FALSE)),"")</f>
        <v/>
      </c>
      <c r="F206" t="str">
        <f t="array" aca="1" ref="F206" ca="1">IFERROR(F(VLOOKUP('Xlookup set'!$S206,'Xlookup set'!$A$1:$R$1200,7,FALSE)=0,"",VLOOKUP('Xlookup set'!$S206,'Xlookup set'!$A$1:$R$1200,7,FALSE)),"")</f>
        <v/>
      </c>
      <c r="G206" t="str">
        <f>IFERROR(IF(VLOOKUP('Xlookup set'!$S206,'Xlookup set'!$A$1:$R$1200,8,FALSE)=0,"",VLOOKUP('Xlookup set'!$S206,'Xlookup set'!$A$1:$R$1200,8,FALSE)),"")</f>
        <v/>
      </c>
      <c r="H206" s="93" t="str">
        <f>IFERROR(IF(VLOOKUP('Xlookup set'!$S206,'Xlookup set'!$A$1:$R$1200,9,FALSE)=0,"",VLOOKUP('Xlookup set'!$S206,'Xlookup set'!$A$1:$R$1200,9,FALSE)),"")</f>
        <v/>
      </c>
      <c r="I206" t="str">
        <f>IFERROR(IF(VLOOKUP('Xlookup set'!$S206,'Xlookup set'!$A$1:$R$1200,10,FALSE)=0,"",VLOOKUP('Xlookup set'!$S206,'Xlookup set'!$A$1:$R$1200,10,FALSE)),"")</f>
        <v/>
      </c>
      <c r="J206" t="str">
        <f>IFERROR(IF(VLOOKUP('Xlookup set'!$S206,'Xlookup set'!$A$1:$R$1200,11,FALSE)=0,"",VLOOKUP('Xlookup set'!$S206,'Xlookup set'!$A$1:$R$1200,11,FALSE)),"")</f>
        <v/>
      </c>
      <c r="K206" t="str">
        <f>IFERROR(IF(VLOOKUP('Xlookup set'!$S206,'Xlookup set'!$A$1:$R$1200,12,FALSE)=0,"",VLOOKUP('Xlookup set'!$S206,'Xlookup set'!$A$1:$R$1200,12,FALSE)),"")</f>
        <v/>
      </c>
      <c r="L206" t="str">
        <f>IFERROR(IF(VLOOKUP('Xlookup set'!$S206,'Xlookup set'!$A$1:$R$1200,13,FALSE)=0,"",VLOOKUP('Xlookup set'!$S206,'Xlookup set'!$A$1:$R$1200,13,FALSE)),"")</f>
        <v/>
      </c>
      <c r="M206" t="str">
        <f>IFERROR(IF(VLOOKUP('Xlookup set'!$S206,'Xlookup set'!$A$1:$R$1200,14,FALSE)=0,"",VLOOKUP('Xlookup set'!$S206,'Xlookup set'!$A$1:$R$1200,14,FALSE)),"")</f>
        <v/>
      </c>
      <c r="N206" t="str">
        <f>IFERROR(IF(VLOOKUP('Xlookup set'!$S206,'Xlookup set'!$A$1:$R$1200,15,FALSE)=0,"",VLOOKUP('Xlookup set'!$S206,'Xlookup set'!$A$1:$R$1200,15,FALSE)),"")</f>
        <v/>
      </c>
      <c r="O206" t="str">
        <f>IFERROR(IF(VLOOKUP('Xlookup set'!$S206,'Xlookup set'!$A$1:$R$1200,16,FALSE)=0,"",VLOOKUP('Xlookup set'!$S206,'Xlookup set'!$A$1:$R$1200,16,FALSE)),"")</f>
        <v/>
      </c>
      <c r="P206" t="str">
        <f t="array" aca="1" ref="P206" ca="1">IFERROR(Y2IF(VLOOKUP('Xlookup set'!$S206,'Xlookup set'!$A$1:$R$1200,17,FALSE)=0,"",VLOOKUP('Xlookup set'!$S206,'Xlookup set'!$A$1:$R$1200,17,FALSE)),"")</f>
        <v/>
      </c>
      <c r="Q206" t="str">
        <f>IFERROR(IF(VLOOKUP('Xlookup set'!$S206,'Xlookup set'!$A$1:$R$1200,18,FALSE)=0,"",VLOOKUP('Xlookup set'!$S206,'Xlookup set'!$A$1:$R$1200,18,FALSE)),"")</f>
        <v/>
      </c>
    </row>
    <row r="207" spans="1:17">
      <c r="A207" t="str">
        <f>IFERROR(VLOOKUP('Xlookup set'!$S207,'Xlookup set'!$A$1:$R$1200,2,FALSE),"")</f>
        <v/>
      </c>
      <c r="B207" t="str">
        <f>IF(I207&lt;&gt;"",ドッグキャリー!$I$2,"")</f>
        <v/>
      </c>
      <c r="C207" t="str">
        <f t="shared" si="8"/>
        <v/>
      </c>
      <c r="D207" t="str">
        <f t="shared" si="9"/>
        <v/>
      </c>
      <c r="E207" t="str">
        <f>IFERROR(IF(VLOOKUP('Xlookup set'!$S207,'Xlookup set'!$A$1:$R$1200,6,FALSE)=0,"",VLOOKUP('Xlookup set'!$S207,'Xlookup set'!$A$1:$R$1200,6,FALSE)),"")</f>
        <v/>
      </c>
      <c r="F207" t="str">
        <f t="array" aca="1" ref="F207" ca="1">IFERROR(F(VLOOKUP('Xlookup set'!$S207,'Xlookup set'!$A$1:$R$1200,7,FALSE)=0,"",VLOOKUP('Xlookup set'!$S207,'Xlookup set'!$A$1:$R$1200,7,FALSE)),"")</f>
        <v/>
      </c>
      <c r="G207" t="str">
        <f>IFERROR(IF(VLOOKUP('Xlookup set'!$S207,'Xlookup set'!$A$1:$R$1200,8,FALSE)=0,"",VLOOKUP('Xlookup set'!$S207,'Xlookup set'!$A$1:$R$1200,8,FALSE)),"")</f>
        <v/>
      </c>
      <c r="H207" s="93" t="str">
        <f>IFERROR(IF(VLOOKUP('Xlookup set'!$S207,'Xlookup set'!$A$1:$R$1200,9,FALSE)=0,"",VLOOKUP('Xlookup set'!$S207,'Xlookup set'!$A$1:$R$1200,9,FALSE)),"")</f>
        <v/>
      </c>
      <c r="I207" t="str">
        <f>IFERROR(IF(VLOOKUP('Xlookup set'!$S207,'Xlookup set'!$A$1:$R$1200,10,FALSE)=0,"",VLOOKUP('Xlookup set'!$S207,'Xlookup set'!$A$1:$R$1200,10,FALSE)),"")</f>
        <v/>
      </c>
      <c r="J207" t="str">
        <f>IFERROR(IF(VLOOKUP('Xlookup set'!$S207,'Xlookup set'!$A$1:$R$1200,11,FALSE)=0,"",VLOOKUP('Xlookup set'!$S207,'Xlookup set'!$A$1:$R$1200,11,FALSE)),"")</f>
        <v/>
      </c>
      <c r="K207" t="str">
        <f>IFERROR(IF(VLOOKUP('Xlookup set'!$S207,'Xlookup set'!$A$1:$R$1200,12,FALSE)=0,"",VLOOKUP('Xlookup set'!$S207,'Xlookup set'!$A$1:$R$1200,12,FALSE)),"")</f>
        <v/>
      </c>
      <c r="L207" t="str">
        <f>IFERROR(IF(VLOOKUP('Xlookup set'!$S207,'Xlookup set'!$A$1:$R$1200,13,FALSE)=0,"",VLOOKUP('Xlookup set'!$S207,'Xlookup set'!$A$1:$R$1200,13,FALSE)),"")</f>
        <v/>
      </c>
      <c r="M207" t="str">
        <f>IFERROR(IF(VLOOKUP('Xlookup set'!$S207,'Xlookup set'!$A$1:$R$1200,14,FALSE)=0,"",VLOOKUP('Xlookup set'!$S207,'Xlookup set'!$A$1:$R$1200,14,FALSE)),"")</f>
        <v/>
      </c>
      <c r="N207" t="str">
        <f>IFERROR(IF(VLOOKUP('Xlookup set'!$S207,'Xlookup set'!$A$1:$R$1200,15,FALSE)=0,"",VLOOKUP('Xlookup set'!$S207,'Xlookup set'!$A$1:$R$1200,15,FALSE)),"")</f>
        <v/>
      </c>
      <c r="O207" t="str">
        <f>IFERROR(IF(VLOOKUP('Xlookup set'!$S207,'Xlookup set'!$A$1:$R$1200,16,FALSE)=0,"",VLOOKUP('Xlookup set'!$S207,'Xlookup set'!$A$1:$R$1200,16,FALSE)),"")</f>
        <v/>
      </c>
      <c r="P207" t="str">
        <f t="array" aca="1" ref="P207" ca="1">IFERROR(Y2IF(VLOOKUP('Xlookup set'!$S207,'Xlookup set'!$A$1:$R$1200,17,FALSE)=0,"",VLOOKUP('Xlookup set'!$S207,'Xlookup set'!$A$1:$R$1200,17,FALSE)),"")</f>
        <v/>
      </c>
      <c r="Q207" t="str">
        <f>IFERROR(IF(VLOOKUP('Xlookup set'!$S207,'Xlookup set'!$A$1:$R$1200,18,FALSE)=0,"",VLOOKUP('Xlookup set'!$S207,'Xlookup set'!$A$1:$R$1200,18,FALSE)),"")</f>
        <v/>
      </c>
    </row>
    <row r="208" spans="1:17">
      <c r="A208" t="str">
        <f>IFERROR(VLOOKUP('Xlookup set'!$S208,'Xlookup set'!$A$1:$R$1200,2,FALSE),"")</f>
        <v/>
      </c>
      <c r="B208" t="str">
        <f>IF(I208&lt;&gt;"",ドッグキャリー!$I$2,"")</f>
        <v/>
      </c>
      <c r="C208" t="str">
        <f t="shared" si="8"/>
        <v/>
      </c>
      <c r="D208" t="str">
        <f t="shared" si="9"/>
        <v/>
      </c>
      <c r="E208" t="str">
        <f>IFERROR(IF(VLOOKUP('Xlookup set'!$S208,'Xlookup set'!$A$1:$R$1200,6,FALSE)=0,"",VLOOKUP('Xlookup set'!$S208,'Xlookup set'!$A$1:$R$1200,6,FALSE)),"")</f>
        <v/>
      </c>
      <c r="F208" t="str">
        <f t="array" aca="1" ref="F208" ca="1">IFERROR(F(VLOOKUP('Xlookup set'!$S208,'Xlookup set'!$A$1:$R$1200,7,FALSE)=0,"",VLOOKUP('Xlookup set'!$S208,'Xlookup set'!$A$1:$R$1200,7,FALSE)),"")</f>
        <v/>
      </c>
      <c r="G208" t="str">
        <f>IFERROR(IF(VLOOKUP('Xlookup set'!$S208,'Xlookup set'!$A$1:$R$1200,8,FALSE)=0,"",VLOOKUP('Xlookup set'!$S208,'Xlookup set'!$A$1:$R$1200,8,FALSE)),"")</f>
        <v/>
      </c>
      <c r="H208" s="93" t="str">
        <f>IFERROR(IF(VLOOKUP('Xlookup set'!$S208,'Xlookup set'!$A$1:$R$1200,9,FALSE)=0,"",VLOOKUP('Xlookup set'!$S208,'Xlookup set'!$A$1:$R$1200,9,FALSE)),"")</f>
        <v/>
      </c>
      <c r="I208" t="str">
        <f>IFERROR(IF(VLOOKUP('Xlookup set'!$S208,'Xlookup set'!$A$1:$R$1200,10,FALSE)=0,"",VLOOKUP('Xlookup set'!$S208,'Xlookup set'!$A$1:$R$1200,10,FALSE)),"")</f>
        <v/>
      </c>
      <c r="J208" t="str">
        <f>IFERROR(IF(VLOOKUP('Xlookup set'!$S208,'Xlookup set'!$A$1:$R$1200,11,FALSE)=0,"",VLOOKUP('Xlookup set'!$S208,'Xlookup set'!$A$1:$R$1200,11,FALSE)),"")</f>
        <v/>
      </c>
      <c r="K208" t="str">
        <f>IFERROR(IF(VLOOKUP('Xlookup set'!$S208,'Xlookup set'!$A$1:$R$1200,12,FALSE)=0,"",VLOOKUP('Xlookup set'!$S208,'Xlookup set'!$A$1:$R$1200,12,FALSE)),"")</f>
        <v/>
      </c>
      <c r="L208" t="str">
        <f>IFERROR(IF(VLOOKUP('Xlookup set'!$S208,'Xlookup set'!$A$1:$R$1200,13,FALSE)=0,"",VLOOKUP('Xlookup set'!$S208,'Xlookup set'!$A$1:$R$1200,13,FALSE)),"")</f>
        <v/>
      </c>
      <c r="M208" t="str">
        <f>IFERROR(IF(VLOOKUP('Xlookup set'!$S208,'Xlookup set'!$A$1:$R$1200,14,FALSE)=0,"",VLOOKUP('Xlookup set'!$S208,'Xlookup set'!$A$1:$R$1200,14,FALSE)),"")</f>
        <v/>
      </c>
      <c r="N208" t="str">
        <f>IFERROR(IF(VLOOKUP('Xlookup set'!$S208,'Xlookup set'!$A$1:$R$1200,15,FALSE)=0,"",VLOOKUP('Xlookup set'!$S208,'Xlookup set'!$A$1:$R$1200,15,FALSE)),"")</f>
        <v/>
      </c>
      <c r="O208" t="str">
        <f>IFERROR(IF(VLOOKUP('Xlookup set'!$S208,'Xlookup set'!$A$1:$R$1200,16,FALSE)=0,"",VLOOKUP('Xlookup set'!$S208,'Xlookup set'!$A$1:$R$1200,16,FALSE)),"")</f>
        <v/>
      </c>
      <c r="P208" t="str">
        <f t="array" aca="1" ref="P208" ca="1">IFERROR(Y2IF(VLOOKUP('Xlookup set'!$S208,'Xlookup set'!$A$1:$R$1200,17,FALSE)=0,"",VLOOKUP('Xlookup set'!$S208,'Xlookup set'!$A$1:$R$1200,17,FALSE)),"")</f>
        <v/>
      </c>
      <c r="Q208" t="str">
        <f>IFERROR(IF(VLOOKUP('Xlookup set'!$S208,'Xlookup set'!$A$1:$R$1200,18,FALSE)=0,"",VLOOKUP('Xlookup set'!$S208,'Xlookup set'!$A$1:$R$1200,18,FALSE)),"")</f>
        <v/>
      </c>
    </row>
    <row r="209" spans="1:17">
      <c r="A209" t="str">
        <f>IFERROR(VLOOKUP('Xlookup set'!$S209,'Xlookup set'!$A$1:$R$1200,2,FALSE),"")</f>
        <v/>
      </c>
      <c r="B209" t="str">
        <f>IF(I209&lt;&gt;"",ドッグキャリー!$I$2,"")</f>
        <v/>
      </c>
      <c r="C209" t="str">
        <f t="shared" si="8"/>
        <v/>
      </c>
      <c r="D209" t="str">
        <f t="shared" si="9"/>
        <v/>
      </c>
      <c r="E209" t="str">
        <f>IFERROR(IF(VLOOKUP('Xlookup set'!$S209,'Xlookup set'!$A$1:$R$1200,6,FALSE)=0,"",VLOOKUP('Xlookup set'!$S209,'Xlookup set'!$A$1:$R$1200,6,FALSE)),"")</f>
        <v/>
      </c>
      <c r="F209" t="str">
        <f t="array" aca="1" ref="F209" ca="1">IFERROR(F(VLOOKUP('Xlookup set'!$S209,'Xlookup set'!$A$1:$R$1200,7,FALSE)=0,"",VLOOKUP('Xlookup set'!$S209,'Xlookup set'!$A$1:$R$1200,7,FALSE)),"")</f>
        <v/>
      </c>
      <c r="G209" t="str">
        <f>IFERROR(IF(VLOOKUP('Xlookup set'!$S209,'Xlookup set'!$A$1:$R$1200,8,FALSE)=0,"",VLOOKUP('Xlookup set'!$S209,'Xlookup set'!$A$1:$R$1200,8,FALSE)),"")</f>
        <v/>
      </c>
      <c r="H209" s="93" t="str">
        <f>IFERROR(IF(VLOOKUP('Xlookup set'!$S209,'Xlookup set'!$A$1:$R$1200,9,FALSE)=0,"",VLOOKUP('Xlookup set'!$S209,'Xlookup set'!$A$1:$R$1200,9,FALSE)),"")</f>
        <v/>
      </c>
      <c r="I209" t="str">
        <f>IFERROR(IF(VLOOKUP('Xlookup set'!$S209,'Xlookup set'!$A$1:$R$1200,10,FALSE)=0,"",VLOOKUP('Xlookup set'!$S209,'Xlookup set'!$A$1:$R$1200,10,FALSE)),"")</f>
        <v/>
      </c>
      <c r="J209" t="str">
        <f>IFERROR(IF(VLOOKUP('Xlookup set'!$S209,'Xlookup set'!$A$1:$R$1200,11,FALSE)=0,"",VLOOKUP('Xlookup set'!$S209,'Xlookup set'!$A$1:$R$1200,11,FALSE)),"")</f>
        <v/>
      </c>
      <c r="K209" t="str">
        <f>IFERROR(IF(VLOOKUP('Xlookup set'!$S209,'Xlookup set'!$A$1:$R$1200,12,FALSE)=0,"",VLOOKUP('Xlookup set'!$S209,'Xlookup set'!$A$1:$R$1200,12,FALSE)),"")</f>
        <v/>
      </c>
      <c r="L209" t="str">
        <f>IFERROR(IF(VLOOKUP('Xlookup set'!$S209,'Xlookup set'!$A$1:$R$1200,13,FALSE)=0,"",VLOOKUP('Xlookup set'!$S209,'Xlookup set'!$A$1:$R$1200,13,FALSE)),"")</f>
        <v/>
      </c>
      <c r="M209" t="str">
        <f>IFERROR(IF(VLOOKUP('Xlookup set'!$S209,'Xlookup set'!$A$1:$R$1200,14,FALSE)=0,"",VLOOKUP('Xlookup set'!$S209,'Xlookup set'!$A$1:$R$1200,14,FALSE)),"")</f>
        <v/>
      </c>
      <c r="N209" t="str">
        <f>IFERROR(IF(VLOOKUP('Xlookup set'!$S209,'Xlookup set'!$A$1:$R$1200,15,FALSE)=0,"",VLOOKUP('Xlookup set'!$S209,'Xlookup set'!$A$1:$R$1200,15,FALSE)),"")</f>
        <v/>
      </c>
      <c r="O209" t="str">
        <f>IFERROR(IF(VLOOKUP('Xlookup set'!$S209,'Xlookup set'!$A$1:$R$1200,16,FALSE)=0,"",VLOOKUP('Xlookup set'!$S209,'Xlookup set'!$A$1:$R$1200,16,FALSE)),"")</f>
        <v/>
      </c>
      <c r="P209" t="str">
        <f t="array" aca="1" ref="P209" ca="1">IFERROR(Y2IF(VLOOKUP('Xlookup set'!$S209,'Xlookup set'!$A$1:$R$1200,17,FALSE)=0,"",VLOOKUP('Xlookup set'!$S209,'Xlookup set'!$A$1:$R$1200,17,FALSE)),"")</f>
        <v/>
      </c>
      <c r="Q209" t="str">
        <f>IFERROR(IF(VLOOKUP('Xlookup set'!$S209,'Xlookup set'!$A$1:$R$1200,18,FALSE)=0,"",VLOOKUP('Xlookup set'!$S209,'Xlookup set'!$A$1:$R$1200,18,FALSE)),"")</f>
        <v/>
      </c>
    </row>
    <row r="210" spans="1:17">
      <c r="A210" t="str">
        <f>IFERROR(VLOOKUP('Xlookup set'!$S210,'Xlookup set'!$A$1:$R$1200,2,FALSE),"")</f>
        <v/>
      </c>
      <c r="B210" t="str">
        <f>IF(I210&lt;&gt;"",ドッグキャリー!$I$2,"")</f>
        <v/>
      </c>
      <c r="C210" t="str">
        <f t="shared" si="8"/>
        <v/>
      </c>
      <c r="D210" t="str">
        <f t="shared" si="9"/>
        <v/>
      </c>
      <c r="E210" t="str">
        <f>IFERROR(IF(VLOOKUP('Xlookup set'!$S210,'Xlookup set'!$A$1:$R$1200,6,FALSE)=0,"",VLOOKUP('Xlookup set'!$S210,'Xlookup set'!$A$1:$R$1200,6,FALSE)),"")</f>
        <v/>
      </c>
      <c r="F210" t="str">
        <f t="array" aca="1" ref="F210" ca="1">IFERROR(F(VLOOKUP('Xlookup set'!$S210,'Xlookup set'!$A$1:$R$1200,7,FALSE)=0,"",VLOOKUP('Xlookup set'!$S210,'Xlookup set'!$A$1:$R$1200,7,FALSE)),"")</f>
        <v/>
      </c>
      <c r="G210" t="str">
        <f>IFERROR(IF(VLOOKUP('Xlookup set'!$S210,'Xlookup set'!$A$1:$R$1200,8,FALSE)=0,"",VLOOKUP('Xlookup set'!$S210,'Xlookup set'!$A$1:$R$1200,8,FALSE)),"")</f>
        <v/>
      </c>
      <c r="H210" s="93" t="str">
        <f>IFERROR(IF(VLOOKUP('Xlookup set'!$S210,'Xlookup set'!$A$1:$R$1200,9,FALSE)=0,"",VLOOKUP('Xlookup set'!$S210,'Xlookup set'!$A$1:$R$1200,9,FALSE)),"")</f>
        <v/>
      </c>
      <c r="I210" t="str">
        <f>IFERROR(IF(VLOOKUP('Xlookup set'!$S210,'Xlookup set'!$A$1:$R$1200,10,FALSE)=0,"",VLOOKUP('Xlookup set'!$S210,'Xlookup set'!$A$1:$R$1200,10,FALSE)),"")</f>
        <v/>
      </c>
      <c r="J210" t="str">
        <f>IFERROR(IF(VLOOKUP('Xlookup set'!$S210,'Xlookup set'!$A$1:$R$1200,11,FALSE)=0,"",VLOOKUP('Xlookup set'!$S210,'Xlookup set'!$A$1:$R$1200,11,FALSE)),"")</f>
        <v/>
      </c>
      <c r="K210" t="str">
        <f>IFERROR(IF(VLOOKUP('Xlookup set'!$S210,'Xlookup set'!$A$1:$R$1200,12,FALSE)=0,"",VLOOKUP('Xlookup set'!$S210,'Xlookup set'!$A$1:$R$1200,12,FALSE)),"")</f>
        <v/>
      </c>
      <c r="L210" t="str">
        <f>IFERROR(IF(VLOOKUP('Xlookup set'!$S210,'Xlookup set'!$A$1:$R$1200,13,FALSE)=0,"",VLOOKUP('Xlookup set'!$S210,'Xlookup set'!$A$1:$R$1200,13,FALSE)),"")</f>
        <v/>
      </c>
      <c r="M210" t="str">
        <f>IFERROR(IF(VLOOKUP('Xlookup set'!$S210,'Xlookup set'!$A$1:$R$1200,14,FALSE)=0,"",VLOOKUP('Xlookup set'!$S210,'Xlookup set'!$A$1:$R$1200,14,FALSE)),"")</f>
        <v/>
      </c>
      <c r="N210" t="str">
        <f>IFERROR(IF(VLOOKUP('Xlookup set'!$S210,'Xlookup set'!$A$1:$R$1200,15,FALSE)=0,"",VLOOKUP('Xlookup set'!$S210,'Xlookup set'!$A$1:$R$1200,15,FALSE)),"")</f>
        <v/>
      </c>
      <c r="O210" t="str">
        <f>IFERROR(IF(VLOOKUP('Xlookup set'!$S210,'Xlookup set'!$A$1:$R$1200,16,FALSE)=0,"",VLOOKUP('Xlookup set'!$S210,'Xlookup set'!$A$1:$R$1200,16,FALSE)),"")</f>
        <v/>
      </c>
      <c r="P210" t="str">
        <f t="array" aca="1" ref="P210" ca="1">IFERROR(Y2IF(VLOOKUP('Xlookup set'!$S210,'Xlookup set'!$A$1:$R$1200,17,FALSE)=0,"",VLOOKUP('Xlookup set'!$S210,'Xlookup set'!$A$1:$R$1200,17,FALSE)),"")</f>
        <v/>
      </c>
      <c r="Q210" t="str">
        <f>IFERROR(IF(VLOOKUP('Xlookup set'!$S210,'Xlookup set'!$A$1:$R$1200,18,FALSE)=0,"",VLOOKUP('Xlookup set'!$S210,'Xlookup set'!$A$1:$R$1200,18,FALSE)),"")</f>
        <v/>
      </c>
    </row>
    <row r="211" spans="1:17">
      <c r="A211" t="str">
        <f>IFERROR(VLOOKUP('Xlookup set'!$S211,'Xlookup set'!$A$1:$R$1200,2,FALSE),"")</f>
        <v/>
      </c>
      <c r="B211" t="str">
        <f>IF(I211&lt;&gt;"",ドッグキャリー!$I$2,"")</f>
        <v/>
      </c>
      <c r="C211" t="str">
        <f t="shared" si="8"/>
        <v/>
      </c>
      <c r="D211" t="str">
        <f t="shared" si="9"/>
        <v/>
      </c>
      <c r="E211" t="str">
        <f>IFERROR(IF(VLOOKUP('Xlookup set'!$S211,'Xlookup set'!$A$1:$R$1200,6,FALSE)=0,"",VLOOKUP('Xlookup set'!$S211,'Xlookup set'!$A$1:$R$1200,6,FALSE)),"")</f>
        <v/>
      </c>
      <c r="F211" t="str">
        <f t="array" aca="1" ref="F211" ca="1">IFERROR(F(VLOOKUP('Xlookup set'!$S211,'Xlookup set'!$A$1:$R$1200,7,FALSE)=0,"",VLOOKUP('Xlookup set'!$S211,'Xlookup set'!$A$1:$R$1200,7,FALSE)),"")</f>
        <v/>
      </c>
      <c r="G211" t="str">
        <f>IFERROR(IF(VLOOKUP('Xlookup set'!$S211,'Xlookup set'!$A$1:$R$1200,8,FALSE)=0,"",VLOOKUP('Xlookup set'!$S211,'Xlookup set'!$A$1:$R$1200,8,FALSE)),"")</f>
        <v/>
      </c>
      <c r="H211" s="93" t="str">
        <f>IFERROR(IF(VLOOKUP('Xlookup set'!$S211,'Xlookup set'!$A$1:$R$1200,9,FALSE)=0,"",VLOOKUP('Xlookup set'!$S211,'Xlookup set'!$A$1:$R$1200,9,FALSE)),"")</f>
        <v/>
      </c>
      <c r="I211" t="str">
        <f>IFERROR(IF(VLOOKUP('Xlookup set'!$S211,'Xlookup set'!$A$1:$R$1200,10,FALSE)=0,"",VLOOKUP('Xlookup set'!$S211,'Xlookup set'!$A$1:$R$1200,10,FALSE)),"")</f>
        <v/>
      </c>
      <c r="J211" t="str">
        <f>IFERROR(IF(VLOOKUP('Xlookup set'!$S211,'Xlookup set'!$A$1:$R$1200,11,FALSE)=0,"",VLOOKUP('Xlookup set'!$S211,'Xlookup set'!$A$1:$R$1200,11,FALSE)),"")</f>
        <v/>
      </c>
      <c r="K211" t="str">
        <f>IFERROR(IF(VLOOKUP('Xlookup set'!$S211,'Xlookup set'!$A$1:$R$1200,12,FALSE)=0,"",VLOOKUP('Xlookup set'!$S211,'Xlookup set'!$A$1:$R$1200,12,FALSE)),"")</f>
        <v/>
      </c>
      <c r="L211" t="str">
        <f>IFERROR(IF(VLOOKUP('Xlookup set'!$S211,'Xlookup set'!$A$1:$R$1200,13,FALSE)=0,"",VLOOKUP('Xlookup set'!$S211,'Xlookup set'!$A$1:$R$1200,13,FALSE)),"")</f>
        <v/>
      </c>
      <c r="M211" t="str">
        <f>IFERROR(IF(VLOOKUP('Xlookup set'!$S211,'Xlookup set'!$A$1:$R$1200,14,FALSE)=0,"",VLOOKUP('Xlookup set'!$S211,'Xlookup set'!$A$1:$R$1200,14,FALSE)),"")</f>
        <v/>
      </c>
      <c r="N211" t="str">
        <f>IFERROR(IF(VLOOKUP('Xlookup set'!$S211,'Xlookup set'!$A$1:$R$1200,15,FALSE)=0,"",VLOOKUP('Xlookup set'!$S211,'Xlookup set'!$A$1:$R$1200,15,FALSE)),"")</f>
        <v/>
      </c>
      <c r="O211" t="str">
        <f>IFERROR(IF(VLOOKUP('Xlookup set'!$S211,'Xlookup set'!$A$1:$R$1200,16,FALSE)=0,"",VLOOKUP('Xlookup set'!$S211,'Xlookup set'!$A$1:$R$1200,16,FALSE)),"")</f>
        <v/>
      </c>
      <c r="P211" t="str">
        <f t="array" aca="1" ref="P211" ca="1">IFERROR(Y2IF(VLOOKUP('Xlookup set'!$S211,'Xlookup set'!$A$1:$R$1200,17,FALSE)=0,"",VLOOKUP('Xlookup set'!$S211,'Xlookup set'!$A$1:$R$1200,17,FALSE)),"")</f>
        <v/>
      </c>
      <c r="Q211" t="str">
        <f>IFERROR(IF(VLOOKUP('Xlookup set'!$S211,'Xlookup set'!$A$1:$R$1200,18,FALSE)=0,"",VLOOKUP('Xlookup set'!$S211,'Xlookup set'!$A$1:$R$1200,18,FALSE)),"")</f>
        <v/>
      </c>
    </row>
    <row r="212" spans="1:17">
      <c r="A212" t="str">
        <f>IFERROR(VLOOKUP('Xlookup set'!$S212,'Xlookup set'!$A$1:$R$1200,2,FALSE),"")</f>
        <v/>
      </c>
      <c r="B212" t="str">
        <f>IF(I212&lt;&gt;"",ドッグキャリー!$I$2,"")</f>
        <v/>
      </c>
      <c r="C212" t="str">
        <f t="shared" si="8"/>
        <v/>
      </c>
      <c r="D212" t="str">
        <f t="shared" si="9"/>
        <v/>
      </c>
      <c r="E212" t="str">
        <f>IFERROR(IF(VLOOKUP('Xlookup set'!$S212,'Xlookup set'!$A$1:$R$1200,6,FALSE)=0,"",VLOOKUP('Xlookup set'!$S212,'Xlookup set'!$A$1:$R$1200,6,FALSE)),"")</f>
        <v/>
      </c>
      <c r="F212" t="str">
        <f t="array" aca="1" ref="F212" ca="1">IFERROR(F(VLOOKUP('Xlookup set'!$S212,'Xlookup set'!$A$1:$R$1200,7,FALSE)=0,"",VLOOKUP('Xlookup set'!$S212,'Xlookup set'!$A$1:$R$1200,7,FALSE)),"")</f>
        <v/>
      </c>
      <c r="G212" t="str">
        <f>IFERROR(IF(VLOOKUP('Xlookup set'!$S212,'Xlookup set'!$A$1:$R$1200,8,FALSE)=0,"",VLOOKUP('Xlookup set'!$S212,'Xlookup set'!$A$1:$R$1200,8,FALSE)),"")</f>
        <v/>
      </c>
      <c r="H212" s="93" t="str">
        <f>IFERROR(IF(VLOOKUP('Xlookup set'!$S212,'Xlookup set'!$A$1:$R$1200,9,FALSE)=0,"",VLOOKUP('Xlookup set'!$S212,'Xlookup set'!$A$1:$R$1200,9,FALSE)),"")</f>
        <v/>
      </c>
      <c r="I212" t="str">
        <f>IFERROR(IF(VLOOKUP('Xlookup set'!$S212,'Xlookup set'!$A$1:$R$1200,10,FALSE)=0,"",VLOOKUP('Xlookup set'!$S212,'Xlookup set'!$A$1:$R$1200,10,FALSE)),"")</f>
        <v/>
      </c>
      <c r="J212" t="str">
        <f>IFERROR(IF(VLOOKUP('Xlookup set'!$S212,'Xlookup set'!$A$1:$R$1200,11,FALSE)=0,"",VLOOKUP('Xlookup set'!$S212,'Xlookup set'!$A$1:$R$1200,11,FALSE)),"")</f>
        <v/>
      </c>
      <c r="K212" t="str">
        <f>IFERROR(IF(VLOOKUP('Xlookup set'!$S212,'Xlookup set'!$A$1:$R$1200,12,FALSE)=0,"",VLOOKUP('Xlookup set'!$S212,'Xlookup set'!$A$1:$R$1200,12,FALSE)),"")</f>
        <v/>
      </c>
      <c r="L212" t="str">
        <f>IFERROR(IF(VLOOKUP('Xlookup set'!$S212,'Xlookup set'!$A$1:$R$1200,13,FALSE)=0,"",VLOOKUP('Xlookup set'!$S212,'Xlookup set'!$A$1:$R$1200,13,FALSE)),"")</f>
        <v/>
      </c>
      <c r="M212" t="str">
        <f>IFERROR(IF(VLOOKUP('Xlookup set'!$S212,'Xlookup set'!$A$1:$R$1200,14,FALSE)=0,"",VLOOKUP('Xlookup set'!$S212,'Xlookup set'!$A$1:$R$1200,14,FALSE)),"")</f>
        <v/>
      </c>
      <c r="N212" t="str">
        <f>IFERROR(IF(VLOOKUP('Xlookup set'!$S212,'Xlookup set'!$A$1:$R$1200,15,FALSE)=0,"",VLOOKUP('Xlookup set'!$S212,'Xlookup set'!$A$1:$R$1200,15,FALSE)),"")</f>
        <v/>
      </c>
      <c r="O212" t="str">
        <f>IFERROR(IF(VLOOKUP('Xlookup set'!$S212,'Xlookup set'!$A$1:$R$1200,16,FALSE)=0,"",VLOOKUP('Xlookup set'!$S212,'Xlookup set'!$A$1:$R$1200,16,FALSE)),"")</f>
        <v/>
      </c>
      <c r="P212" t="str">
        <f t="array" aca="1" ref="P212" ca="1">IFERROR(Y2IF(VLOOKUP('Xlookup set'!$S212,'Xlookup set'!$A$1:$R$1200,17,FALSE)=0,"",VLOOKUP('Xlookup set'!$S212,'Xlookup set'!$A$1:$R$1200,17,FALSE)),"")</f>
        <v/>
      </c>
      <c r="Q212" t="str">
        <f>IFERROR(IF(VLOOKUP('Xlookup set'!$S212,'Xlookup set'!$A$1:$R$1200,18,FALSE)=0,"",VLOOKUP('Xlookup set'!$S212,'Xlookup set'!$A$1:$R$1200,18,FALSE)),"")</f>
        <v/>
      </c>
    </row>
    <row r="213" spans="1:17">
      <c r="A213" t="str">
        <f>IFERROR(VLOOKUP('Xlookup set'!$S213,'Xlookup set'!$A$1:$R$1200,2,FALSE),"")</f>
        <v/>
      </c>
      <c r="B213" t="str">
        <f>IF(I213&lt;&gt;"",ドッグキャリー!$I$2,"")</f>
        <v/>
      </c>
      <c r="C213" t="str">
        <f t="shared" si="8"/>
        <v/>
      </c>
      <c r="D213" t="str">
        <f t="shared" si="9"/>
        <v/>
      </c>
      <c r="E213" t="str">
        <f>IFERROR(IF(VLOOKUP('Xlookup set'!$S213,'Xlookup set'!$A$1:$R$1200,6,FALSE)=0,"",VLOOKUP('Xlookup set'!$S213,'Xlookup set'!$A$1:$R$1200,6,FALSE)),"")</f>
        <v/>
      </c>
      <c r="F213" t="str">
        <f t="array" aca="1" ref="F213" ca="1">IFERROR(F(VLOOKUP('Xlookup set'!$S213,'Xlookup set'!$A$1:$R$1200,7,FALSE)=0,"",VLOOKUP('Xlookup set'!$S213,'Xlookup set'!$A$1:$R$1200,7,FALSE)),"")</f>
        <v/>
      </c>
      <c r="G213" t="str">
        <f>IFERROR(IF(VLOOKUP('Xlookup set'!$S213,'Xlookup set'!$A$1:$R$1200,8,FALSE)=0,"",VLOOKUP('Xlookup set'!$S213,'Xlookup set'!$A$1:$R$1200,8,FALSE)),"")</f>
        <v/>
      </c>
      <c r="H213" s="93" t="str">
        <f>IFERROR(IF(VLOOKUP('Xlookup set'!$S213,'Xlookup set'!$A$1:$R$1200,9,FALSE)=0,"",VLOOKUP('Xlookup set'!$S213,'Xlookup set'!$A$1:$R$1200,9,FALSE)),"")</f>
        <v/>
      </c>
      <c r="I213" t="str">
        <f>IFERROR(IF(VLOOKUP('Xlookup set'!$S213,'Xlookup set'!$A$1:$R$1200,10,FALSE)=0,"",VLOOKUP('Xlookup set'!$S213,'Xlookup set'!$A$1:$R$1200,10,FALSE)),"")</f>
        <v/>
      </c>
      <c r="J213" t="str">
        <f>IFERROR(IF(VLOOKUP('Xlookup set'!$S213,'Xlookup set'!$A$1:$R$1200,11,FALSE)=0,"",VLOOKUP('Xlookup set'!$S213,'Xlookup set'!$A$1:$R$1200,11,FALSE)),"")</f>
        <v/>
      </c>
      <c r="K213" t="str">
        <f>IFERROR(IF(VLOOKUP('Xlookup set'!$S213,'Xlookup set'!$A$1:$R$1200,12,FALSE)=0,"",VLOOKUP('Xlookup set'!$S213,'Xlookup set'!$A$1:$R$1200,12,FALSE)),"")</f>
        <v/>
      </c>
      <c r="L213" t="str">
        <f>IFERROR(IF(VLOOKUP('Xlookup set'!$S213,'Xlookup set'!$A$1:$R$1200,13,FALSE)=0,"",VLOOKUP('Xlookup set'!$S213,'Xlookup set'!$A$1:$R$1200,13,FALSE)),"")</f>
        <v/>
      </c>
      <c r="M213" t="str">
        <f>IFERROR(IF(VLOOKUP('Xlookup set'!$S213,'Xlookup set'!$A$1:$R$1200,14,FALSE)=0,"",VLOOKUP('Xlookup set'!$S213,'Xlookup set'!$A$1:$R$1200,14,FALSE)),"")</f>
        <v/>
      </c>
      <c r="N213" t="str">
        <f>IFERROR(IF(VLOOKUP('Xlookup set'!$S213,'Xlookup set'!$A$1:$R$1200,15,FALSE)=0,"",VLOOKUP('Xlookup set'!$S213,'Xlookup set'!$A$1:$R$1200,15,FALSE)),"")</f>
        <v/>
      </c>
      <c r="O213" t="str">
        <f>IFERROR(IF(VLOOKUP('Xlookup set'!$S213,'Xlookup set'!$A$1:$R$1200,16,FALSE)=0,"",VLOOKUP('Xlookup set'!$S213,'Xlookup set'!$A$1:$R$1200,16,FALSE)),"")</f>
        <v/>
      </c>
      <c r="P213" t="str">
        <f t="array" aca="1" ref="P213" ca="1">IFERROR(Y2IF(VLOOKUP('Xlookup set'!$S213,'Xlookup set'!$A$1:$R$1200,17,FALSE)=0,"",VLOOKUP('Xlookup set'!$S213,'Xlookup set'!$A$1:$R$1200,17,FALSE)),"")</f>
        <v/>
      </c>
      <c r="Q213" t="str">
        <f>IFERROR(IF(VLOOKUP('Xlookup set'!$S213,'Xlookup set'!$A$1:$R$1200,18,FALSE)=0,"",VLOOKUP('Xlookup set'!$S213,'Xlookup set'!$A$1:$R$1200,18,FALSE)),"")</f>
        <v/>
      </c>
    </row>
    <row r="214" spans="1:17">
      <c r="A214" t="str">
        <f>IFERROR(VLOOKUP('Xlookup set'!$S214,'Xlookup set'!$A$1:$R$1200,2,FALSE),"")</f>
        <v/>
      </c>
      <c r="B214" t="str">
        <f>IF(I214&lt;&gt;"",ドッグキャリー!$I$2,"")</f>
        <v/>
      </c>
      <c r="C214" t="str">
        <f t="shared" si="8"/>
        <v/>
      </c>
      <c r="D214" t="str">
        <f t="shared" si="9"/>
        <v/>
      </c>
      <c r="E214" t="str">
        <f>IFERROR(IF(VLOOKUP('Xlookup set'!$S214,'Xlookup set'!$A$1:$R$1200,6,FALSE)=0,"",VLOOKUP('Xlookup set'!$S214,'Xlookup set'!$A$1:$R$1200,6,FALSE)),"")</f>
        <v/>
      </c>
      <c r="F214" t="str">
        <f t="array" aca="1" ref="F214" ca="1">IFERROR(F(VLOOKUP('Xlookup set'!$S214,'Xlookup set'!$A$1:$R$1200,7,FALSE)=0,"",VLOOKUP('Xlookup set'!$S214,'Xlookup set'!$A$1:$R$1200,7,FALSE)),"")</f>
        <v/>
      </c>
      <c r="G214" t="str">
        <f>IFERROR(IF(VLOOKUP('Xlookup set'!$S214,'Xlookup set'!$A$1:$R$1200,8,FALSE)=0,"",VLOOKUP('Xlookup set'!$S214,'Xlookup set'!$A$1:$R$1200,8,FALSE)),"")</f>
        <v/>
      </c>
      <c r="H214" s="93" t="str">
        <f>IFERROR(IF(VLOOKUP('Xlookup set'!$S214,'Xlookup set'!$A$1:$R$1200,9,FALSE)=0,"",VLOOKUP('Xlookup set'!$S214,'Xlookup set'!$A$1:$R$1200,9,FALSE)),"")</f>
        <v/>
      </c>
      <c r="I214" t="str">
        <f>IFERROR(IF(VLOOKUP('Xlookup set'!$S214,'Xlookup set'!$A$1:$R$1200,10,FALSE)=0,"",VLOOKUP('Xlookup set'!$S214,'Xlookup set'!$A$1:$R$1200,10,FALSE)),"")</f>
        <v/>
      </c>
      <c r="J214" t="str">
        <f>IFERROR(IF(VLOOKUP('Xlookup set'!$S214,'Xlookup set'!$A$1:$R$1200,11,FALSE)=0,"",VLOOKUP('Xlookup set'!$S214,'Xlookup set'!$A$1:$R$1200,11,FALSE)),"")</f>
        <v/>
      </c>
      <c r="K214" t="str">
        <f>IFERROR(IF(VLOOKUP('Xlookup set'!$S214,'Xlookup set'!$A$1:$R$1200,12,FALSE)=0,"",VLOOKUP('Xlookup set'!$S214,'Xlookup set'!$A$1:$R$1200,12,FALSE)),"")</f>
        <v/>
      </c>
      <c r="L214" t="str">
        <f>IFERROR(IF(VLOOKUP('Xlookup set'!$S214,'Xlookup set'!$A$1:$R$1200,13,FALSE)=0,"",VLOOKUP('Xlookup set'!$S214,'Xlookup set'!$A$1:$R$1200,13,FALSE)),"")</f>
        <v/>
      </c>
      <c r="M214" t="str">
        <f>IFERROR(IF(VLOOKUP('Xlookup set'!$S214,'Xlookup set'!$A$1:$R$1200,14,FALSE)=0,"",VLOOKUP('Xlookup set'!$S214,'Xlookup set'!$A$1:$R$1200,14,FALSE)),"")</f>
        <v/>
      </c>
      <c r="N214" t="str">
        <f>IFERROR(IF(VLOOKUP('Xlookup set'!$S214,'Xlookup set'!$A$1:$R$1200,15,FALSE)=0,"",VLOOKUP('Xlookup set'!$S214,'Xlookup set'!$A$1:$R$1200,15,FALSE)),"")</f>
        <v/>
      </c>
      <c r="O214" t="str">
        <f>IFERROR(IF(VLOOKUP('Xlookup set'!$S214,'Xlookup set'!$A$1:$R$1200,16,FALSE)=0,"",VLOOKUP('Xlookup set'!$S214,'Xlookup set'!$A$1:$R$1200,16,FALSE)),"")</f>
        <v/>
      </c>
      <c r="P214" t="str">
        <f t="array" aca="1" ref="P214" ca="1">IFERROR(Y2IF(VLOOKUP('Xlookup set'!$S214,'Xlookup set'!$A$1:$R$1200,17,FALSE)=0,"",VLOOKUP('Xlookup set'!$S214,'Xlookup set'!$A$1:$R$1200,17,FALSE)),"")</f>
        <v/>
      </c>
      <c r="Q214" t="str">
        <f>IFERROR(IF(VLOOKUP('Xlookup set'!$S214,'Xlookup set'!$A$1:$R$1200,18,FALSE)=0,"",VLOOKUP('Xlookup set'!$S214,'Xlookup set'!$A$1:$R$1200,18,FALSE)),"")</f>
        <v/>
      </c>
    </row>
    <row r="215" spans="1:17">
      <c r="A215" t="str">
        <f>IFERROR(VLOOKUP('Xlookup set'!$S215,'Xlookup set'!$A$1:$R$1200,2,FALSE),"")</f>
        <v/>
      </c>
      <c r="B215" t="str">
        <f>IF(I215&lt;&gt;"",ドッグキャリー!$I$2,"")</f>
        <v/>
      </c>
      <c r="C215" t="str">
        <f t="shared" si="8"/>
        <v/>
      </c>
      <c r="D215" t="str">
        <f t="shared" si="9"/>
        <v/>
      </c>
      <c r="E215" t="str">
        <f>IFERROR(IF(VLOOKUP('Xlookup set'!$S215,'Xlookup set'!$A$1:$R$1200,6,FALSE)=0,"",VLOOKUP('Xlookup set'!$S215,'Xlookup set'!$A$1:$R$1200,6,FALSE)),"")</f>
        <v/>
      </c>
      <c r="F215" t="str">
        <f t="array" aca="1" ref="F215" ca="1">IFERROR(F(VLOOKUP('Xlookup set'!$S215,'Xlookup set'!$A$1:$R$1200,7,FALSE)=0,"",VLOOKUP('Xlookup set'!$S215,'Xlookup set'!$A$1:$R$1200,7,FALSE)),"")</f>
        <v/>
      </c>
      <c r="G215" t="str">
        <f>IFERROR(IF(VLOOKUP('Xlookup set'!$S215,'Xlookup set'!$A$1:$R$1200,8,FALSE)=0,"",VLOOKUP('Xlookup set'!$S215,'Xlookup set'!$A$1:$R$1200,8,FALSE)),"")</f>
        <v/>
      </c>
      <c r="H215" s="93" t="str">
        <f>IFERROR(IF(VLOOKUP('Xlookup set'!$S215,'Xlookup set'!$A$1:$R$1200,9,FALSE)=0,"",VLOOKUP('Xlookup set'!$S215,'Xlookup set'!$A$1:$R$1200,9,FALSE)),"")</f>
        <v/>
      </c>
      <c r="I215" t="str">
        <f>IFERROR(IF(VLOOKUP('Xlookup set'!$S215,'Xlookup set'!$A$1:$R$1200,10,FALSE)=0,"",VLOOKUP('Xlookup set'!$S215,'Xlookup set'!$A$1:$R$1200,10,FALSE)),"")</f>
        <v/>
      </c>
      <c r="J215" t="str">
        <f>IFERROR(IF(VLOOKUP('Xlookup set'!$S215,'Xlookup set'!$A$1:$R$1200,11,FALSE)=0,"",VLOOKUP('Xlookup set'!$S215,'Xlookup set'!$A$1:$R$1200,11,FALSE)),"")</f>
        <v/>
      </c>
      <c r="K215" t="str">
        <f>IFERROR(IF(VLOOKUP('Xlookup set'!$S215,'Xlookup set'!$A$1:$R$1200,12,FALSE)=0,"",VLOOKUP('Xlookup set'!$S215,'Xlookup set'!$A$1:$R$1200,12,FALSE)),"")</f>
        <v/>
      </c>
      <c r="L215" t="str">
        <f>IFERROR(IF(VLOOKUP('Xlookup set'!$S215,'Xlookup set'!$A$1:$R$1200,13,FALSE)=0,"",VLOOKUP('Xlookup set'!$S215,'Xlookup set'!$A$1:$R$1200,13,FALSE)),"")</f>
        <v/>
      </c>
      <c r="M215" t="str">
        <f>IFERROR(IF(VLOOKUP('Xlookup set'!$S215,'Xlookup set'!$A$1:$R$1200,14,FALSE)=0,"",VLOOKUP('Xlookup set'!$S215,'Xlookup set'!$A$1:$R$1200,14,FALSE)),"")</f>
        <v/>
      </c>
      <c r="N215" t="str">
        <f>IFERROR(IF(VLOOKUP('Xlookup set'!$S215,'Xlookup set'!$A$1:$R$1200,15,FALSE)=0,"",VLOOKUP('Xlookup set'!$S215,'Xlookup set'!$A$1:$R$1200,15,FALSE)),"")</f>
        <v/>
      </c>
      <c r="O215" t="str">
        <f>IFERROR(IF(VLOOKUP('Xlookup set'!$S215,'Xlookup set'!$A$1:$R$1200,16,FALSE)=0,"",VLOOKUP('Xlookup set'!$S215,'Xlookup set'!$A$1:$R$1200,16,FALSE)),"")</f>
        <v/>
      </c>
      <c r="P215" t="str">
        <f t="array" aca="1" ref="P215" ca="1">IFERROR(Y2IF(VLOOKUP('Xlookup set'!$S215,'Xlookup set'!$A$1:$R$1200,17,FALSE)=0,"",VLOOKUP('Xlookup set'!$S215,'Xlookup set'!$A$1:$R$1200,17,FALSE)),"")</f>
        <v/>
      </c>
      <c r="Q215" t="str">
        <f>IFERROR(IF(VLOOKUP('Xlookup set'!$S215,'Xlookup set'!$A$1:$R$1200,18,FALSE)=0,"",VLOOKUP('Xlookup set'!$S215,'Xlookup set'!$A$1:$R$1200,18,FALSE)),"")</f>
        <v/>
      </c>
    </row>
    <row r="216" spans="1:17">
      <c r="A216" t="str">
        <f>IFERROR(VLOOKUP('Xlookup set'!$S216,'Xlookup set'!$A$1:$R$1200,2,FALSE),"")</f>
        <v/>
      </c>
      <c r="B216" t="str">
        <f>IF(I216&lt;&gt;"",ドッグキャリー!$I$2,"")</f>
        <v/>
      </c>
      <c r="C216" t="str">
        <f t="shared" si="8"/>
        <v/>
      </c>
      <c r="D216" t="str">
        <f t="shared" si="9"/>
        <v/>
      </c>
      <c r="E216" t="str">
        <f>IFERROR(IF(VLOOKUP('Xlookup set'!$S216,'Xlookup set'!$A$1:$R$1200,6,FALSE)=0,"",VLOOKUP('Xlookup set'!$S216,'Xlookup set'!$A$1:$R$1200,6,FALSE)),"")</f>
        <v/>
      </c>
      <c r="F216" t="str">
        <f t="array" aca="1" ref="F216" ca="1">IFERROR(F(VLOOKUP('Xlookup set'!$S216,'Xlookup set'!$A$1:$R$1200,7,FALSE)=0,"",VLOOKUP('Xlookup set'!$S216,'Xlookup set'!$A$1:$R$1200,7,FALSE)),"")</f>
        <v/>
      </c>
      <c r="G216" t="str">
        <f>IFERROR(IF(VLOOKUP('Xlookup set'!$S216,'Xlookup set'!$A$1:$R$1200,8,FALSE)=0,"",VLOOKUP('Xlookup set'!$S216,'Xlookup set'!$A$1:$R$1200,8,FALSE)),"")</f>
        <v/>
      </c>
      <c r="H216" s="93" t="str">
        <f>IFERROR(IF(VLOOKUP('Xlookup set'!$S216,'Xlookup set'!$A$1:$R$1200,9,FALSE)=0,"",VLOOKUP('Xlookup set'!$S216,'Xlookup set'!$A$1:$R$1200,9,FALSE)),"")</f>
        <v/>
      </c>
      <c r="I216" t="str">
        <f>IFERROR(IF(VLOOKUP('Xlookup set'!$S216,'Xlookup set'!$A$1:$R$1200,10,FALSE)=0,"",VLOOKUP('Xlookup set'!$S216,'Xlookup set'!$A$1:$R$1200,10,FALSE)),"")</f>
        <v/>
      </c>
      <c r="J216" t="str">
        <f>IFERROR(IF(VLOOKUP('Xlookup set'!$S216,'Xlookup set'!$A$1:$R$1200,11,FALSE)=0,"",VLOOKUP('Xlookup set'!$S216,'Xlookup set'!$A$1:$R$1200,11,FALSE)),"")</f>
        <v/>
      </c>
      <c r="K216" t="str">
        <f>IFERROR(IF(VLOOKUP('Xlookup set'!$S216,'Xlookup set'!$A$1:$R$1200,12,FALSE)=0,"",VLOOKUP('Xlookup set'!$S216,'Xlookup set'!$A$1:$R$1200,12,FALSE)),"")</f>
        <v/>
      </c>
      <c r="L216" t="str">
        <f>IFERROR(IF(VLOOKUP('Xlookup set'!$S216,'Xlookup set'!$A$1:$R$1200,13,FALSE)=0,"",VLOOKUP('Xlookup set'!$S216,'Xlookup set'!$A$1:$R$1200,13,FALSE)),"")</f>
        <v/>
      </c>
      <c r="M216" t="str">
        <f>IFERROR(IF(VLOOKUP('Xlookup set'!$S216,'Xlookup set'!$A$1:$R$1200,14,FALSE)=0,"",VLOOKUP('Xlookup set'!$S216,'Xlookup set'!$A$1:$R$1200,14,FALSE)),"")</f>
        <v/>
      </c>
      <c r="N216" t="str">
        <f>IFERROR(IF(VLOOKUP('Xlookup set'!$S216,'Xlookup set'!$A$1:$R$1200,15,FALSE)=0,"",VLOOKUP('Xlookup set'!$S216,'Xlookup set'!$A$1:$R$1200,15,FALSE)),"")</f>
        <v/>
      </c>
      <c r="O216" t="str">
        <f>IFERROR(IF(VLOOKUP('Xlookup set'!$S216,'Xlookup set'!$A$1:$R$1200,16,FALSE)=0,"",VLOOKUP('Xlookup set'!$S216,'Xlookup set'!$A$1:$R$1200,16,FALSE)),"")</f>
        <v/>
      </c>
      <c r="P216" t="str">
        <f t="array" aca="1" ref="P216" ca="1">IFERROR(Y2IF(VLOOKUP('Xlookup set'!$S216,'Xlookup set'!$A$1:$R$1200,17,FALSE)=0,"",VLOOKUP('Xlookup set'!$S216,'Xlookup set'!$A$1:$R$1200,17,FALSE)),"")</f>
        <v/>
      </c>
      <c r="Q216" t="str">
        <f>IFERROR(IF(VLOOKUP('Xlookup set'!$S216,'Xlookup set'!$A$1:$R$1200,18,FALSE)=0,"",VLOOKUP('Xlookup set'!$S216,'Xlookup set'!$A$1:$R$1200,18,FALSE)),"")</f>
        <v/>
      </c>
    </row>
    <row r="217" spans="1:17">
      <c r="A217" t="str">
        <f>IFERROR(VLOOKUP('Xlookup set'!$S217,'Xlookup set'!$A$1:$R$1200,2,FALSE),"")</f>
        <v/>
      </c>
      <c r="B217" t="str">
        <f>IF(I217&lt;&gt;"",ドッグキャリー!$I$2,"")</f>
        <v/>
      </c>
      <c r="C217" t="str">
        <f t="shared" si="8"/>
        <v/>
      </c>
      <c r="D217" t="str">
        <f t="shared" si="9"/>
        <v/>
      </c>
      <c r="E217" t="str">
        <f>IFERROR(IF(VLOOKUP('Xlookup set'!$S217,'Xlookup set'!$A$1:$R$1200,6,FALSE)=0,"",VLOOKUP('Xlookup set'!$S217,'Xlookup set'!$A$1:$R$1200,6,FALSE)),"")</f>
        <v/>
      </c>
      <c r="F217" t="str">
        <f t="array" aca="1" ref="F217" ca="1">IFERROR(F(VLOOKUP('Xlookup set'!$S217,'Xlookup set'!$A$1:$R$1200,7,FALSE)=0,"",VLOOKUP('Xlookup set'!$S217,'Xlookup set'!$A$1:$R$1200,7,FALSE)),"")</f>
        <v/>
      </c>
      <c r="G217" t="str">
        <f>IFERROR(IF(VLOOKUP('Xlookup set'!$S217,'Xlookup set'!$A$1:$R$1200,8,FALSE)=0,"",VLOOKUP('Xlookup set'!$S217,'Xlookup set'!$A$1:$R$1200,8,FALSE)),"")</f>
        <v/>
      </c>
      <c r="H217" s="93" t="str">
        <f>IFERROR(IF(VLOOKUP('Xlookup set'!$S217,'Xlookup set'!$A$1:$R$1200,9,FALSE)=0,"",VLOOKUP('Xlookup set'!$S217,'Xlookup set'!$A$1:$R$1200,9,FALSE)),"")</f>
        <v/>
      </c>
      <c r="I217" t="str">
        <f>IFERROR(IF(VLOOKUP('Xlookup set'!$S217,'Xlookup set'!$A$1:$R$1200,10,FALSE)=0,"",VLOOKUP('Xlookup set'!$S217,'Xlookup set'!$A$1:$R$1200,10,FALSE)),"")</f>
        <v/>
      </c>
      <c r="J217" t="str">
        <f>IFERROR(IF(VLOOKUP('Xlookup set'!$S217,'Xlookup set'!$A$1:$R$1200,11,FALSE)=0,"",VLOOKUP('Xlookup set'!$S217,'Xlookup set'!$A$1:$R$1200,11,FALSE)),"")</f>
        <v/>
      </c>
      <c r="K217" t="str">
        <f>IFERROR(IF(VLOOKUP('Xlookup set'!$S217,'Xlookup set'!$A$1:$R$1200,12,FALSE)=0,"",VLOOKUP('Xlookup set'!$S217,'Xlookup set'!$A$1:$R$1200,12,FALSE)),"")</f>
        <v/>
      </c>
      <c r="L217" t="str">
        <f>IFERROR(IF(VLOOKUP('Xlookup set'!$S217,'Xlookup set'!$A$1:$R$1200,13,FALSE)=0,"",VLOOKUP('Xlookup set'!$S217,'Xlookup set'!$A$1:$R$1200,13,FALSE)),"")</f>
        <v/>
      </c>
      <c r="M217" t="str">
        <f>IFERROR(IF(VLOOKUP('Xlookup set'!$S217,'Xlookup set'!$A$1:$R$1200,14,FALSE)=0,"",VLOOKUP('Xlookup set'!$S217,'Xlookup set'!$A$1:$R$1200,14,FALSE)),"")</f>
        <v/>
      </c>
      <c r="N217" t="str">
        <f>IFERROR(IF(VLOOKUP('Xlookup set'!$S217,'Xlookup set'!$A$1:$R$1200,15,FALSE)=0,"",VLOOKUP('Xlookup set'!$S217,'Xlookup set'!$A$1:$R$1200,15,FALSE)),"")</f>
        <v/>
      </c>
      <c r="O217" t="str">
        <f>IFERROR(IF(VLOOKUP('Xlookup set'!$S217,'Xlookup set'!$A$1:$R$1200,16,FALSE)=0,"",VLOOKUP('Xlookup set'!$S217,'Xlookup set'!$A$1:$R$1200,16,FALSE)),"")</f>
        <v/>
      </c>
      <c r="P217" t="str">
        <f t="array" aca="1" ref="P217" ca="1">IFERROR(Y2IF(VLOOKUP('Xlookup set'!$S217,'Xlookup set'!$A$1:$R$1200,17,FALSE)=0,"",VLOOKUP('Xlookup set'!$S217,'Xlookup set'!$A$1:$R$1200,17,FALSE)),"")</f>
        <v/>
      </c>
      <c r="Q217" t="str">
        <f>IFERROR(IF(VLOOKUP('Xlookup set'!$S217,'Xlookup set'!$A$1:$R$1200,18,FALSE)=0,"",VLOOKUP('Xlookup set'!$S217,'Xlookup set'!$A$1:$R$1200,18,FALSE)),"")</f>
        <v/>
      </c>
    </row>
    <row r="218" spans="1:17">
      <c r="A218" t="str">
        <f>IFERROR(VLOOKUP('Xlookup set'!$S218,'Xlookup set'!$A$1:$R$1200,2,FALSE),"")</f>
        <v/>
      </c>
      <c r="B218" t="str">
        <f>IF(I218&lt;&gt;"",ドッグキャリー!$I$2,"")</f>
        <v/>
      </c>
      <c r="C218" t="str">
        <f t="shared" si="8"/>
        <v/>
      </c>
      <c r="D218" t="str">
        <f t="shared" si="9"/>
        <v/>
      </c>
      <c r="E218" t="str">
        <f>IFERROR(IF(VLOOKUP('Xlookup set'!$S218,'Xlookup set'!$A$1:$R$1200,6,FALSE)=0,"",VLOOKUP('Xlookup set'!$S218,'Xlookup set'!$A$1:$R$1200,6,FALSE)),"")</f>
        <v/>
      </c>
      <c r="F218" t="str">
        <f t="array" aca="1" ref="F218" ca="1">IFERROR(F(VLOOKUP('Xlookup set'!$S218,'Xlookup set'!$A$1:$R$1200,7,FALSE)=0,"",VLOOKUP('Xlookup set'!$S218,'Xlookup set'!$A$1:$R$1200,7,FALSE)),"")</f>
        <v/>
      </c>
      <c r="G218" t="str">
        <f>IFERROR(IF(VLOOKUP('Xlookup set'!$S218,'Xlookup set'!$A$1:$R$1200,8,FALSE)=0,"",VLOOKUP('Xlookup set'!$S218,'Xlookup set'!$A$1:$R$1200,8,FALSE)),"")</f>
        <v/>
      </c>
      <c r="H218" s="93" t="str">
        <f>IFERROR(IF(VLOOKUP('Xlookup set'!$S218,'Xlookup set'!$A$1:$R$1200,9,FALSE)=0,"",VLOOKUP('Xlookup set'!$S218,'Xlookup set'!$A$1:$R$1200,9,FALSE)),"")</f>
        <v/>
      </c>
      <c r="I218" t="str">
        <f>IFERROR(IF(VLOOKUP('Xlookup set'!$S218,'Xlookup set'!$A$1:$R$1200,10,FALSE)=0,"",VLOOKUP('Xlookup set'!$S218,'Xlookup set'!$A$1:$R$1200,10,FALSE)),"")</f>
        <v/>
      </c>
      <c r="J218" t="str">
        <f>IFERROR(IF(VLOOKUP('Xlookup set'!$S218,'Xlookup set'!$A$1:$R$1200,11,FALSE)=0,"",VLOOKUP('Xlookup set'!$S218,'Xlookup set'!$A$1:$R$1200,11,FALSE)),"")</f>
        <v/>
      </c>
      <c r="K218" t="str">
        <f>IFERROR(IF(VLOOKUP('Xlookup set'!$S218,'Xlookup set'!$A$1:$R$1200,12,FALSE)=0,"",VLOOKUP('Xlookup set'!$S218,'Xlookup set'!$A$1:$R$1200,12,FALSE)),"")</f>
        <v/>
      </c>
      <c r="L218" t="str">
        <f>IFERROR(IF(VLOOKUP('Xlookup set'!$S218,'Xlookup set'!$A$1:$R$1200,13,FALSE)=0,"",VLOOKUP('Xlookup set'!$S218,'Xlookup set'!$A$1:$R$1200,13,FALSE)),"")</f>
        <v/>
      </c>
      <c r="M218" t="str">
        <f>IFERROR(IF(VLOOKUP('Xlookup set'!$S218,'Xlookup set'!$A$1:$R$1200,14,FALSE)=0,"",VLOOKUP('Xlookup set'!$S218,'Xlookup set'!$A$1:$R$1200,14,FALSE)),"")</f>
        <v/>
      </c>
      <c r="N218" t="str">
        <f>IFERROR(IF(VLOOKUP('Xlookup set'!$S218,'Xlookup set'!$A$1:$R$1200,15,FALSE)=0,"",VLOOKUP('Xlookup set'!$S218,'Xlookup set'!$A$1:$R$1200,15,FALSE)),"")</f>
        <v/>
      </c>
      <c r="O218" t="str">
        <f>IFERROR(IF(VLOOKUP('Xlookup set'!$S218,'Xlookup set'!$A$1:$R$1200,16,FALSE)=0,"",VLOOKUP('Xlookup set'!$S218,'Xlookup set'!$A$1:$R$1200,16,FALSE)),"")</f>
        <v/>
      </c>
      <c r="P218" t="str">
        <f t="array" aca="1" ref="P218" ca="1">IFERROR(Y2IF(VLOOKUP('Xlookup set'!$S218,'Xlookup set'!$A$1:$R$1200,17,FALSE)=0,"",VLOOKUP('Xlookup set'!$S218,'Xlookup set'!$A$1:$R$1200,17,FALSE)),"")</f>
        <v/>
      </c>
      <c r="Q218" t="str">
        <f>IFERROR(IF(VLOOKUP('Xlookup set'!$S218,'Xlookup set'!$A$1:$R$1200,18,FALSE)=0,"",VLOOKUP('Xlookup set'!$S218,'Xlookup set'!$A$1:$R$1200,18,FALSE)),"")</f>
        <v/>
      </c>
    </row>
    <row r="219" spans="1:17">
      <c r="A219" t="str">
        <f>IFERROR(VLOOKUP('Xlookup set'!$S219,'Xlookup set'!$A$1:$R$1200,2,FALSE),"")</f>
        <v/>
      </c>
      <c r="B219" t="str">
        <f>IF(I219&lt;&gt;"",ドッグキャリー!$I$2,"")</f>
        <v/>
      </c>
      <c r="C219" t="str">
        <f t="shared" si="8"/>
        <v/>
      </c>
      <c r="D219" t="str">
        <f t="shared" si="9"/>
        <v/>
      </c>
      <c r="E219" t="str">
        <f>IFERROR(IF(VLOOKUP('Xlookup set'!$S219,'Xlookup set'!$A$1:$R$1200,6,FALSE)=0,"",VLOOKUP('Xlookup set'!$S219,'Xlookup set'!$A$1:$R$1200,6,FALSE)),"")</f>
        <v/>
      </c>
      <c r="F219" t="str">
        <f t="array" aca="1" ref="F219" ca="1">IFERROR(F(VLOOKUP('Xlookup set'!$S219,'Xlookup set'!$A$1:$R$1200,7,FALSE)=0,"",VLOOKUP('Xlookup set'!$S219,'Xlookup set'!$A$1:$R$1200,7,FALSE)),"")</f>
        <v/>
      </c>
      <c r="G219" t="str">
        <f>IFERROR(IF(VLOOKUP('Xlookup set'!$S219,'Xlookup set'!$A$1:$R$1200,8,FALSE)=0,"",VLOOKUP('Xlookup set'!$S219,'Xlookup set'!$A$1:$R$1200,8,FALSE)),"")</f>
        <v/>
      </c>
      <c r="H219" s="93" t="str">
        <f>IFERROR(IF(VLOOKUP('Xlookup set'!$S219,'Xlookup set'!$A$1:$R$1200,9,FALSE)=0,"",VLOOKUP('Xlookup set'!$S219,'Xlookup set'!$A$1:$R$1200,9,FALSE)),"")</f>
        <v/>
      </c>
      <c r="I219" t="str">
        <f>IFERROR(IF(VLOOKUP('Xlookup set'!$S219,'Xlookup set'!$A$1:$R$1200,10,FALSE)=0,"",VLOOKUP('Xlookup set'!$S219,'Xlookup set'!$A$1:$R$1200,10,FALSE)),"")</f>
        <v/>
      </c>
      <c r="J219" t="str">
        <f>IFERROR(IF(VLOOKUP('Xlookup set'!$S219,'Xlookup set'!$A$1:$R$1200,11,FALSE)=0,"",VLOOKUP('Xlookup set'!$S219,'Xlookup set'!$A$1:$R$1200,11,FALSE)),"")</f>
        <v/>
      </c>
      <c r="K219" t="str">
        <f>IFERROR(IF(VLOOKUP('Xlookup set'!$S219,'Xlookup set'!$A$1:$R$1200,12,FALSE)=0,"",VLOOKUP('Xlookup set'!$S219,'Xlookup set'!$A$1:$R$1200,12,FALSE)),"")</f>
        <v/>
      </c>
      <c r="L219" t="str">
        <f>IFERROR(IF(VLOOKUP('Xlookup set'!$S219,'Xlookup set'!$A$1:$R$1200,13,FALSE)=0,"",VLOOKUP('Xlookup set'!$S219,'Xlookup set'!$A$1:$R$1200,13,FALSE)),"")</f>
        <v/>
      </c>
      <c r="M219" t="str">
        <f>IFERROR(IF(VLOOKUP('Xlookup set'!$S219,'Xlookup set'!$A$1:$R$1200,14,FALSE)=0,"",VLOOKUP('Xlookup set'!$S219,'Xlookup set'!$A$1:$R$1200,14,FALSE)),"")</f>
        <v/>
      </c>
      <c r="N219" t="str">
        <f>IFERROR(IF(VLOOKUP('Xlookup set'!$S219,'Xlookup set'!$A$1:$R$1200,15,FALSE)=0,"",VLOOKUP('Xlookup set'!$S219,'Xlookup set'!$A$1:$R$1200,15,FALSE)),"")</f>
        <v/>
      </c>
      <c r="O219" t="str">
        <f>IFERROR(IF(VLOOKUP('Xlookup set'!$S219,'Xlookup set'!$A$1:$R$1200,16,FALSE)=0,"",VLOOKUP('Xlookup set'!$S219,'Xlookup set'!$A$1:$R$1200,16,FALSE)),"")</f>
        <v/>
      </c>
      <c r="P219" t="str">
        <f t="array" aca="1" ref="P219" ca="1">IFERROR(Y2IF(VLOOKUP('Xlookup set'!$S219,'Xlookup set'!$A$1:$R$1200,17,FALSE)=0,"",VLOOKUP('Xlookup set'!$S219,'Xlookup set'!$A$1:$R$1200,17,FALSE)),"")</f>
        <v/>
      </c>
      <c r="Q219" t="str">
        <f>IFERROR(IF(VLOOKUP('Xlookup set'!$S219,'Xlookup set'!$A$1:$R$1200,18,FALSE)=0,"",VLOOKUP('Xlookup set'!$S219,'Xlookup set'!$A$1:$R$1200,18,FALSE)),"")</f>
        <v/>
      </c>
    </row>
    <row r="220" spans="1:17">
      <c r="A220" t="str">
        <f>IFERROR(VLOOKUP('Xlookup set'!$S220,'Xlookup set'!$A$1:$R$1200,2,FALSE),"")</f>
        <v/>
      </c>
      <c r="B220" t="str">
        <f>IF(I220&lt;&gt;"",ドッグキャリー!$I$2,"")</f>
        <v/>
      </c>
      <c r="C220" t="str">
        <f t="shared" si="8"/>
        <v/>
      </c>
      <c r="D220" t="str">
        <f t="shared" si="9"/>
        <v/>
      </c>
      <c r="E220" t="str">
        <f>IFERROR(IF(VLOOKUP('Xlookup set'!$S220,'Xlookup set'!$A$1:$R$1200,6,FALSE)=0,"",VLOOKUP('Xlookup set'!$S220,'Xlookup set'!$A$1:$R$1200,6,FALSE)),"")</f>
        <v/>
      </c>
      <c r="F220" t="str">
        <f t="array" aca="1" ref="F220" ca="1">IFERROR(F(VLOOKUP('Xlookup set'!$S220,'Xlookup set'!$A$1:$R$1200,7,FALSE)=0,"",VLOOKUP('Xlookup set'!$S220,'Xlookup set'!$A$1:$R$1200,7,FALSE)),"")</f>
        <v/>
      </c>
      <c r="G220" t="str">
        <f>IFERROR(IF(VLOOKUP('Xlookup set'!$S220,'Xlookup set'!$A$1:$R$1200,8,FALSE)=0,"",VLOOKUP('Xlookup set'!$S220,'Xlookup set'!$A$1:$R$1200,8,FALSE)),"")</f>
        <v/>
      </c>
      <c r="H220" s="93" t="str">
        <f>IFERROR(IF(VLOOKUP('Xlookup set'!$S220,'Xlookup set'!$A$1:$R$1200,9,FALSE)=0,"",VLOOKUP('Xlookup set'!$S220,'Xlookup set'!$A$1:$R$1200,9,FALSE)),"")</f>
        <v/>
      </c>
      <c r="I220" t="str">
        <f>IFERROR(IF(VLOOKUP('Xlookup set'!$S220,'Xlookup set'!$A$1:$R$1200,10,FALSE)=0,"",VLOOKUP('Xlookup set'!$S220,'Xlookup set'!$A$1:$R$1200,10,FALSE)),"")</f>
        <v/>
      </c>
      <c r="J220" t="str">
        <f>IFERROR(IF(VLOOKUP('Xlookup set'!$S220,'Xlookup set'!$A$1:$R$1200,11,FALSE)=0,"",VLOOKUP('Xlookup set'!$S220,'Xlookup set'!$A$1:$R$1200,11,FALSE)),"")</f>
        <v/>
      </c>
      <c r="K220" t="str">
        <f>IFERROR(IF(VLOOKUP('Xlookup set'!$S220,'Xlookup set'!$A$1:$R$1200,12,FALSE)=0,"",VLOOKUP('Xlookup set'!$S220,'Xlookup set'!$A$1:$R$1200,12,FALSE)),"")</f>
        <v/>
      </c>
      <c r="L220" t="str">
        <f>IFERROR(IF(VLOOKUP('Xlookup set'!$S220,'Xlookup set'!$A$1:$R$1200,13,FALSE)=0,"",VLOOKUP('Xlookup set'!$S220,'Xlookup set'!$A$1:$R$1200,13,FALSE)),"")</f>
        <v/>
      </c>
      <c r="M220" t="str">
        <f>IFERROR(IF(VLOOKUP('Xlookup set'!$S220,'Xlookup set'!$A$1:$R$1200,14,FALSE)=0,"",VLOOKUP('Xlookup set'!$S220,'Xlookup set'!$A$1:$R$1200,14,FALSE)),"")</f>
        <v/>
      </c>
      <c r="N220" t="str">
        <f>IFERROR(IF(VLOOKUP('Xlookup set'!$S220,'Xlookup set'!$A$1:$R$1200,15,FALSE)=0,"",VLOOKUP('Xlookup set'!$S220,'Xlookup set'!$A$1:$R$1200,15,FALSE)),"")</f>
        <v/>
      </c>
      <c r="O220" t="str">
        <f>IFERROR(IF(VLOOKUP('Xlookup set'!$S220,'Xlookup set'!$A$1:$R$1200,16,FALSE)=0,"",VLOOKUP('Xlookup set'!$S220,'Xlookup set'!$A$1:$R$1200,16,FALSE)),"")</f>
        <v/>
      </c>
      <c r="P220" t="str">
        <f t="array" aca="1" ref="P220" ca="1">IFERROR(Y2IF(VLOOKUP('Xlookup set'!$S220,'Xlookup set'!$A$1:$R$1200,17,FALSE)=0,"",VLOOKUP('Xlookup set'!$S220,'Xlookup set'!$A$1:$R$1200,17,FALSE)),"")</f>
        <v/>
      </c>
      <c r="Q220" t="str">
        <f>IFERROR(IF(VLOOKUP('Xlookup set'!$S220,'Xlookup set'!$A$1:$R$1200,18,FALSE)=0,"",VLOOKUP('Xlookup set'!$S220,'Xlookup set'!$A$1:$R$1200,18,FALSE)),"")</f>
        <v/>
      </c>
    </row>
    <row r="221" spans="1:17">
      <c r="A221" t="str">
        <f>IFERROR(VLOOKUP('Xlookup set'!$S221,'Xlookup set'!$A$1:$R$1200,2,FALSE),"")</f>
        <v/>
      </c>
      <c r="B221" t="str">
        <f>IF(I221&lt;&gt;"",ドッグキャリー!$I$2,"")</f>
        <v/>
      </c>
      <c r="C221" t="str">
        <f t="shared" si="8"/>
        <v/>
      </c>
      <c r="D221" t="str">
        <f t="shared" si="9"/>
        <v/>
      </c>
      <c r="E221" t="str">
        <f>IFERROR(IF(VLOOKUP('Xlookup set'!$S221,'Xlookup set'!$A$1:$R$1200,6,FALSE)=0,"",VLOOKUP('Xlookup set'!$S221,'Xlookup set'!$A$1:$R$1200,6,FALSE)),"")</f>
        <v/>
      </c>
      <c r="F221" t="str">
        <f t="array" aca="1" ref="F221" ca="1">IFERROR(F(VLOOKUP('Xlookup set'!$S221,'Xlookup set'!$A$1:$R$1200,7,FALSE)=0,"",VLOOKUP('Xlookup set'!$S221,'Xlookup set'!$A$1:$R$1200,7,FALSE)),"")</f>
        <v/>
      </c>
      <c r="G221" t="str">
        <f>IFERROR(IF(VLOOKUP('Xlookup set'!$S221,'Xlookup set'!$A$1:$R$1200,8,FALSE)=0,"",VLOOKUP('Xlookup set'!$S221,'Xlookup set'!$A$1:$R$1200,8,FALSE)),"")</f>
        <v/>
      </c>
      <c r="H221" s="93" t="str">
        <f>IFERROR(IF(VLOOKUP('Xlookup set'!$S221,'Xlookup set'!$A$1:$R$1200,9,FALSE)=0,"",VLOOKUP('Xlookup set'!$S221,'Xlookup set'!$A$1:$R$1200,9,FALSE)),"")</f>
        <v/>
      </c>
      <c r="I221" t="str">
        <f>IFERROR(IF(VLOOKUP('Xlookup set'!$S221,'Xlookup set'!$A$1:$R$1200,10,FALSE)=0,"",VLOOKUP('Xlookup set'!$S221,'Xlookup set'!$A$1:$R$1200,10,FALSE)),"")</f>
        <v/>
      </c>
      <c r="J221" t="str">
        <f>IFERROR(IF(VLOOKUP('Xlookup set'!$S221,'Xlookup set'!$A$1:$R$1200,11,FALSE)=0,"",VLOOKUP('Xlookup set'!$S221,'Xlookup set'!$A$1:$R$1200,11,FALSE)),"")</f>
        <v/>
      </c>
      <c r="K221" t="str">
        <f>IFERROR(IF(VLOOKUP('Xlookup set'!$S221,'Xlookup set'!$A$1:$R$1200,12,FALSE)=0,"",VLOOKUP('Xlookup set'!$S221,'Xlookup set'!$A$1:$R$1200,12,FALSE)),"")</f>
        <v/>
      </c>
      <c r="L221" t="str">
        <f>IFERROR(IF(VLOOKUP('Xlookup set'!$S221,'Xlookup set'!$A$1:$R$1200,13,FALSE)=0,"",VLOOKUP('Xlookup set'!$S221,'Xlookup set'!$A$1:$R$1200,13,FALSE)),"")</f>
        <v/>
      </c>
      <c r="M221" t="str">
        <f>IFERROR(IF(VLOOKUP('Xlookup set'!$S221,'Xlookup set'!$A$1:$R$1200,14,FALSE)=0,"",VLOOKUP('Xlookup set'!$S221,'Xlookup set'!$A$1:$R$1200,14,FALSE)),"")</f>
        <v/>
      </c>
      <c r="N221" t="str">
        <f>IFERROR(IF(VLOOKUP('Xlookup set'!$S221,'Xlookup set'!$A$1:$R$1200,15,FALSE)=0,"",VLOOKUP('Xlookup set'!$S221,'Xlookup set'!$A$1:$R$1200,15,FALSE)),"")</f>
        <v/>
      </c>
      <c r="O221" t="str">
        <f>IFERROR(IF(VLOOKUP('Xlookup set'!$S221,'Xlookup set'!$A$1:$R$1200,16,FALSE)=0,"",VLOOKUP('Xlookup set'!$S221,'Xlookup set'!$A$1:$R$1200,16,FALSE)),"")</f>
        <v/>
      </c>
      <c r="P221" t="str">
        <f t="array" aca="1" ref="P221" ca="1">IFERROR(Y2IF(VLOOKUP('Xlookup set'!$S221,'Xlookup set'!$A$1:$R$1200,17,FALSE)=0,"",VLOOKUP('Xlookup set'!$S221,'Xlookup set'!$A$1:$R$1200,17,FALSE)),"")</f>
        <v/>
      </c>
      <c r="Q221" t="str">
        <f>IFERROR(IF(VLOOKUP('Xlookup set'!$S221,'Xlookup set'!$A$1:$R$1200,18,FALSE)=0,"",VLOOKUP('Xlookup set'!$S221,'Xlookup set'!$A$1:$R$1200,18,FALSE)),"")</f>
        <v/>
      </c>
    </row>
    <row r="222" spans="1:17">
      <c r="A222" t="str">
        <f>IFERROR(VLOOKUP('Xlookup set'!$S222,'Xlookup set'!$A$1:$R$1200,2,FALSE),"")</f>
        <v/>
      </c>
      <c r="B222" t="str">
        <f>IF(I222&lt;&gt;"",ドッグキャリー!$I$2,"")</f>
        <v/>
      </c>
      <c r="C222" t="str">
        <f t="shared" si="8"/>
        <v/>
      </c>
      <c r="D222" t="str">
        <f t="shared" si="9"/>
        <v/>
      </c>
      <c r="E222" t="str">
        <f>IFERROR(IF(VLOOKUP('Xlookup set'!$S222,'Xlookup set'!$A$1:$R$1200,6,FALSE)=0,"",VLOOKUP('Xlookup set'!$S222,'Xlookup set'!$A$1:$R$1200,6,FALSE)),"")</f>
        <v/>
      </c>
      <c r="F222" t="str">
        <f t="array" aca="1" ref="F222" ca="1">IFERROR(F(VLOOKUP('Xlookup set'!$S222,'Xlookup set'!$A$1:$R$1200,7,FALSE)=0,"",VLOOKUP('Xlookup set'!$S222,'Xlookup set'!$A$1:$R$1200,7,FALSE)),"")</f>
        <v/>
      </c>
      <c r="G222" t="str">
        <f>IFERROR(IF(VLOOKUP('Xlookup set'!$S222,'Xlookup set'!$A$1:$R$1200,8,FALSE)=0,"",VLOOKUP('Xlookup set'!$S222,'Xlookup set'!$A$1:$R$1200,8,FALSE)),"")</f>
        <v/>
      </c>
      <c r="H222" s="93" t="str">
        <f>IFERROR(IF(VLOOKUP('Xlookup set'!$S222,'Xlookup set'!$A$1:$R$1200,9,FALSE)=0,"",VLOOKUP('Xlookup set'!$S222,'Xlookup set'!$A$1:$R$1200,9,FALSE)),"")</f>
        <v/>
      </c>
      <c r="I222" t="str">
        <f>IFERROR(IF(VLOOKUP('Xlookup set'!$S222,'Xlookup set'!$A$1:$R$1200,10,FALSE)=0,"",VLOOKUP('Xlookup set'!$S222,'Xlookup set'!$A$1:$R$1200,10,FALSE)),"")</f>
        <v/>
      </c>
      <c r="J222" t="str">
        <f>IFERROR(IF(VLOOKUP('Xlookup set'!$S222,'Xlookup set'!$A$1:$R$1200,11,FALSE)=0,"",VLOOKUP('Xlookup set'!$S222,'Xlookup set'!$A$1:$R$1200,11,FALSE)),"")</f>
        <v/>
      </c>
      <c r="K222" t="str">
        <f>IFERROR(IF(VLOOKUP('Xlookup set'!$S222,'Xlookup set'!$A$1:$R$1200,12,FALSE)=0,"",VLOOKUP('Xlookup set'!$S222,'Xlookup set'!$A$1:$R$1200,12,FALSE)),"")</f>
        <v/>
      </c>
      <c r="L222" t="str">
        <f>IFERROR(IF(VLOOKUP('Xlookup set'!$S222,'Xlookup set'!$A$1:$R$1200,13,FALSE)=0,"",VLOOKUP('Xlookup set'!$S222,'Xlookup set'!$A$1:$R$1200,13,FALSE)),"")</f>
        <v/>
      </c>
      <c r="M222" t="str">
        <f>IFERROR(IF(VLOOKUP('Xlookup set'!$S222,'Xlookup set'!$A$1:$R$1200,14,FALSE)=0,"",VLOOKUP('Xlookup set'!$S222,'Xlookup set'!$A$1:$R$1200,14,FALSE)),"")</f>
        <v/>
      </c>
      <c r="N222" t="str">
        <f>IFERROR(IF(VLOOKUP('Xlookup set'!$S222,'Xlookup set'!$A$1:$R$1200,15,FALSE)=0,"",VLOOKUP('Xlookup set'!$S222,'Xlookup set'!$A$1:$R$1200,15,FALSE)),"")</f>
        <v/>
      </c>
      <c r="O222" t="str">
        <f>IFERROR(IF(VLOOKUP('Xlookup set'!$S222,'Xlookup set'!$A$1:$R$1200,16,FALSE)=0,"",VLOOKUP('Xlookup set'!$S222,'Xlookup set'!$A$1:$R$1200,16,FALSE)),"")</f>
        <v/>
      </c>
      <c r="P222" t="str">
        <f t="array" aca="1" ref="P222" ca="1">IFERROR(Y2IF(VLOOKUP('Xlookup set'!$S222,'Xlookup set'!$A$1:$R$1200,17,FALSE)=0,"",VLOOKUP('Xlookup set'!$S222,'Xlookup set'!$A$1:$R$1200,17,FALSE)),"")</f>
        <v/>
      </c>
      <c r="Q222" t="str">
        <f>IFERROR(IF(VLOOKUP('Xlookup set'!$S222,'Xlookup set'!$A$1:$R$1200,18,FALSE)=0,"",VLOOKUP('Xlookup set'!$S222,'Xlookup set'!$A$1:$R$1200,18,FALSE)),"")</f>
        <v/>
      </c>
    </row>
    <row r="223" spans="1:17">
      <c r="A223" t="str">
        <f>IFERROR(VLOOKUP('Xlookup set'!$S223,'Xlookup set'!$A$1:$R$1200,2,FALSE),"")</f>
        <v/>
      </c>
      <c r="B223" t="str">
        <f>IF(I223&lt;&gt;"",ドッグキャリー!$I$2,"")</f>
        <v/>
      </c>
      <c r="C223" t="str">
        <f t="shared" si="8"/>
        <v/>
      </c>
      <c r="D223" t="str">
        <f t="shared" si="9"/>
        <v/>
      </c>
      <c r="E223" t="str">
        <f>IFERROR(IF(VLOOKUP('Xlookup set'!$S223,'Xlookup set'!$A$1:$R$1200,6,FALSE)=0,"",VLOOKUP('Xlookup set'!$S223,'Xlookup set'!$A$1:$R$1200,6,FALSE)),"")</f>
        <v/>
      </c>
      <c r="F223" t="str">
        <f t="array" aca="1" ref="F223" ca="1">IFERROR(F(VLOOKUP('Xlookup set'!$S223,'Xlookup set'!$A$1:$R$1200,7,FALSE)=0,"",VLOOKUP('Xlookup set'!$S223,'Xlookup set'!$A$1:$R$1200,7,FALSE)),"")</f>
        <v/>
      </c>
      <c r="G223" t="str">
        <f>IFERROR(IF(VLOOKUP('Xlookup set'!$S223,'Xlookup set'!$A$1:$R$1200,8,FALSE)=0,"",VLOOKUP('Xlookup set'!$S223,'Xlookup set'!$A$1:$R$1200,8,FALSE)),"")</f>
        <v/>
      </c>
      <c r="H223" s="93" t="str">
        <f>IFERROR(IF(VLOOKUP('Xlookup set'!$S223,'Xlookup set'!$A$1:$R$1200,9,FALSE)=0,"",VLOOKUP('Xlookup set'!$S223,'Xlookup set'!$A$1:$R$1200,9,FALSE)),"")</f>
        <v/>
      </c>
      <c r="I223" t="str">
        <f>IFERROR(IF(VLOOKUP('Xlookup set'!$S223,'Xlookup set'!$A$1:$R$1200,10,FALSE)=0,"",VLOOKUP('Xlookup set'!$S223,'Xlookup set'!$A$1:$R$1200,10,FALSE)),"")</f>
        <v/>
      </c>
      <c r="J223" t="str">
        <f>IFERROR(IF(VLOOKUP('Xlookup set'!$S223,'Xlookup set'!$A$1:$R$1200,11,FALSE)=0,"",VLOOKUP('Xlookup set'!$S223,'Xlookup set'!$A$1:$R$1200,11,FALSE)),"")</f>
        <v/>
      </c>
      <c r="K223" t="str">
        <f>IFERROR(IF(VLOOKUP('Xlookup set'!$S223,'Xlookup set'!$A$1:$R$1200,12,FALSE)=0,"",VLOOKUP('Xlookup set'!$S223,'Xlookup set'!$A$1:$R$1200,12,FALSE)),"")</f>
        <v/>
      </c>
      <c r="L223" t="str">
        <f>IFERROR(IF(VLOOKUP('Xlookup set'!$S223,'Xlookup set'!$A$1:$R$1200,13,FALSE)=0,"",VLOOKUP('Xlookup set'!$S223,'Xlookup set'!$A$1:$R$1200,13,FALSE)),"")</f>
        <v/>
      </c>
      <c r="M223" t="str">
        <f>IFERROR(IF(VLOOKUP('Xlookup set'!$S223,'Xlookup set'!$A$1:$R$1200,14,FALSE)=0,"",VLOOKUP('Xlookup set'!$S223,'Xlookup set'!$A$1:$R$1200,14,FALSE)),"")</f>
        <v/>
      </c>
      <c r="N223" t="str">
        <f>IFERROR(IF(VLOOKUP('Xlookup set'!$S223,'Xlookup set'!$A$1:$R$1200,15,FALSE)=0,"",VLOOKUP('Xlookup set'!$S223,'Xlookup set'!$A$1:$R$1200,15,FALSE)),"")</f>
        <v/>
      </c>
      <c r="O223" t="str">
        <f>IFERROR(IF(VLOOKUP('Xlookup set'!$S223,'Xlookup set'!$A$1:$R$1200,16,FALSE)=0,"",VLOOKUP('Xlookup set'!$S223,'Xlookup set'!$A$1:$R$1200,16,FALSE)),"")</f>
        <v/>
      </c>
      <c r="P223" t="str">
        <f t="array" aca="1" ref="P223" ca="1">IFERROR(Y2IF(VLOOKUP('Xlookup set'!$S223,'Xlookup set'!$A$1:$R$1200,17,FALSE)=0,"",VLOOKUP('Xlookup set'!$S223,'Xlookup set'!$A$1:$R$1200,17,FALSE)),"")</f>
        <v/>
      </c>
      <c r="Q223" t="str">
        <f>IFERROR(IF(VLOOKUP('Xlookup set'!$S223,'Xlookup set'!$A$1:$R$1200,18,FALSE)=0,"",VLOOKUP('Xlookup set'!$S223,'Xlookup set'!$A$1:$R$1200,18,FALSE)),"")</f>
        <v/>
      </c>
    </row>
    <row r="224" spans="1:17">
      <c r="A224" t="str">
        <f>IFERROR(VLOOKUP('Xlookup set'!$S224,'Xlookup set'!$A$1:$R$1200,2,FALSE),"")</f>
        <v/>
      </c>
      <c r="B224" t="str">
        <f>IF(I224&lt;&gt;"",ドッグキャリー!$I$2,"")</f>
        <v/>
      </c>
      <c r="C224" t="str">
        <f t="shared" si="8"/>
        <v/>
      </c>
      <c r="D224" t="str">
        <f t="shared" si="9"/>
        <v/>
      </c>
      <c r="E224" t="str">
        <f>IFERROR(IF(VLOOKUP('Xlookup set'!$S224,'Xlookup set'!$A$1:$R$1200,6,FALSE)=0,"",VLOOKUP('Xlookup set'!$S224,'Xlookup set'!$A$1:$R$1200,6,FALSE)),"")</f>
        <v/>
      </c>
      <c r="F224" t="str">
        <f t="array" aca="1" ref="F224" ca="1">IFERROR(F(VLOOKUP('Xlookup set'!$S224,'Xlookup set'!$A$1:$R$1200,7,FALSE)=0,"",VLOOKUP('Xlookup set'!$S224,'Xlookup set'!$A$1:$R$1200,7,FALSE)),"")</f>
        <v/>
      </c>
      <c r="G224" t="str">
        <f>IFERROR(IF(VLOOKUP('Xlookup set'!$S224,'Xlookup set'!$A$1:$R$1200,8,FALSE)=0,"",VLOOKUP('Xlookup set'!$S224,'Xlookup set'!$A$1:$R$1200,8,FALSE)),"")</f>
        <v/>
      </c>
      <c r="H224" s="93" t="str">
        <f>IFERROR(IF(VLOOKUP('Xlookup set'!$S224,'Xlookup set'!$A$1:$R$1200,9,FALSE)=0,"",VLOOKUP('Xlookup set'!$S224,'Xlookup set'!$A$1:$R$1200,9,FALSE)),"")</f>
        <v/>
      </c>
      <c r="I224" t="str">
        <f>IFERROR(IF(VLOOKUP('Xlookup set'!$S224,'Xlookup set'!$A$1:$R$1200,10,FALSE)=0,"",VLOOKUP('Xlookup set'!$S224,'Xlookup set'!$A$1:$R$1200,10,FALSE)),"")</f>
        <v/>
      </c>
      <c r="J224" t="str">
        <f>IFERROR(IF(VLOOKUP('Xlookup set'!$S224,'Xlookup set'!$A$1:$R$1200,11,FALSE)=0,"",VLOOKUP('Xlookup set'!$S224,'Xlookup set'!$A$1:$R$1200,11,FALSE)),"")</f>
        <v/>
      </c>
      <c r="K224" t="str">
        <f>IFERROR(IF(VLOOKUP('Xlookup set'!$S224,'Xlookup set'!$A$1:$R$1200,12,FALSE)=0,"",VLOOKUP('Xlookup set'!$S224,'Xlookup set'!$A$1:$R$1200,12,FALSE)),"")</f>
        <v/>
      </c>
      <c r="L224" t="str">
        <f>IFERROR(IF(VLOOKUP('Xlookup set'!$S224,'Xlookup set'!$A$1:$R$1200,13,FALSE)=0,"",VLOOKUP('Xlookup set'!$S224,'Xlookup set'!$A$1:$R$1200,13,FALSE)),"")</f>
        <v/>
      </c>
      <c r="M224" t="str">
        <f>IFERROR(IF(VLOOKUP('Xlookup set'!$S224,'Xlookup set'!$A$1:$R$1200,14,FALSE)=0,"",VLOOKUP('Xlookup set'!$S224,'Xlookup set'!$A$1:$R$1200,14,FALSE)),"")</f>
        <v/>
      </c>
      <c r="N224" t="str">
        <f>IFERROR(IF(VLOOKUP('Xlookup set'!$S224,'Xlookup set'!$A$1:$R$1200,15,FALSE)=0,"",VLOOKUP('Xlookup set'!$S224,'Xlookup set'!$A$1:$R$1200,15,FALSE)),"")</f>
        <v/>
      </c>
      <c r="O224" t="str">
        <f>IFERROR(IF(VLOOKUP('Xlookup set'!$S224,'Xlookup set'!$A$1:$R$1200,16,FALSE)=0,"",VLOOKUP('Xlookup set'!$S224,'Xlookup set'!$A$1:$R$1200,16,FALSE)),"")</f>
        <v/>
      </c>
      <c r="P224" t="str">
        <f t="array" aca="1" ref="P224" ca="1">IFERROR(Y2IF(VLOOKUP('Xlookup set'!$S224,'Xlookup set'!$A$1:$R$1200,17,FALSE)=0,"",VLOOKUP('Xlookup set'!$S224,'Xlookup set'!$A$1:$R$1200,17,FALSE)),"")</f>
        <v/>
      </c>
      <c r="Q224" t="str">
        <f>IFERROR(IF(VLOOKUP('Xlookup set'!$S224,'Xlookup set'!$A$1:$R$1200,18,FALSE)=0,"",VLOOKUP('Xlookup set'!$S224,'Xlookup set'!$A$1:$R$1200,18,FALSE)),"")</f>
        <v/>
      </c>
    </row>
    <row r="225" spans="1:17">
      <c r="A225" t="str">
        <f>IFERROR(VLOOKUP('Xlookup set'!$S225,'Xlookup set'!$A$1:$R$1200,2,FALSE),"")</f>
        <v/>
      </c>
      <c r="B225" t="str">
        <f>IF(I225&lt;&gt;"",ドッグキャリー!$I$2,"")</f>
        <v/>
      </c>
      <c r="C225" t="str">
        <f t="shared" si="8"/>
        <v/>
      </c>
      <c r="D225" t="str">
        <f t="shared" si="9"/>
        <v/>
      </c>
      <c r="E225" t="str">
        <f>IFERROR(IF(VLOOKUP('Xlookup set'!$S225,'Xlookup set'!$A$1:$R$1200,6,FALSE)=0,"",VLOOKUP('Xlookup set'!$S225,'Xlookup set'!$A$1:$R$1200,6,FALSE)),"")</f>
        <v/>
      </c>
      <c r="F225" t="str">
        <f t="array" aca="1" ref="F225" ca="1">IFERROR(F(VLOOKUP('Xlookup set'!$S225,'Xlookup set'!$A$1:$R$1200,7,FALSE)=0,"",VLOOKUP('Xlookup set'!$S225,'Xlookup set'!$A$1:$R$1200,7,FALSE)),"")</f>
        <v/>
      </c>
      <c r="G225" t="str">
        <f>IFERROR(IF(VLOOKUP('Xlookup set'!$S225,'Xlookup set'!$A$1:$R$1200,8,FALSE)=0,"",VLOOKUP('Xlookup set'!$S225,'Xlookup set'!$A$1:$R$1200,8,FALSE)),"")</f>
        <v/>
      </c>
      <c r="H225" s="93" t="str">
        <f>IFERROR(IF(VLOOKUP('Xlookup set'!$S225,'Xlookup set'!$A$1:$R$1200,9,FALSE)=0,"",VLOOKUP('Xlookup set'!$S225,'Xlookup set'!$A$1:$R$1200,9,FALSE)),"")</f>
        <v/>
      </c>
      <c r="I225" t="str">
        <f>IFERROR(IF(VLOOKUP('Xlookup set'!$S225,'Xlookup set'!$A$1:$R$1200,10,FALSE)=0,"",VLOOKUP('Xlookup set'!$S225,'Xlookup set'!$A$1:$R$1200,10,FALSE)),"")</f>
        <v/>
      </c>
      <c r="J225" t="str">
        <f>IFERROR(IF(VLOOKUP('Xlookup set'!$S225,'Xlookup set'!$A$1:$R$1200,11,FALSE)=0,"",VLOOKUP('Xlookup set'!$S225,'Xlookup set'!$A$1:$R$1200,11,FALSE)),"")</f>
        <v/>
      </c>
      <c r="K225" t="str">
        <f>IFERROR(IF(VLOOKUP('Xlookup set'!$S225,'Xlookup set'!$A$1:$R$1200,12,FALSE)=0,"",VLOOKUP('Xlookup set'!$S225,'Xlookup set'!$A$1:$R$1200,12,FALSE)),"")</f>
        <v/>
      </c>
      <c r="L225" t="str">
        <f>IFERROR(IF(VLOOKUP('Xlookup set'!$S225,'Xlookup set'!$A$1:$R$1200,13,FALSE)=0,"",VLOOKUP('Xlookup set'!$S225,'Xlookup set'!$A$1:$R$1200,13,FALSE)),"")</f>
        <v/>
      </c>
      <c r="M225" t="str">
        <f>IFERROR(IF(VLOOKUP('Xlookup set'!$S225,'Xlookup set'!$A$1:$R$1200,14,FALSE)=0,"",VLOOKUP('Xlookup set'!$S225,'Xlookup set'!$A$1:$R$1200,14,FALSE)),"")</f>
        <v/>
      </c>
      <c r="N225" t="str">
        <f>IFERROR(IF(VLOOKUP('Xlookup set'!$S225,'Xlookup set'!$A$1:$R$1200,15,FALSE)=0,"",VLOOKUP('Xlookup set'!$S225,'Xlookup set'!$A$1:$R$1200,15,FALSE)),"")</f>
        <v/>
      </c>
      <c r="O225" t="str">
        <f>IFERROR(IF(VLOOKUP('Xlookup set'!$S225,'Xlookup set'!$A$1:$R$1200,16,FALSE)=0,"",VLOOKUP('Xlookup set'!$S225,'Xlookup set'!$A$1:$R$1200,16,FALSE)),"")</f>
        <v/>
      </c>
      <c r="P225" t="str">
        <f t="array" aca="1" ref="P225" ca="1">IFERROR(Y2IF(VLOOKUP('Xlookup set'!$S225,'Xlookup set'!$A$1:$R$1200,17,FALSE)=0,"",VLOOKUP('Xlookup set'!$S225,'Xlookup set'!$A$1:$R$1200,17,FALSE)),"")</f>
        <v/>
      </c>
      <c r="Q225" t="str">
        <f>IFERROR(IF(VLOOKUP('Xlookup set'!$S225,'Xlookup set'!$A$1:$R$1200,18,FALSE)=0,"",VLOOKUP('Xlookup set'!$S225,'Xlookup set'!$A$1:$R$1200,18,FALSE)),"")</f>
        <v/>
      </c>
    </row>
    <row r="226" spans="1:17">
      <c r="A226" t="str">
        <f>IFERROR(VLOOKUP('Xlookup set'!$S226,'Xlookup set'!$A$1:$R$1200,2,FALSE),"")</f>
        <v/>
      </c>
      <c r="B226" t="str">
        <f>IF(I226&lt;&gt;"",ドッグキャリー!$I$2,"")</f>
        <v/>
      </c>
      <c r="C226" t="str">
        <f t="shared" si="8"/>
        <v/>
      </c>
      <c r="D226" t="str">
        <f t="shared" si="9"/>
        <v/>
      </c>
      <c r="E226" t="str">
        <f>IFERROR(IF(VLOOKUP('Xlookup set'!$S226,'Xlookup set'!$A$1:$R$1200,6,FALSE)=0,"",VLOOKUP('Xlookup set'!$S226,'Xlookup set'!$A$1:$R$1200,6,FALSE)),"")</f>
        <v/>
      </c>
      <c r="F226" t="str">
        <f t="array" aca="1" ref="F226" ca="1">IFERROR(F(VLOOKUP('Xlookup set'!$S226,'Xlookup set'!$A$1:$R$1200,7,FALSE)=0,"",VLOOKUP('Xlookup set'!$S226,'Xlookup set'!$A$1:$R$1200,7,FALSE)),"")</f>
        <v/>
      </c>
      <c r="G226" t="str">
        <f>IFERROR(IF(VLOOKUP('Xlookup set'!$S226,'Xlookup set'!$A$1:$R$1200,8,FALSE)=0,"",VLOOKUP('Xlookup set'!$S226,'Xlookup set'!$A$1:$R$1200,8,FALSE)),"")</f>
        <v/>
      </c>
      <c r="H226" s="93" t="str">
        <f>IFERROR(IF(VLOOKUP('Xlookup set'!$S226,'Xlookup set'!$A$1:$R$1200,9,FALSE)=0,"",VLOOKUP('Xlookup set'!$S226,'Xlookup set'!$A$1:$R$1200,9,FALSE)),"")</f>
        <v/>
      </c>
      <c r="I226" t="str">
        <f>IFERROR(IF(VLOOKUP('Xlookup set'!$S226,'Xlookup set'!$A$1:$R$1200,10,FALSE)=0,"",VLOOKUP('Xlookup set'!$S226,'Xlookup set'!$A$1:$R$1200,10,FALSE)),"")</f>
        <v/>
      </c>
      <c r="J226" t="str">
        <f>IFERROR(IF(VLOOKUP('Xlookup set'!$S226,'Xlookup set'!$A$1:$R$1200,11,FALSE)=0,"",VLOOKUP('Xlookup set'!$S226,'Xlookup set'!$A$1:$R$1200,11,FALSE)),"")</f>
        <v/>
      </c>
      <c r="K226" t="str">
        <f>IFERROR(IF(VLOOKUP('Xlookup set'!$S226,'Xlookup set'!$A$1:$R$1200,12,FALSE)=0,"",VLOOKUP('Xlookup set'!$S226,'Xlookup set'!$A$1:$R$1200,12,FALSE)),"")</f>
        <v/>
      </c>
      <c r="L226" t="str">
        <f>IFERROR(IF(VLOOKUP('Xlookup set'!$S226,'Xlookup set'!$A$1:$R$1200,13,FALSE)=0,"",VLOOKUP('Xlookup set'!$S226,'Xlookup set'!$A$1:$R$1200,13,FALSE)),"")</f>
        <v/>
      </c>
      <c r="M226" t="str">
        <f>IFERROR(IF(VLOOKUP('Xlookup set'!$S226,'Xlookup set'!$A$1:$R$1200,14,FALSE)=0,"",VLOOKUP('Xlookup set'!$S226,'Xlookup set'!$A$1:$R$1200,14,FALSE)),"")</f>
        <v/>
      </c>
      <c r="N226" t="str">
        <f>IFERROR(IF(VLOOKUP('Xlookup set'!$S226,'Xlookup set'!$A$1:$R$1200,15,FALSE)=0,"",VLOOKUP('Xlookup set'!$S226,'Xlookup set'!$A$1:$R$1200,15,FALSE)),"")</f>
        <v/>
      </c>
      <c r="O226" t="str">
        <f>IFERROR(IF(VLOOKUP('Xlookup set'!$S226,'Xlookup set'!$A$1:$R$1200,16,FALSE)=0,"",VLOOKUP('Xlookup set'!$S226,'Xlookup set'!$A$1:$R$1200,16,FALSE)),"")</f>
        <v/>
      </c>
      <c r="P226" t="str">
        <f t="array" aca="1" ref="P226" ca="1">IFERROR(Y2IF(VLOOKUP('Xlookup set'!$S226,'Xlookup set'!$A$1:$R$1200,17,FALSE)=0,"",VLOOKUP('Xlookup set'!$S226,'Xlookup set'!$A$1:$R$1200,17,FALSE)),"")</f>
        <v/>
      </c>
      <c r="Q226" t="str">
        <f>IFERROR(IF(VLOOKUP('Xlookup set'!$S226,'Xlookup set'!$A$1:$R$1200,18,FALSE)=0,"",VLOOKUP('Xlookup set'!$S226,'Xlookup set'!$A$1:$R$1200,18,FALSE)),"")</f>
        <v/>
      </c>
    </row>
    <row r="227" spans="1:17">
      <c r="A227" t="str">
        <f>IFERROR(VLOOKUP('Xlookup set'!$S227,'Xlookup set'!$A$1:$R$1200,2,FALSE),"")</f>
        <v/>
      </c>
      <c r="B227" t="str">
        <f>IF(I227&lt;&gt;"",ドッグキャリー!$I$2,"")</f>
        <v/>
      </c>
      <c r="C227" t="str">
        <f t="shared" si="8"/>
        <v/>
      </c>
      <c r="D227" t="str">
        <f t="shared" si="9"/>
        <v/>
      </c>
      <c r="E227" t="str">
        <f>IFERROR(IF(VLOOKUP('Xlookup set'!$S227,'Xlookup set'!$A$1:$R$1200,6,FALSE)=0,"",VLOOKUP('Xlookup set'!$S227,'Xlookup set'!$A$1:$R$1200,6,FALSE)),"")</f>
        <v/>
      </c>
      <c r="F227" t="str">
        <f t="array" aca="1" ref="F227" ca="1">IFERROR(F(VLOOKUP('Xlookup set'!$S227,'Xlookup set'!$A$1:$R$1200,7,FALSE)=0,"",VLOOKUP('Xlookup set'!$S227,'Xlookup set'!$A$1:$R$1200,7,FALSE)),"")</f>
        <v/>
      </c>
      <c r="G227" t="str">
        <f>IFERROR(IF(VLOOKUP('Xlookup set'!$S227,'Xlookup set'!$A$1:$R$1200,8,FALSE)=0,"",VLOOKUP('Xlookup set'!$S227,'Xlookup set'!$A$1:$R$1200,8,FALSE)),"")</f>
        <v/>
      </c>
      <c r="H227" s="93" t="str">
        <f>IFERROR(IF(VLOOKUP('Xlookup set'!$S227,'Xlookup set'!$A$1:$R$1200,9,FALSE)=0,"",VLOOKUP('Xlookup set'!$S227,'Xlookup set'!$A$1:$R$1200,9,FALSE)),"")</f>
        <v/>
      </c>
      <c r="I227" t="str">
        <f>IFERROR(IF(VLOOKUP('Xlookup set'!$S227,'Xlookup set'!$A$1:$R$1200,10,FALSE)=0,"",VLOOKUP('Xlookup set'!$S227,'Xlookup set'!$A$1:$R$1200,10,FALSE)),"")</f>
        <v/>
      </c>
      <c r="J227" t="str">
        <f>IFERROR(IF(VLOOKUP('Xlookup set'!$S227,'Xlookup set'!$A$1:$R$1200,11,FALSE)=0,"",VLOOKUP('Xlookup set'!$S227,'Xlookup set'!$A$1:$R$1200,11,FALSE)),"")</f>
        <v/>
      </c>
      <c r="K227" t="str">
        <f>IFERROR(IF(VLOOKUP('Xlookup set'!$S227,'Xlookup set'!$A$1:$R$1200,12,FALSE)=0,"",VLOOKUP('Xlookup set'!$S227,'Xlookup set'!$A$1:$R$1200,12,FALSE)),"")</f>
        <v/>
      </c>
      <c r="L227" t="str">
        <f>IFERROR(IF(VLOOKUP('Xlookup set'!$S227,'Xlookup set'!$A$1:$R$1200,13,FALSE)=0,"",VLOOKUP('Xlookup set'!$S227,'Xlookup set'!$A$1:$R$1200,13,FALSE)),"")</f>
        <v/>
      </c>
      <c r="M227" t="str">
        <f>IFERROR(IF(VLOOKUP('Xlookup set'!$S227,'Xlookup set'!$A$1:$R$1200,14,FALSE)=0,"",VLOOKUP('Xlookup set'!$S227,'Xlookup set'!$A$1:$R$1200,14,FALSE)),"")</f>
        <v/>
      </c>
      <c r="N227" t="str">
        <f>IFERROR(IF(VLOOKUP('Xlookup set'!$S227,'Xlookup set'!$A$1:$R$1200,15,FALSE)=0,"",VLOOKUP('Xlookup set'!$S227,'Xlookup set'!$A$1:$R$1200,15,FALSE)),"")</f>
        <v/>
      </c>
      <c r="O227" t="str">
        <f>IFERROR(IF(VLOOKUP('Xlookup set'!$S227,'Xlookup set'!$A$1:$R$1200,16,FALSE)=0,"",VLOOKUP('Xlookup set'!$S227,'Xlookup set'!$A$1:$R$1200,16,FALSE)),"")</f>
        <v/>
      </c>
      <c r="P227" t="str">
        <f t="array" aca="1" ref="P227" ca="1">IFERROR(Y2IF(VLOOKUP('Xlookup set'!$S227,'Xlookup set'!$A$1:$R$1200,17,FALSE)=0,"",VLOOKUP('Xlookup set'!$S227,'Xlookup set'!$A$1:$R$1200,17,FALSE)),"")</f>
        <v/>
      </c>
      <c r="Q227" t="str">
        <f>IFERROR(IF(VLOOKUP('Xlookup set'!$S227,'Xlookup set'!$A$1:$R$1200,18,FALSE)=0,"",VLOOKUP('Xlookup set'!$S227,'Xlookup set'!$A$1:$R$1200,18,FALSE)),"")</f>
        <v/>
      </c>
    </row>
    <row r="228" spans="1:17">
      <c r="A228" t="str">
        <f>IFERROR(VLOOKUP('Xlookup set'!$S228,'Xlookup set'!$A$1:$R$1200,2,FALSE),"")</f>
        <v/>
      </c>
      <c r="B228" t="str">
        <f>IF(I228&lt;&gt;"",ドッグキャリー!$I$2,"")</f>
        <v/>
      </c>
      <c r="C228" t="str">
        <f t="shared" si="8"/>
        <v/>
      </c>
      <c r="D228" t="str">
        <f t="shared" si="9"/>
        <v/>
      </c>
      <c r="E228" t="str">
        <f>IFERROR(IF(VLOOKUP('Xlookup set'!$S228,'Xlookup set'!$A$1:$R$1200,6,FALSE)=0,"",VLOOKUP('Xlookup set'!$S228,'Xlookup set'!$A$1:$R$1200,6,FALSE)),"")</f>
        <v/>
      </c>
      <c r="F228" t="str">
        <f t="array" aca="1" ref="F228" ca="1">IFERROR(F(VLOOKUP('Xlookup set'!$S228,'Xlookup set'!$A$1:$R$1200,7,FALSE)=0,"",VLOOKUP('Xlookup set'!$S228,'Xlookup set'!$A$1:$R$1200,7,FALSE)),"")</f>
        <v/>
      </c>
      <c r="G228" t="str">
        <f>IFERROR(IF(VLOOKUP('Xlookup set'!$S228,'Xlookup set'!$A$1:$R$1200,8,FALSE)=0,"",VLOOKUP('Xlookup set'!$S228,'Xlookup set'!$A$1:$R$1200,8,FALSE)),"")</f>
        <v/>
      </c>
      <c r="H228" s="93" t="str">
        <f>IFERROR(IF(VLOOKUP('Xlookup set'!$S228,'Xlookup set'!$A$1:$R$1200,9,FALSE)=0,"",VLOOKUP('Xlookup set'!$S228,'Xlookup set'!$A$1:$R$1200,9,FALSE)),"")</f>
        <v/>
      </c>
      <c r="I228" t="str">
        <f>IFERROR(IF(VLOOKUP('Xlookup set'!$S228,'Xlookup set'!$A$1:$R$1200,10,FALSE)=0,"",VLOOKUP('Xlookup set'!$S228,'Xlookup set'!$A$1:$R$1200,10,FALSE)),"")</f>
        <v/>
      </c>
      <c r="J228" t="str">
        <f>IFERROR(IF(VLOOKUP('Xlookup set'!$S228,'Xlookup set'!$A$1:$R$1200,11,FALSE)=0,"",VLOOKUP('Xlookup set'!$S228,'Xlookup set'!$A$1:$R$1200,11,FALSE)),"")</f>
        <v/>
      </c>
      <c r="K228" t="str">
        <f>IFERROR(IF(VLOOKUP('Xlookup set'!$S228,'Xlookup set'!$A$1:$R$1200,12,FALSE)=0,"",VLOOKUP('Xlookup set'!$S228,'Xlookup set'!$A$1:$R$1200,12,FALSE)),"")</f>
        <v/>
      </c>
      <c r="L228" t="str">
        <f>IFERROR(IF(VLOOKUP('Xlookup set'!$S228,'Xlookup set'!$A$1:$R$1200,13,FALSE)=0,"",VLOOKUP('Xlookup set'!$S228,'Xlookup set'!$A$1:$R$1200,13,FALSE)),"")</f>
        <v/>
      </c>
      <c r="M228" t="str">
        <f>IFERROR(IF(VLOOKUP('Xlookup set'!$S228,'Xlookup set'!$A$1:$R$1200,14,FALSE)=0,"",VLOOKUP('Xlookup set'!$S228,'Xlookup set'!$A$1:$R$1200,14,FALSE)),"")</f>
        <v/>
      </c>
      <c r="N228" t="str">
        <f>IFERROR(IF(VLOOKUP('Xlookup set'!$S228,'Xlookup set'!$A$1:$R$1200,15,FALSE)=0,"",VLOOKUP('Xlookup set'!$S228,'Xlookup set'!$A$1:$R$1200,15,FALSE)),"")</f>
        <v/>
      </c>
      <c r="O228" t="str">
        <f>IFERROR(IF(VLOOKUP('Xlookup set'!$S228,'Xlookup set'!$A$1:$R$1200,16,FALSE)=0,"",VLOOKUP('Xlookup set'!$S228,'Xlookup set'!$A$1:$R$1200,16,FALSE)),"")</f>
        <v/>
      </c>
      <c r="P228" t="str">
        <f t="array" aca="1" ref="P228" ca="1">IFERROR(Y2IF(VLOOKUP('Xlookup set'!$S228,'Xlookup set'!$A$1:$R$1200,17,FALSE)=0,"",VLOOKUP('Xlookup set'!$S228,'Xlookup set'!$A$1:$R$1200,17,FALSE)),"")</f>
        <v/>
      </c>
      <c r="Q228" t="str">
        <f>IFERROR(IF(VLOOKUP('Xlookup set'!$S228,'Xlookup set'!$A$1:$R$1200,18,FALSE)=0,"",VLOOKUP('Xlookup set'!$S228,'Xlookup set'!$A$1:$R$1200,18,FALSE)),"")</f>
        <v/>
      </c>
    </row>
    <row r="229" spans="1:17">
      <c r="A229" t="str">
        <f>IFERROR(VLOOKUP('Xlookup set'!$S229,'Xlookup set'!$A$1:$R$1200,2,FALSE),"")</f>
        <v/>
      </c>
      <c r="B229" t="str">
        <f>IF(I229&lt;&gt;"",ドッグキャリー!$I$2,"")</f>
        <v/>
      </c>
      <c r="C229" t="str">
        <f t="shared" si="8"/>
        <v/>
      </c>
      <c r="D229" t="str">
        <f t="shared" si="9"/>
        <v/>
      </c>
      <c r="E229" t="str">
        <f>IFERROR(IF(VLOOKUP('Xlookup set'!$S229,'Xlookup set'!$A$1:$R$1200,6,FALSE)=0,"",VLOOKUP('Xlookup set'!$S229,'Xlookup set'!$A$1:$R$1200,6,FALSE)),"")</f>
        <v/>
      </c>
      <c r="F229" t="str">
        <f t="array" aca="1" ref="F229" ca="1">IFERROR(F(VLOOKUP('Xlookup set'!$S229,'Xlookup set'!$A$1:$R$1200,7,FALSE)=0,"",VLOOKUP('Xlookup set'!$S229,'Xlookup set'!$A$1:$R$1200,7,FALSE)),"")</f>
        <v/>
      </c>
      <c r="G229" t="str">
        <f>IFERROR(IF(VLOOKUP('Xlookup set'!$S229,'Xlookup set'!$A$1:$R$1200,8,FALSE)=0,"",VLOOKUP('Xlookup set'!$S229,'Xlookup set'!$A$1:$R$1200,8,FALSE)),"")</f>
        <v/>
      </c>
      <c r="H229" s="93" t="str">
        <f>IFERROR(IF(VLOOKUP('Xlookup set'!$S229,'Xlookup set'!$A$1:$R$1200,9,FALSE)=0,"",VLOOKUP('Xlookup set'!$S229,'Xlookup set'!$A$1:$R$1200,9,FALSE)),"")</f>
        <v/>
      </c>
      <c r="I229" t="str">
        <f>IFERROR(IF(VLOOKUP('Xlookup set'!$S229,'Xlookup set'!$A$1:$R$1200,10,FALSE)=0,"",VLOOKUP('Xlookup set'!$S229,'Xlookup set'!$A$1:$R$1200,10,FALSE)),"")</f>
        <v/>
      </c>
      <c r="J229" t="str">
        <f>IFERROR(IF(VLOOKUP('Xlookup set'!$S229,'Xlookup set'!$A$1:$R$1200,11,FALSE)=0,"",VLOOKUP('Xlookup set'!$S229,'Xlookup set'!$A$1:$R$1200,11,FALSE)),"")</f>
        <v/>
      </c>
      <c r="K229" t="str">
        <f>IFERROR(IF(VLOOKUP('Xlookup set'!$S229,'Xlookup set'!$A$1:$R$1200,12,FALSE)=0,"",VLOOKUP('Xlookup set'!$S229,'Xlookup set'!$A$1:$R$1200,12,FALSE)),"")</f>
        <v/>
      </c>
      <c r="L229" t="str">
        <f>IFERROR(IF(VLOOKUP('Xlookup set'!$S229,'Xlookup set'!$A$1:$R$1200,13,FALSE)=0,"",VLOOKUP('Xlookup set'!$S229,'Xlookup set'!$A$1:$R$1200,13,FALSE)),"")</f>
        <v/>
      </c>
      <c r="M229" t="str">
        <f>IFERROR(IF(VLOOKUP('Xlookup set'!$S229,'Xlookup set'!$A$1:$R$1200,14,FALSE)=0,"",VLOOKUP('Xlookup set'!$S229,'Xlookup set'!$A$1:$R$1200,14,FALSE)),"")</f>
        <v/>
      </c>
      <c r="N229" t="str">
        <f>IFERROR(IF(VLOOKUP('Xlookup set'!$S229,'Xlookup set'!$A$1:$R$1200,15,FALSE)=0,"",VLOOKUP('Xlookup set'!$S229,'Xlookup set'!$A$1:$R$1200,15,FALSE)),"")</f>
        <v/>
      </c>
      <c r="O229" t="str">
        <f>IFERROR(IF(VLOOKUP('Xlookup set'!$S229,'Xlookup set'!$A$1:$R$1200,16,FALSE)=0,"",VLOOKUP('Xlookup set'!$S229,'Xlookup set'!$A$1:$R$1200,16,FALSE)),"")</f>
        <v/>
      </c>
      <c r="P229" t="str">
        <f t="array" aca="1" ref="P229" ca="1">IFERROR(Y2IF(VLOOKUP('Xlookup set'!$S229,'Xlookup set'!$A$1:$R$1200,17,FALSE)=0,"",VLOOKUP('Xlookup set'!$S229,'Xlookup set'!$A$1:$R$1200,17,FALSE)),"")</f>
        <v/>
      </c>
      <c r="Q229" t="str">
        <f>IFERROR(IF(VLOOKUP('Xlookup set'!$S229,'Xlookup set'!$A$1:$R$1200,18,FALSE)=0,"",VLOOKUP('Xlookup set'!$S229,'Xlookup set'!$A$1:$R$1200,18,FALSE)),"")</f>
        <v/>
      </c>
    </row>
    <row r="230" spans="1:17">
      <c r="A230" t="str">
        <f>IFERROR(VLOOKUP('Xlookup set'!$S230,'Xlookup set'!$A$1:$R$1200,2,FALSE),"")</f>
        <v/>
      </c>
      <c r="B230" t="str">
        <f>IF(I230&lt;&gt;"",ドッグキャリー!$I$2,"")</f>
        <v/>
      </c>
      <c r="C230" t="str">
        <f t="shared" si="8"/>
        <v/>
      </c>
      <c r="D230" t="str">
        <f t="shared" si="9"/>
        <v/>
      </c>
      <c r="E230" t="str">
        <f>IFERROR(IF(VLOOKUP('Xlookup set'!$S230,'Xlookup set'!$A$1:$R$1200,6,FALSE)=0,"",VLOOKUP('Xlookup set'!$S230,'Xlookup set'!$A$1:$R$1200,6,FALSE)),"")</f>
        <v/>
      </c>
      <c r="F230" t="str">
        <f t="array" aca="1" ref="F230" ca="1">IFERROR(F(VLOOKUP('Xlookup set'!$S230,'Xlookup set'!$A$1:$R$1200,7,FALSE)=0,"",VLOOKUP('Xlookup set'!$S230,'Xlookup set'!$A$1:$R$1200,7,FALSE)),"")</f>
        <v/>
      </c>
      <c r="G230" t="str">
        <f>IFERROR(IF(VLOOKUP('Xlookup set'!$S230,'Xlookup set'!$A$1:$R$1200,8,FALSE)=0,"",VLOOKUP('Xlookup set'!$S230,'Xlookup set'!$A$1:$R$1200,8,FALSE)),"")</f>
        <v/>
      </c>
      <c r="H230" s="93" t="str">
        <f>IFERROR(IF(VLOOKUP('Xlookup set'!$S230,'Xlookup set'!$A$1:$R$1200,9,FALSE)=0,"",VLOOKUP('Xlookup set'!$S230,'Xlookup set'!$A$1:$R$1200,9,FALSE)),"")</f>
        <v/>
      </c>
      <c r="I230" t="str">
        <f>IFERROR(IF(VLOOKUP('Xlookup set'!$S230,'Xlookup set'!$A$1:$R$1200,10,FALSE)=0,"",VLOOKUP('Xlookup set'!$S230,'Xlookup set'!$A$1:$R$1200,10,FALSE)),"")</f>
        <v/>
      </c>
      <c r="J230" t="str">
        <f>IFERROR(IF(VLOOKUP('Xlookup set'!$S230,'Xlookup set'!$A$1:$R$1200,11,FALSE)=0,"",VLOOKUP('Xlookup set'!$S230,'Xlookup set'!$A$1:$R$1200,11,FALSE)),"")</f>
        <v/>
      </c>
      <c r="K230" t="str">
        <f>IFERROR(IF(VLOOKUP('Xlookup set'!$S230,'Xlookup set'!$A$1:$R$1200,12,FALSE)=0,"",VLOOKUP('Xlookup set'!$S230,'Xlookup set'!$A$1:$R$1200,12,FALSE)),"")</f>
        <v/>
      </c>
      <c r="L230" t="str">
        <f>IFERROR(IF(VLOOKUP('Xlookup set'!$S230,'Xlookup set'!$A$1:$R$1200,13,FALSE)=0,"",VLOOKUP('Xlookup set'!$S230,'Xlookup set'!$A$1:$R$1200,13,FALSE)),"")</f>
        <v/>
      </c>
      <c r="M230" t="str">
        <f>IFERROR(IF(VLOOKUP('Xlookup set'!$S230,'Xlookup set'!$A$1:$R$1200,14,FALSE)=0,"",VLOOKUP('Xlookup set'!$S230,'Xlookup set'!$A$1:$R$1200,14,FALSE)),"")</f>
        <v/>
      </c>
      <c r="N230" t="str">
        <f>IFERROR(IF(VLOOKUP('Xlookup set'!$S230,'Xlookup set'!$A$1:$R$1200,15,FALSE)=0,"",VLOOKUP('Xlookup set'!$S230,'Xlookup set'!$A$1:$R$1200,15,FALSE)),"")</f>
        <v/>
      </c>
      <c r="O230" t="str">
        <f>IFERROR(IF(VLOOKUP('Xlookup set'!$S230,'Xlookup set'!$A$1:$R$1200,16,FALSE)=0,"",VLOOKUP('Xlookup set'!$S230,'Xlookup set'!$A$1:$R$1200,16,FALSE)),"")</f>
        <v/>
      </c>
      <c r="P230" t="str">
        <f t="array" aca="1" ref="P230" ca="1">IFERROR(Y2IF(VLOOKUP('Xlookup set'!$S230,'Xlookup set'!$A$1:$R$1200,17,FALSE)=0,"",VLOOKUP('Xlookup set'!$S230,'Xlookup set'!$A$1:$R$1200,17,FALSE)),"")</f>
        <v/>
      </c>
      <c r="Q230" t="str">
        <f>IFERROR(IF(VLOOKUP('Xlookup set'!$S230,'Xlookup set'!$A$1:$R$1200,18,FALSE)=0,"",VLOOKUP('Xlookup set'!$S230,'Xlookup set'!$A$1:$R$1200,18,FALSE)),"")</f>
        <v/>
      </c>
    </row>
    <row r="231" spans="1:17">
      <c r="A231" t="str">
        <f>IFERROR(VLOOKUP('Xlookup set'!$S231,'Xlookup set'!$A$1:$R$1200,2,FALSE),"")</f>
        <v/>
      </c>
      <c r="B231" t="str">
        <f>IF(I231&lt;&gt;"",ドッグキャリー!$I$2,"")</f>
        <v/>
      </c>
      <c r="C231" t="str">
        <f t="shared" si="8"/>
        <v/>
      </c>
      <c r="D231" t="str">
        <f t="shared" si="9"/>
        <v/>
      </c>
      <c r="E231" t="str">
        <f>IFERROR(IF(VLOOKUP('Xlookup set'!$S231,'Xlookup set'!$A$1:$R$1200,6,FALSE)=0,"",VLOOKUP('Xlookup set'!$S231,'Xlookup set'!$A$1:$R$1200,6,FALSE)),"")</f>
        <v/>
      </c>
      <c r="F231" t="str">
        <f t="array" aca="1" ref="F231" ca="1">IFERROR(F(VLOOKUP('Xlookup set'!$S231,'Xlookup set'!$A$1:$R$1200,7,FALSE)=0,"",VLOOKUP('Xlookup set'!$S231,'Xlookup set'!$A$1:$R$1200,7,FALSE)),"")</f>
        <v/>
      </c>
      <c r="G231" t="str">
        <f>IFERROR(IF(VLOOKUP('Xlookup set'!$S231,'Xlookup set'!$A$1:$R$1200,8,FALSE)=0,"",VLOOKUP('Xlookup set'!$S231,'Xlookup set'!$A$1:$R$1200,8,FALSE)),"")</f>
        <v/>
      </c>
      <c r="H231" s="93" t="str">
        <f>IFERROR(IF(VLOOKUP('Xlookup set'!$S231,'Xlookup set'!$A$1:$R$1200,9,FALSE)=0,"",VLOOKUP('Xlookup set'!$S231,'Xlookup set'!$A$1:$R$1200,9,FALSE)),"")</f>
        <v/>
      </c>
      <c r="I231" t="str">
        <f>IFERROR(IF(VLOOKUP('Xlookup set'!$S231,'Xlookup set'!$A$1:$R$1200,10,FALSE)=0,"",VLOOKUP('Xlookup set'!$S231,'Xlookup set'!$A$1:$R$1200,10,FALSE)),"")</f>
        <v/>
      </c>
      <c r="J231" t="str">
        <f>IFERROR(IF(VLOOKUP('Xlookup set'!$S231,'Xlookup set'!$A$1:$R$1200,11,FALSE)=0,"",VLOOKUP('Xlookup set'!$S231,'Xlookup set'!$A$1:$R$1200,11,FALSE)),"")</f>
        <v/>
      </c>
      <c r="K231" t="str">
        <f>IFERROR(IF(VLOOKUP('Xlookup set'!$S231,'Xlookup set'!$A$1:$R$1200,12,FALSE)=0,"",VLOOKUP('Xlookup set'!$S231,'Xlookup set'!$A$1:$R$1200,12,FALSE)),"")</f>
        <v/>
      </c>
      <c r="L231" t="str">
        <f>IFERROR(IF(VLOOKUP('Xlookup set'!$S231,'Xlookup set'!$A$1:$R$1200,13,FALSE)=0,"",VLOOKUP('Xlookup set'!$S231,'Xlookup set'!$A$1:$R$1200,13,FALSE)),"")</f>
        <v/>
      </c>
      <c r="M231" t="str">
        <f>IFERROR(IF(VLOOKUP('Xlookup set'!$S231,'Xlookup set'!$A$1:$R$1200,14,FALSE)=0,"",VLOOKUP('Xlookup set'!$S231,'Xlookup set'!$A$1:$R$1200,14,FALSE)),"")</f>
        <v/>
      </c>
      <c r="N231" t="str">
        <f>IFERROR(IF(VLOOKUP('Xlookup set'!$S231,'Xlookup set'!$A$1:$R$1200,15,FALSE)=0,"",VLOOKUP('Xlookup set'!$S231,'Xlookup set'!$A$1:$R$1200,15,FALSE)),"")</f>
        <v/>
      </c>
      <c r="O231" t="str">
        <f>IFERROR(IF(VLOOKUP('Xlookup set'!$S231,'Xlookup set'!$A$1:$R$1200,16,FALSE)=0,"",VLOOKUP('Xlookup set'!$S231,'Xlookup set'!$A$1:$R$1200,16,FALSE)),"")</f>
        <v/>
      </c>
      <c r="P231" t="str">
        <f t="array" aca="1" ref="P231" ca="1">IFERROR(Y2IF(VLOOKUP('Xlookup set'!$S231,'Xlookup set'!$A$1:$R$1200,17,FALSE)=0,"",VLOOKUP('Xlookup set'!$S231,'Xlookup set'!$A$1:$R$1200,17,FALSE)),"")</f>
        <v/>
      </c>
      <c r="Q231" t="str">
        <f>IFERROR(IF(VLOOKUP('Xlookup set'!$S231,'Xlookup set'!$A$1:$R$1200,18,FALSE)=0,"",VLOOKUP('Xlookup set'!$S231,'Xlookup set'!$A$1:$R$1200,18,FALSE)),"")</f>
        <v/>
      </c>
    </row>
    <row r="232" spans="1:17">
      <c r="A232" t="str">
        <f>IFERROR(VLOOKUP('Xlookup set'!$S232,'Xlookup set'!$A$1:$R$1200,2,FALSE),"")</f>
        <v/>
      </c>
      <c r="B232" t="str">
        <f>IF(I232&lt;&gt;"",ドッグキャリー!$I$2,"")</f>
        <v/>
      </c>
      <c r="C232" t="str">
        <f t="shared" si="8"/>
        <v/>
      </c>
      <c r="D232" t="str">
        <f t="shared" si="9"/>
        <v/>
      </c>
      <c r="E232" t="str">
        <f>IFERROR(IF(VLOOKUP('Xlookup set'!$S232,'Xlookup set'!$A$1:$R$1200,6,FALSE)=0,"",VLOOKUP('Xlookup set'!$S232,'Xlookup set'!$A$1:$R$1200,6,FALSE)),"")</f>
        <v/>
      </c>
      <c r="F232" t="str">
        <f t="array" aca="1" ref="F232" ca="1">IFERROR(F(VLOOKUP('Xlookup set'!$S232,'Xlookup set'!$A$1:$R$1200,7,FALSE)=0,"",VLOOKUP('Xlookup set'!$S232,'Xlookup set'!$A$1:$R$1200,7,FALSE)),"")</f>
        <v/>
      </c>
      <c r="G232" t="str">
        <f>IFERROR(IF(VLOOKUP('Xlookup set'!$S232,'Xlookup set'!$A$1:$R$1200,8,FALSE)=0,"",VLOOKUP('Xlookup set'!$S232,'Xlookup set'!$A$1:$R$1200,8,FALSE)),"")</f>
        <v/>
      </c>
      <c r="H232" s="93" t="str">
        <f>IFERROR(IF(VLOOKUP('Xlookup set'!$S232,'Xlookup set'!$A$1:$R$1200,9,FALSE)=0,"",VLOOKUP('Xlookup set'!$S232,'Xlookup set'!$A$1:$R$1200,9,FALSE)),"")</f>
        <v/>
      </c>
      <c r="I232" t="str">
        <f>IFERROR(IF(VLOOKUP('Xlookup set'!$S232,'Xlookup set'!$A$1:$R$1200,10,FALSE)=0,"",VLOOKUP('Xlookup set'!$S232,'Xlookup set'!$A$1:$R$1200,10,FALSE)),"")</f>
        <v/>
      </c>
      <c r="J232" t="str">
        <f>IFERROR(IF(VLOOKUP('Xlookup set'!$S232,'Xlookup set'!$A$1:$R$1200,11,FALSE)=0,"",VLOOKUP('Xlookup set'!$S232,'Xlookup set'!$A$1:$R$1200,11,FALSE)),"")</f>
        <v/>
      </c>
      <c r="K232" t="str">
        <f>IFERROR(IF(VLOOKUP('Xlookup set'!$S232,'Xlookup set'!$A$1:$R$1200,12,FALSE)=0,"",VLOOKUP('Xlookup set'!$S232,'Xlookup set'!$A$1:$R$1200,12,FALSE)),"")</f>
        <v/>
      </c>
      <c r="L232" t="str">
        <f>IFERROR(IF(VLOOKUP('Xlookup set'!$S232,'Xlookup set'!$A$1:$R$1200,13,FALSE)=0,"",VLOOKUP('Xlookup set'!$S232,'Xlookup set'!$A$1:$R$1200,13,FALSE)),"")</f>
        <v/>
      </c>
      <c r="M232" t="str">
        <f>IFERROR(IF(VLOOKUP('Xlookup set'!$S232,'Xlookup set'!$A$1:$R$1200,14,FALSE)=0,"",VLOOKUP('Xlookup set'!$S232,'Xlookup set'!$A$1:$R$1200,14,FALSE)),"")</f>
        <v/>
      </c>
      <c r="N232" t="str">
        <f>IFERROR(IF(VLOOKUP('Xlookup set'!$S232,'Xlookup set'!$A$1:$R$1200,15,FALSE)=0,"",VLOOKUP('Xlookup set'!$S232,'Xlookup set'!$A$1:$R$1200,15,FALSE)),"")</f>
        <v/>
      </c>
      <c r="O232" t="str">
        <f>IFERROR(IF(VLOOKUP('Xlookup set'!$S232,'Xlookup set'!$A$1:$R$1200,16,FALSE)=0,"",VLOOKUP('Xlookup set'!$S232,'Xlookup set'!$A$1:$R$1200,16,FALSE)),"")</f>
        <v/>
      </c>
      <c r="P232" t="str">
        <f t="array" aca="1" ref="P232" ca="1">IFERROR(Y2IF(VLOOKUP('Xlookup set'!$S232,'Xlookup set'!$A$1:$R$1200,17,FALSE)=0,"",VLOOKUP('Xlookup set'!$S232,'Xlookup set'!$A$1:$R$1200,17,FALSE)),"")</f>
        <v/>
      </c>
      <c r="Q232" t="str">
        <f>IFERROR(IF(VLOOKUP('Xlookup set'!$S232,'Xlookup set'!$A$1:$R$1200,18,FALSE)=0,"",VLOOKUP('Xlookup set'!$S232,'Xlookup set'!$A$1:$R$1200,18,FALSE)),"")</f>
        <v/>
      </c>
    </row>
    <row r="233" spans="1:17">
      <c r="A233" t="str">
        <f>IFERROR(VLOOKUP('Xlookup set'!$S233,'Xlookup set'!$A$1:$R$1200,2,FALSE),"")</f>
        <v/>
      </c>
      <c r="B233" t="str">
        <f>IF(I233&lt;&gt;"",ドッグキャリー!$I$2,"")</f>
        <v/>
      </c>
      <c r="C233" t="str">
        <f t="shared" si="8"/>
        <v/>
      </c>
      <c r="D233" t="str">
        <f t="shared" si="9"/>
        <v/>
      </c>
      <c r="E233" t="str">
        <f>IFERROR(IF(VLOOKUP('Xlookup set'!$S233,'Xlookup set'!$A$1:$R$1200,6,FALSE)=0,"",VLOOKUP('Xlookup set'!$S233,'Xlookup set'!$A$1:$R$1200,6,FALSE)),"")</f>
        <v/>
      </c>
      <c r="F233" t="str">
        <f t="array" aca="1" ref="F233" ca="1">IFERROR(F(VLOOKUP('Xlookup set'!$S233,'Xlookup set'!$A$1:$R$1200,7,FALSE)=0,"",VLOOKUP('Xlookup set'!$S233,'Xlookup set'!$A$1:$R$1200,7,FALSE)),"")</f>
        <v/>
      </c>
      <c r="G233" t="str">
        <f>IFERROR(IF(VLOOKUP('Xlookup set'!$S233,'Xlookup set'!$A$1:$R$1200,8,FALSE)=0,"",VLOOKUP('Xlookup set'!$S233,'Xlookup set'!$A$1:$R$1200,8,FALSE)),"")</f>
        <v/>
      </c>
      <c r="H233" s="93" t="str">
        <f>IFERROR(IF(VLOOKUP('Xlookup set'!$S233,'Xlookup set'!$A$1:$R$1200,9,FALSE)=0,"",VLOOKUP('Xlookup set'!$S233,'Xlookup set'!$A$1:$R$1200,9,FALSE)),"")</f>
        <v/>
      </c>
      <c r="I233" t="str">
        <f>IFERROR(IF(VLOOKUP('Xlookup set'!$S233,'Xlookup set'!$A$1:$R$1200,10,FALSE)=0,"",VLOOKUP('Xlookup set'!$S233,'Xlookup set'!$A$1:$R$1200,10,FALSE)),"")</f>
        <v/>
      </c>
      <c r="J233" t="str">
        <f>IFERROR(IF(VLOOKUP('Xlookup set'!$S233,'Xlookup set'!$A$1:$R$1200,11,FALSE)=0,"",VLOOKUP('Xlookup set'!$S233,'Xlookup set'!$A$1:$R$1200,11,FALSE)),"")</f>
        <v/>
      </c>
      <c r="K233" t="str">
        <f>IFERROR(IF(VLOOKUP('Xlookup set'!$S233,'Xlookup set'!$A$1:$R$1200,12,FALSE)=0,"",VLOOKUP('Xlookup set'!$S233,'Xlookup set'!$A$1:$R$1200,12,FALSE)),"")</f>
        <v/>
      </c>
      <c r="L233" t="str">
        <f>IFERROR(IF(VLOOKUP('Xlookup set'!$S233,'Xlookup set'!$A$1:$R$1200,13,FALSE)=0,"",VLOOKUP('Xlookup set'!$S233,'Xlookup set'!$A$1:$R$1200,13,FALSE)),"")</f>
        <v/>
      </c>
      <c r="M233" t="str">
        <f>IFERROR(IF(VLOOKUP('Xlookup set'!$S233,'Xlookup set'!$A$1:$R$1200,14,FALSE)=0,"",VLOOKUP('Xlookup set'!$S233,'Xlookup set'!$A$1:$R$1200,14,FALSE)),"")</f>
        <v/>
      </c>
      <c r="N233" t="str">
        <f>IFERROR(IF(VLOOKUP('Xlookup set'!$S233,'Xlookup set'!$A$1:$R$1200,15,FALSE)=0,"",VLOOKUP('Xlookup set'!$S233,'Xlookup set'!$A$1:$R$1200,15,FALSE)),"")</f>
        <v/>
      </c>
      <c r="O233" t="str">
        <f>IFERROR(IF(VLOOKUP('Xlookup set'!$S233,'Xlookup set'!$A$1:$R$1200,16,FALSE)=0,"",VLOOKUP('Xlookup set'!$S233,'Xlookup set'!$A$1:$R$1200,16,FALSE)),"")</f>
        <v/>
      </c>
      <c r="P233" t="str">
        <f t="array" aca="1" ref="P233" ca="1">IFERROR(Y2IF(VLOOKUP('Xlookup set'!$S233,'Xlookup set'!$A$1:$R$1200,17,FALSE)=0,"",VLOOKUP('Xlookup set'!$S233,'Xlookup set'!$A$1:$R$1200,17,FALSE)),"")</f>
        <v/>
      </c>
      <c r="Q233" t="str">
        <f>IFERROR(IF(VLOOKUP('Xlookup set'!$S233,'Xlookup set'!$A$1:$R$1200,18,FALSE)=0,"",VLOOKUP('Xlookup set'!$S233,'Xlookup set'!$A$1:$R$1200,18,FALSE)),"")</f>
        <v/>
      </c>
    </row>
    <row r="234" spans="1:17">
      <c r="A234" t="str">
        <f>IFERROR(VLOOKUP('Xlookup set'!$S234,'Xlookup set'!$A$1:$R$1200,2,FALSE),"")</f>
        <v/>
      </c>
      <c r="B234" t="str">
        <f>IF(I234&lt;&gt;"",ドッグキャリー!$I$2,"")</f>
        <v/>
      </c>
      <c r="C234" t="str">
        <f t="shared" si="8"/>
        <v/>
      </c>
      <c r="D234" t="str">
        <f t="shared" si="9"/>
        <v/>
      </c>
      <c r="E234" t="str">
        <f>IFERROR(IF(VLOOKUP('Xlookup set'!$S234,'Xlookup set'!$A$1:$R$1200,6,FALSE)=0,"",VLOOKUP('Xlookup set'!$S234,'Xlookup set'!$A$1:$R$1200,6,FALSE)),"")</f>
        <v/>
      </c>
      <c r="F234" t="str">
        <f t="array" aca="1" ref="F234" ca="1">IFERROR(F(VLOOKUP('Xlookup set'!$S234,'Xlookup set'!$A$1:$R$1200,7,FALSE)=0,"",VLOOKUP('Xlookup set'!$S234,'Xlookup set'!$A$1:$R$1200,7,FALSE)),"")</f>
        <v/>
      </c>
      <c r="G234" t="str">
        <f>IFERROR(IF(VLOOKUP('Xlookup set'!$S234,'Xlookup set'!$A$1:$R$1200,8,FALSE)=0,"",VLOOKUP('Xlookup set'!$S234,'Xlookup set'!$A$1:$R$1200,8,FALSE)),"")</f>
        <v/>
      </c>
      <c r="H234" s="93" t="str">
        <f>IFERROR(IF(VLOOKUP('Xlookup set'!$S234,'Xlookup set'!$A$1:$R$1200,9,FALSE)=0,"",VLOOKUP('Xlookup set'!$S234,'Xlookup set'!$A$1:$R$1200,9,FALSE)),"")</f>
        <v/>
      </c>
      <c r="I234" t="str">
        <f>IFERROR(IF(VLOOKUP('Xlookup set'!$S234,'Xlookup set'!$A$1:$R$1200,10,FALSE)=0,"",VLOOKUP('Xlookup set'!$S234,'Xlookup set'!$A$1:$R$1200,10,FALSE)),"")</f>
        <v/>
      </c>
      <c r="J234" t="str">
        <f>IFERROR(IF(VLOOKUP('Xlookup set'!$S234,'Xlookup set'!$A$1:$R$1200,11,FALSE)=0,"",VLOOKUP('Xlookup set'!$S234,'Xlookup set'!$A$1:$R$1200,11,FALSE)),"")</f>
        <v/>
      </c>
      <c r="K234" t="str">
        <f>IFERROR(IF(VLOOKUP('Xlookup set'!$S234,'Xlookup set'!$A$1:$R$1200,12,FALSE)=0,"",VLOOKUP('Xlookup set'!$S234,'Xlookup set'!$A$1:$R$1200,12,FALSE)),"")</f>
        <v/>
      </c>
      <c r="L234" t="str">
        <f>IFERROR(IF(VLOOKUP('Xlookup set'!$S234,'Xlookup set'!$A$1:$R$1200,13,FALSE)=0,"",VLOOKUP('Xlookup set'!$S234,'Xlookup set'!$A$1:$R$1200,13,FALSE)),"")</f>
        <v/>
      </c>
      <c r="M234" t="str">
        <f>IFERROR(IF(VLOOKUP('Xlookup set'!$S234,'Xlookup set'!$A$1:$R$1200,14,FALSE)=0,"",VLOOKUP('Xlookup set'!$S234,'Xlookup set'!$A$1:$R$1200,14,FALSE)),"")</f>
        <v/>
      </c>
      <c r="N234" t="str">
        <f>IFERROR(IF(VLOOKUP('Xlookup set'!$S234,'Xlookup set'!$A$1:$R$1200,15,FALSE)=0,"",VLOOKUP('Xlookup set'!$S234,'Xlookup set'!$A$1:$R$1200,15,FALSE)),"")</f>
        <v/>
      </c>
      <c r="O234" t="str">
        <f>IFERROR(IF(VLOOKUP('Xlookup set'!$S234,'Xlookup set'!$A$1:$R$1200,16,FALSE)=0,"",VLOOKUP('Xlookup set'!$S234,'Xlookup set'!$A$1:$R$1200,16,FALSE)),"")</f>
        <v/>
      </c>
      <c r="P234" t="str">
        <f t="array" aca="1" ref="P234" ca="1">IFERROR(Y2IF(VLOOKUP('Xlookup set'!$S234,'Xlookup set'!$A$1:$R$1200,17,FALSE)=0,"",VLOOKUP('Xlookup set'!$S234,'Xlookup set'!$A$1:$R$1200,17,FALSE)),"")</f>
        <v/>
      </c>
      <c r="Q234" t="str">
        <f>IFERROR(IF(VLOOKUP('Xlookup set'!$S234,'Xlookup set'!$A$1:$R$1200,18,FALSE)=0,"",VLOOKUP('Xlookup set'!$S234,'Xlookup set'!$A$1:$R$1200,18,FALSE)),"")</f>
        <v/>
      </c>
    </row>
    <row r="235" spans="1:17">
      <c r="A235" t="str">
        <f>IFERROR(VLOOKUP('Xlookup set'!$S235,'Xlookup set'!$A$1:$R$1200,2,FALSE),"")</f>
        <v/>
      </c>
      <c r="B235" t="str">
        <f>IF(I235&lt;&gt;"",ドッグキャリー!$I$2,"")</f>
        <v/>
      </c>
      <c r="C235" t="str">
        <f t="shared" si="8"/>
        <v/>
      </c>
      <c r="D235" t="str">
        <f t="shared" si="9"/>
        <v/>
      </c>
      <c r="E235" t="str">
        <f>IFERROR(IF(VLOOKUP('Xlookup set'!$S235,'Xlookup set'!$A$1:$R$1200,6,FALSE)=0,"",VLOOKUP('Xlookup set'!$S235,'Xlookup set'!$A$1:$R$1200,6,FALSE)),"")</f>
        <v/>
      </c>
      <c r="F235" t="str">
        <f t="array" aca="1" ref="F235" ca="1">IFERROR(F(VLOOKUP('Xlookup set'!$S235,'Xlookup set'!$A$1:$R$1200,7,FALSE)=0,"",VLOOKUP('Xlookup set'!$S235,'Xlookup set'!$A$1:$R$1200,7,FALSE)),"")</f>
        <v/>
      </c>
      <c r="G235" t="str">
        <f>IFERROR(IF(VLOOKUP('Xlookup set'!$S235,'Xlookup set'!$A$1:$R$1200,8,FALSE)=0,"",VLOOKUP('Xlookup set'!$S235,'Xlookup set'!$A$1:$R$1200,8,FALSE)),"")</f>
        <v/>
      </c>
      <c r="H235" s="93" t="str">
        <f>IFERROR(IF(VLOOKUP('Xlookup set'!$S235,'Xlookup set'!$A$1:$R$1200,9,FALSE)=0,"",VLOOKUP('Xlookup set'!$S235,'Xlookup set'!$A$1:$R$1200,9,FALSE)),"")</f>
        <v/>
      </c>
      <c r="I235" t="str">
        <f>IFERROR(IF(VLOOKUP('Xlookup set'!$S235,'Xlookup set'!$A$1:$R$1200,10,FALSE)=0,"",VLOOKUP('Xlookup set'!$S235,'Xlookup set'!$A$1:$R$1200,10,FALSE)),"")</f>
        <v/>
      </c>
      <c r="J235" t="str">
        <f>IFERROR(IF(VLOOKUP('Xlookup set'!$S235,'Xlookup set'!$A$1:$R$1200,11,FALSE)=0,"",VLOOKUP('Xlookup set'!$S235,'Xlookup set'!$A$1:$R$1200,11,FALSE)),"")</f>
        <v/>
      </c>
      <c r="K235" t="str">
        <f>IFERROR(IF(VLOOKUP('Xlookup set'!$S235,'Xlookup set'!$A$1:$R$1200,12,FALSE)=0,"",VLOOKUP('Xlookup set'!$S235,'Xlookup set'!$A$1:$R$1200,12,FALSE)),"")</f>
        <v/>
      </c>
      <c r="L235" t="str">
        <f>IFERROR(IF(VLOOKUP('Xlookup set'!$S235,'Xlookup set'!$A$1:$R$1200,13,FALSE)=0,"",VLOOKUP('Xlookup set'!$S235,'Xlookup set'!$A$1:$R$1200,13,FALSE)),"")</f>
        <v/>
      </c>
      <c r="M235" t="str">
        <f>IFERROR(IF(VLOOKUP('Xlookup set'!$S235,'Xlookup set'!$A$1:$R$1200,14,FALSE)=0,"",VLOOKUP('Xlookup set'!$S235,'Xlookup set'!$A$1:$R$1200,14,FALSE)),"")</f>
        <v/>
      </c>
      <c r="N235" t="str">
        <f>IFERROR(IF(VLOOKUP('Xlookup set'!$S235,'Xlookup set'!$A$1:$R$1200,15,FALSE)=0,"",VLOOKUP('Xlookup set'!$S235,'Xlookup set'!$A$1:$R$1200,15,FALSE)),"")</f>
        <v/>
      </c>
      <c r="O235" t="str">
        <f>IFERROR(IF(VLOOKUP('Xlookup set'!$S235,'Xlookup set'!$A$1:$R$1200,16,FALSE)=0,"",VLOOKUP('Xlookup set'!$S235,'Xlookup set'!$A$1:$R$1200,16,FALSE)),"")</f>
        <v/>
      </c>
      <c r="P235" t="str">
        <f t="array" aca="1" ref="P235" ca="1">IFERROR(Y2IF(VLOOKUP('Xlookup set'!$S235,'Xlookup set'!$A$1:$R$1200,17,FALSE)=0,"",VLOOKUP('Xlookup set'!$S235,'Xlookup set'!$A$1:$R$1200,17,FALSE)),"")</f>
        <v/>
      </c>
      <c r="Q235" t="str">
        <f>IFERROR(IF(VLOOKUP('Xlookup set'!$S235,'Xlookup set'!$A$1:$R$1200,18,FALSE)=0,"",VLOOKUP('Xlookup set'!$S235,'Xlookup set'!$A$1:$R$1200,18,FALSE)),"")</f>
        <v/>
      </c>
    </row>
    <row r="236" spans="1:17">
      <c r="A236" t="str">
        <f>IFERROR(VLOOKUP('Xlookup set'!$S236,'Xlookup set'!$A$1:$R$1200,2,FALSE),"")</f>
        <v/>
      </c>
      <c r="B236" t="str">
        <f>IF(I236&lt;&gt;"",ドッグキャリー!$I$2,"")</f>
        <v/>
      </c>
      <c r="C236" t="str">
        <f t="shared" si="8"/>
        <v/>
      </c>
      <c r="D236" t="str">
        <f t="shared" si="9"/>
        <v/>
      </c>
      <c r="E236" t="str">
        <f>IFERROR(IF(VLOOKUP('Xlookup set'!$S236,'Xlookup set'!$A$1:$R$1200,6,FALSE)=0,"",VLOOKUP('Xlookup set'!$S236,'Xlookup set'!$A$1:$R$1200,6,FALSE)),"")</f>
        <v/>
      </c>
      <c r="F236" t="str">
        <f t="array" aca="1" ref="F236" ca="1">IFERROR(F(VLOOKUP('Xlookup set'!$S236,'Xlookup set'!$A$1:$R$1200,7,FALSE)=0,"",VLOOKUP('Xlookup set'!$S236,'Xlookup set'!$A$1:$R$1200,7,FALSE)),"")</f>
        <v/>
      </c>
      <c r="G236" t="str">
        <f>IFERROR(IF(VLOOKUP('Xlookup set'!$S236,'Xlookup set'!$A$1:$R$1200,8,FALSE)=0,"",VLOOKUP('Xlookup set'!$S236,'Xlookup set'!$A$1:$R$1200,8,FALSE)),"")</f>
        <v/>
      </c>
      <c r="H236" s="93" t="str">
        <f>IFERROR(IF(VLOOKUP('Xlookup set'!$S236,'Xlookup set'!$A$1:$R$1200,9,FALSE)=0,"",VLOOKUP('Xlookup set'!$S236,'Xlookup set'!$A$1:$R$1200,9,FALSE)),"")</f>
        <v/>
      </c>
      <c r="I236" t="str">
        <f>IFERROR(IF(VLOOKUP('Xlookup set'!$S236,'Xlookup set'!$A$1:$R$1200,10,FALSE)=0,"",VLOOKUP('Xlookup set'!$S236,'Xlookup set'!$A$1:$R$1200,10,FALSE)),"")</f>
        <v/>
      </c>
      <c r="J236" t="str">
        <f>IFERROR(IF(VLOOKUP('Xlookup set'!$S236,'Xlookup set'!$A$1:$R$1200,11,FALSE)=0,"",VLOOKUP('Xlookup set'!$S236,'Xlookup set'!$A$1:$R$1200,11,FALSE)),"")</f>
        <v/>
      </c>
      <c r="K236" t="str">
        <f>IFERROR(IF(VLOOKUP('Xlookup set'!$S236,'Xlookup set'!$A$1:$R$1200,12,FALSE)=0,"",VLOOKUP('Xlookup set'!$S236,'Xlookup set'!$A$1:$R$1200,12,FALSE)),"")</f>
        <v/>
      </c>
      <c r="L236" t="str">
        <f>IFERROR(IF(VLOOKUP('Xlookup set'!$S236,'Xlookup set'!$A$1:$R$1200,13,FALSE)=0,"",VLOOKUP('Xlookup set'!$S236,'Xlookup set'!$A$1:$R$1200,13,FALSE)),"")</f>
        <v/>
      </c>
      <c r="M236" t="str">
        <f>IFERROR(IF(VLOOKUP('Xlookup set'!$S236,'Xlookup set'!$A$1:$R$1200,14,FALSE)=0,"",VLOOKUP('Xlookup set'!$S236,'Xlookup set'!$A$1:$R$1200,14,FALSE)),"")</f>
        <v/>
      </c>
      <c r="N236" t="str">
        <f>IFERROR(IF(VLOOKUP('Xlookup set'!$S236,'Xlookup set'!$A$1:$R$1200,15,FALSE)=0,"",VLOOKUP('Xlookup set'!$S236,'Xlookup set'!$A$1:$R$1200,15,FALSE)),"")</f>
        <v/>
      </c>
      <c r="O236" t="str">
        <f>IFERROR(IF(VLOOKUP('Xlookup set'!$S236,'Xlookup set'!$A$1:$R$1200,16,FALSE)=0,"",VLOOKUP('Xlookup set'!$S236,'Xlookup set'!$A$1:$R$1200,16,FALSE)),"")</f>
        <v/>
      </c>
      <c r="P236" t="str">
        <f t="array" aca="1" ref="P236" ca="1">IFERROR(Y2IF(VLOOKUP('Xlookup set'!$S236,'Xlookup set'!$A$1:$R$1200,17,FALSE)=0,"",VLOOKUP('Xlookup set'!$S236,'Xlookup set'!$A$1:$R$1200,17,FALSE)),"")</f>
        <v/>
      </c>
      <c r="Q236" t="str">
        <f>IFERROR(IF(VLOOKUP('Xlookup set'!$S236,'Xlookup set'!$A$1:$R$1200,18,FALSE)=0,"",VLOOKUP('Xlookup set'!$S236,'Xlookup set'!$A$1:$R$1200,18,FALSE)),"")</f>
        <v/>
      </c>
    </row>
    <row r="237" spans="1:17">
      <c r="A237" t="str">
        <f>IFERROR(VLOOKUP('Xlookup set'!$S237,'Xlookup set'!$A$1:$R$1200,2,FALSE),"")</f>
        <v/>
      </c>
      <c r="B237" t="str">
        <f>IF(I237&lt;&gt;"",ドッグキャリー!$I$2,"")</f>
        <v/>
      </c>
      <c r="C237" t="str">
        <f t="shared" si="8"/>
        <v/>
      </c>
      <c r="D237" t="str">
        <f t="shared" si="9"/>
        <v/>
      </c>
      <c r="E237" t="str">
        <f>IFERROR(IF(VLOOKUP('Xlookup set'!$S237,'Xlookup set'!$A$1:$R$1200,6,FALSE)=0,"",VLOOKUP('Xlookup set'!$S237,'Xlookup set'!$A$1:$R$1200,6,FALSE)),"")</f>
        <v/>
      </c>
      <c r="F237" t="str">
        <f t="array" aca="1" ref="F237" ca="1">IFERROR(F(VLOOKUP('Xlookup set'!$S237,'Xlookup set'!$A$1:$R$1200,7,FALSE)=0,"",VLOOKUP('Xlookup set'!$S237,'Xlookup set'!$A$1:$R$1200,7,FALSE)),"")</f>
        <v/>
      </c>
      <c r="G237" t="str">
        <f>IFERROR(IF(VLOOKUP('Xlookup set'!$S237,'Xlookup set'!$A$1:$R$1200,8,FALSE)=0,"",VLOOKUP('Xlookup set'!$S237,'Xlookup set'!$A$1:$R$1200,8,FALSE)),"")</f>
        <v/>
      </c>
      <c r="H237" s="93" t="str">
        <f>IFERROR(IF(VLOOKUP('Xlookup set'!$S237,'Xlookup set'!$A$1:$R$1200,9,FALSE)=0,"",VLOOKUP('Xlookup set'!$S237,'Xlookup set'!$A$1:$R$1200,9,FALSE)),"")</f>
        <v/>
      </c>
      <c r="I237" t="str">
        <f>IFERROR(IF(VLOOKUP('Xlookup set'!$S237,'Xlookup set'!$A$1:$R$1200,10,FALSE)=0,"",VLOOKUP('Xlookup set'!$S237,'Xlookup set'!$A$1:$R$1200,10,FALSE)),"")</f>
        <v/>
      </c>
      <c r="J237" t="str">
        <f>IFERROR(IF(VLOOKUP('Xlookup set'!$S237,'Xlookup set'!$A$1:$R$1200,11,FALSE)=0,"",VLOOKUP('Xlookup set'!$S237,'Xlookup set'!$A$1:$R$1200,11,FALSE)),"")</f>
        <v/>
      </c>
      <c r="K237" t="str">
        <f>IFERROR(IF(VLOOKUP('Xlookup set'!$S237,'Xlookup set'!$A$1:$R$1200,12,FALSE)=0,"",VLOOKUP('Xlookup set'!$S237,'Xlookup set'!$A$1:$R$1200,12,FALSE)),"")</f>
        <v/>
      </c>
      <c r="L237" t="str">
        <f>IFERROR(IF(VLOOKUP('Xlookup set'!$S237,'Xlookup set'!$A$1:$R$1200,13,FALSE)=0,"",VLOOKUP('Xlookup set'!$S237,'Xlookup set'!$A$1:$R$1200,13,FALSE)),"")</f>
        <v/>
      </c>
      <c r="M237" t="str">
        <f>IFERROR(IF(VLOOKUP('Xlookup set'!$S237,'Xlookup set'!$A$1:$R$1200,14,FALSE)=0,"",VLOOKUP('Xlookup set'!$S237,'Xlookup set'!$A$1:$R$1200,14,FALSE)),"")</f>
        <v/>
      </c>
      <c r="N237" t="str">
        <f>IFERROR(IF(VLOOKUP('Xlookup set'!$S237,'Xlookup set'!$A$1:$R$1200,15,FALSE)=0,"",VLOOKUP('Xlookup set'!$S237,'Xlookup set'!$A$1:$R$1200,15,FALSE)),"")</f>
        <v/>
      </c>
      <c r="O237" t="str">
        <f>IFERROR(IF(VLOOKUP('Xlookup set'!$S237,'Xlookup set'!$A$1:$R$1200,16,FALSE)=0,"",VLOOKUP('Xlookup set'!$S237,'Xlookup set'!$A$1:$R$1200,16,FALSE)),"")</f>
        <v/>
      </c>
      <c r="P237" t="str">
        <f t="array" aca="1" ref="P237" ca="1">IFERROR(Y2IF(VLOOKUP('Xlookup set'!$S237,'Xlookup set'!$A$1:$R$1200,17,FALSE)=0,"",VLOOKUP('Xlookup set'!$S237,'Xlookup set'!$A$1:$R$1200,17,FALSE)),"")</f>
        <v/>
      </c>
      <c r="Q237" t="str">
        <f>IFERROR(IF(VLOOKUP('Xlookup set'!$S237,'Xlookup set'!$A$1:$R$1200,18,FALSE)=0,"",VLOOKUP('Xlookup set'!$S237,'Xlookup set'!$A$1:$R$1200,18,FALSE)),"")</f>
        <v/>
      </c>
    </row>
    <row r="238" spans="1:17">
      <c r="A238" t="str">
        <f>IFERROR(VLOOKUP('Xlookup set'!$S238,'Xlookup set'!$A$1:$R$1200,2,FALSE),"")</f>
        <v/>
      </c>
      <c r="B238" t="str">
        <f>IF(I238&lt;&gt;"",ドッグキャリー!$I$2,"")</f>
        <v/>
      </c>
      <c r="C238" t="str">
        <f t="shared" si="8"/>
        <v/>
      </c>
      <c r="D238" t="str">
        <f t="shared" si="9"/>
        <v/>
      </c>
      <c r="E238" t="str">
        <f>IFERROR(IF(VLOOKUP('Xlookup set'!$S238,'Xlookup set'!$A$1:$R$1200,6,FALSE)=0,"",VLOOKUP('Xlookup set'!$S238,'Xlookup set'!$A$1:$R$1200,6,FALSE)),"")</f>
        <v/>
      </c>
      <c r="F238" t="str">
        <f t="array" aca="1" ref="F238" ca="1">IFERROR(F(VLOOKUP('Xlookup set'!$S238,'Xlookup set'!$A$1:$R$1200,7,FALSE)=0,"",VLOOKUP('Xlookup set'!$S238,'Xlookup set'!$A$1:$R$1200,7,FALSE)),"")</f>
        <v/>
      </c>
      <c r="G238" t="str">
        <f>IFERROR(IF(VLOOKUP('Xlookup set'!$S238,'Xlookup set'!$A$1:$R$1200,8,FALSE)=0,"",VLOOKUP('Xlookup set'!$S238,'Xlookup set'!$A$1:$R$1200,8,FALSE)),"")</f>
        <v/>
      </c>
      <c r="H238" s="93" t="str">
        <f>IFERROR(IF(VLOOKUP('Xlookup set'!$S238,'Xlookup set'!$A$1:$R$1200,9,FALSE)=0,"",VLOOKUP('Xlookup set'!$S238,'Xlookup set'!$A$1:$R$1200,9,FALSE)),"")</f>
        <v/>
      </c>
      <c r="I238" t="str">
        <f>IFERROR(IF(VLOOKUP('Xlookup set'!$S238,'Xlookup set'!$A$1:$R$1200,10,FALSE)=0,"",VLOOKUP('Xlookup set'!$S238,'Xlookup set'!$A$1:$R$1200,10,FALSE)),"")</f>
        <v/>
      </c>
      <c r="J238" t="str">
        <f>IFERROR(IF(VLOOKUP('Xlookup set'!$S238,'Xlookup set'!$A$1:$R$1200,11,FALSE)=0,"",VLOOKUP('Xlookup set'!$S238,'Xlookup set'!$A$1:$R$1200,11,FALSE)),"")</f>
        <v/>
      </c>
      <c r="K238" t="str">
        <f>IFERROR(IF(VLOOKUP('Xlookup set'!$S238,'Xlookup set'!$A$1:$R$1200,12,FALSE)=0,"",VLOOKUP('Xlookup set'!$S238,'Xlookup set'!$A$1:$R$1200,12,FALSE)),"")</f>
        <v/>
      </c>
      <c r="L238" t="str">
        <f>IFERROR(IF(VLOOKUP('Xlookup set'!$S238,'Xlookup set'!$A$1:$R$1200,13,FALSE)=0,"",VLOOKUP('Xlookup set'!$S238,'Xlookup set'!$A$1:$R$1200,13,FALSE)),"")</f>
        <v/>
      </c>
      <c r="M238" t="str">
        <f>IFERROR(IF(VLOOKUP('Xlookup set'!$S238,'Xlookup set'!$A$1:$R$1200,14,FALSE)=0,"",VLOOKUP('Xlookup set'!$S238,'Xlookup set'!$A$1:$R$1200,14,FALSE)),"")</f>
        <v/>
      </c>
      <c r="N238" t="str">
        <f>IFERROR(IF(VLOOKUP('Xlookup set'!$S238,'Xlookup set'!$A$1:$R$1200,15,FALSE)=0,"",VLOOKUP('Xlookup set'!$S238,'Xlookup set'!$A$1:$R$1200,15,FALSE)),"")</f>
        <v/>
      </c>
      <c r="O238" t="str">
        <f>IFERROR(IF(VLOOKUP('Xlookup set'!$S238,'Xlookup set'!$A$1:$R$1200,16,FALSE)=0,"",VLOOKUP('Xlookup set'!$S238,'Xlookup set'!$A$1:$R$1200,16,FALSE)),"")</f>
        <v/>
      </c>
      <c r="P238" t="str">
        <f t="array" aca="1" ref="P238" ca="1">IFERROR(Y2IF(VLOOKUP('Xlookup set'!$S238,'Xlookup set'!$A$1:$R$1200,17,FALSE)=0,"",VLOOKUP('Xlookup set'!$S238,'Xlookup set'!$A$1:$R$1200,17,FALSE)),"")</f>
        <v/>
      </c>
      <c r="Q238" t="str">
        <f>IFERROR(IF(VLOOKUP('Xlookup set'!$S238,'Xlookup set'!$A$1:$R$1200,18,FALSE)=0,"",VLOOKUP('Xlookup set'!$S238,'Xlookup set'!$A$1:$R$1200,18,FALSE)),"")</f>
        <v/>
      </c>
    </row>
    <row r="239" spans="1:17">
      <c r="A239" t="str">
        <f>IFERROR(VLOOKUP('Xlookup set'!$S239,'Xlookup set'!$A$1:$R$1200,2,FALSE),"")</f>
        <v/>
      </c>
      <c r="B239" t="str">
        <f>IF(I239&lt;&gt;"",ドッグキャリー!$I$2,"")</f>
        <v/>
      </c>
      <c r="C239" t="str">
        <f t="shared" si="8"/>
        <v/>
      </c>
      <c r="D239" t="str">
        <f t="shared" si="9"/>
        <v/>
      </c>
      <c r="E239" t="str">
        <f>IFERROR(IF(VLOOKUP('Xlookup set'!$S239,'Xlookup set'!$A$1:$R$1200,6,FALSE)=0,"",VLOOKUP('Xlookup set'!$S239,'Xlookup set'!$A$1:$R$1200,6,FALSE)),"")</f>
        <v/>
      </c>
      <c r="F239" t="str">
        <f t="array" aca="1" ref="F239" ca="1">IFERROR(F(VLOOKUP('Xlookup set'!$S239,'Xlookup set'!$A$1:$R$1200,7,FALSE)=0,"",VLOOKUP('Xlookup set'!$S239,'Xlookup set'!$A$1:$R$1200,7,FALSE)),"")</f>
        <v/>
      </c>
      <c r="G239" t="str">
        <f>IFERROR(IF(VLOOKUP('Xlookup set'!$S239,'Xlookup set'!$A$1:$R$1200,8,FALSE)=0,"",VLOOKUP('Xlookup set'!$S239,'Xlookup set'!$A$1:$R$1200,8,FALSE)),"")</f>
        <v/>
      </c>
      <c r="H239" s="93" t="str">
        <f>IFERROR(IF(VLOOKUP('Xlookup set'!$S239,'Xlookup set'!$A$1:$R$1200,9,FALSE)=0,"",VLOOKUP('Xlookup set'!$S239,'Xlookup set'!$A$1:$R$1200,9,FALSE)),"")</f>
        <v/>
      </c>
      <c r="I239" t="str">
        <f>IFERROR(IF(VLOOKUP('Xlookup set'!$S239,'Xlookup set'!$A$1:$R$1200,10,FALSE)=0,"",VLOOKUP('Xlookup set'!$S239,'Xlookup set'!$A$1:$R$1200,10,FALSE)),"")</f>
        <v/>
      </c>
      <c r="J239" t="str">
        <f>IFERROR(IF(VLOOKUP('Xlookup set'!$S239,'Xlookup set'!$A$1:$R$1200,11,FALSE)=0,"",VLOOKUP('Xlookup set'!$S239,'Xlookup set'!$A$1:$R$1200,11,FALSE)),"")</f>
        <v/>
      </c>
      <c r="K239" t="str">
        <f>IFERROR(IF(VLOOKUP('Xlookup set'!$S239,'Xlookup set'!$A$1:$R$1200,12,FALSE)=0,"",VLOOKUP('Xlookup set'!$S239,'Xlookup set'!$A$1:$R$1200,12,FALSE)),"")</f>
        <v/>
      </c>
      <c r="L239" t="str">
        <f>IFERROR(IF(VLOOKUP('Xlookup set'!$S239,'Xlookup set'!$A$1:$R$1200,13,FALSE)=0,"",VLOOKUP('Xlookup set'!$S239,'Xlookup set'!$A$1:$R$1200,13,FALSE)),"")</f>
        <v/>
      </c>
      <c r="M239" t="str">
        <f>IFERROR(IF(VLOOKUP('Xlookup set'!$S239,'Xlookup set'!$A$1:$R$1200,14,FALSE)=0,"",VLOOKUP('Xlookup set'!$S239,'Xlookup set'!$A$1:$R$1200,14,FALSE)),"")</f>
        <v/>
      </c>
      <c r="N239" t="str">
        <f>IFERROR(IF(VLOOKUP('Xlookup set'!$S239,'Xlookup set'!$A$1:$R$1200,15,FALSE)=0,"",VLOOKUP('Xlookup set'!$S239,'Xlookup set'!$A$1:$R$1200,15,FALSE)),"")</f>
        <v/>
      </c>
      <c r="O239" t="str">
        <f>IFERROR(IF(VLOOKUP('Xlookup set'!$S239,'Xlookup set'!$A$1:$R$1200,16,FALSE)=0,"",VLOOKUP('Xlookup set'!$S239,'Xlookup set'!$A$1:$R$1200,16,FALSE)),"")</f>
        <v/>
      </c>
      <c r="P239" t="str">
        <f t="array" aca="1" ref="P239" ca="1">IFERROR(Y2IF(VLOOKUP('Xlookup set'!$S239,'Xlookup set'!$A$1:$R$1200,17,FALSE)=0,"",VLOOKUP('Xlookup set'!$S239,'Xlookup set'!$A$1:$R$1200,17,FALSE)),"")</f>
        <v/>
      </c>
      <c r="Q239" t="str">
        <f>IFERROR(IF(VLOOKUP('Xlookup set'!$S239,'Xlookup set'!$A$1:$R$1200,18,FALSE)=0,"",VLOOKUP('Xlookup set'!$S239,'Xlookup set'!$A$1:$R$1200,18,FALSE)),"")</f>
        <v/>
      </c>
    </row>
    <row r="240" spans="1:17">
      <c r="A240" t="str">
        <f>IFERROR(VLOOKUP('Xlookup set'!$S240,'Xlookup set'!$A$1:$R$1200,2,FALSE),"")</f>
        <v/>
      </c>
      <c r="B240" t="str">
        <f>IF(I240&lt;&gt;"",ドッグキャリー!$I$2,"")</f>
        <v/>
      </c>
      <c r="C240" t="str">
        <f t="shared" si="8"/>
        <v/>
      </c>
      <c r="D240" t="str">
        <f t="shared" si="9"/>
        <v/>
      </c>
      <c r="E240" t="str">
        <f>IFERROR(IF(VLOOKUP('Xlookup set'!$S240,'Xlookup set'!$A$1:$R$1200,6,FALSE)=0,"",VLOOKUP('Xlookup set'!$S240,'Xlookup set'!$A$1:$R$1200,6,FALSE)),"")</f>
        <v/>
      </c>
      <c r="F240" t="str">
        <f t="array" aca="1" ref="F240" ca="1">IFERROR(F(VLOOKUP('Xlookup set'!$S240,'Xlookup set'!$A$1:$R$1200,7,FALSE)=0,"",VLOOKUP('Xlookup set'!$S240,'Xlookup set'!$A$1:$R$1200,7,FALSE)),"")</f>
        <v/>
      </c>
      <c r="G240" t="str">
        <f>IFERROR(IF(VLOOKUP('Xlookup set'!$S240,'Xlookup set'!$A$1:$R$1200,8,FALSE)=0,"",VLOOKUP('Xlookup set'!$S240,'Xlookup set'!$A$1:$R$1200,8,FALSE)),"")</f>
        <v/>
      </c>
      <c r="H240" s="93" t="str">
        <f>IFERROR(IF(VLOOKUP('Xlookup set'!$S240,'Xlookup set'!$A$1:$R$1200,9,FALSE)=0,"",VLOOKUP('Xlookup set'!$S240,'Xlookup set'!$A$1:$R$1200,9,FALSE)),"")</f>
        <v/>
      </c>
      <c r="I240" t="str">
        <f>IFERROR(IF(VLOOKUP('Xlookup set'!$S240,'Xlookup set'!$A$1:$R$1200,10,FALSE)=0,"",VLOOKUP('Xlookup set'!$S240,'Xlookup set'!$A$1:$R$1200,10,FALSE)),"")</f>
        <v/>
      </c>
      <c r="J240" t="str">
        <f>IFERROR(IF(VLOOKUP('Xlookup set'!$S240,'Xlookup set'!$A$1:$R$1200,11,FALSE)=0,"",VLOOKUP('Xlookup set'!$S240,'Xlookup set'!$A$1:$R$1200,11,FALSE)),"")</f>
        <v/>
      </c>
      <c r="K240" t="str">
        <f>IFERROR(IF(VLOOKUP('Xlookup set'!$S240,'Xlookup set'!$A$1:$R$1200,12,FALSE)=0,"",VLOOKUP('Xlookup set'!$S240,'Xlookup set'!$A$1:$R$1200,12,FALSE)),"")</f>
        <v/>
      </c>
      <c r="L240" t="str">
        <f>IFERROR(IF(VLOOKUP('Xlookup set'!$S240,'Xlookup set'!$A$1:$R$1200,13,FALSE)=0,"",VLOOKUP('Xlookup set'!$S240,'Xlookup set'!$A$1:$R$1200,13,FALSE)),"")</f>
        <v/>
      </c>
      <c r="M240" t="str">
        <f>IFERROR(IF(VLOOKUP('Xlookup set'!$S240,'Xlookup set'!$A$1:$R$1200,14,FALSE)=0,"",VLOOKUP('Xlookup set'!$S240,'Xlookup set'!$A$1:$R$1200,14,FALSE)),"")</f>
        <v/>
      </c>
      <c r="N240" t="str">
        <f>IFERROR(IF(VLOOKUP('Xlookup set'!$S240,'Xlookup set'!$A$1:$R$1200,15,FALSE)=0,"",VLOOKUP('Xlookup set'!$S240,'Xlookup set'!$A$1:$R$1200,15,FALSE)),"")</f>
        <v/>
      </c>
      <c r="O240" t="str">
        <f>IFERROR(IF(VLOOKUP('Xlookup set'!$S240,'Xlookup set'!$A$1:$R$1200,16,FALSE)=0,"",VLOOKUP('Xlookup set'!$S240,'Xlookup set'!$A$1:$R$1200,16,FALSE)),"")</f>
        <v/>
      </c>
      <c r="P240" t="str">
        <f t="array" aca="1" ref="P240" ca="1">IFERROR(Y2IF(VLOOKUP('Xlookup set'!$S240,'Xlookup set'!$A$1:$R$1200,17,FALSE)=0,"",VLOOKUP('Xlookup set'!$S240,'Xlookup set'!$A$1:$R$1200,17,FALSE)),"")</f>
        <v/>
      </c>
      <c r="Q240" t="str">
        <f>IFERROR(IF(VLOOKUP('Xlookup set'!$S240,'Xlookup set'!$A$1:$R$1200,18,FALSE)=0,"",VLOOKUP('Xlookup set'!$S240,'Xlookup set'!$A$1:$R$1200,18,FALSE)),"")</f>
        <v/>
      </c>
    </row>
    <row r="241" spans="1:17">
      <c r="A241" t="str">
        <f>IFERROR(VLOOKUP('Xlookup set'!$S241,'Xlookup set'!$A$1:$R$1200,2,FALSE),"")</f>
        <v/>
      </c>
      <c r="B241" t="str">
        <f>IF(I241&lt;&gt;"",ドッグキャリー!$I$2,"")</f>
        <v/>
      </c>
      <c r="C241" t="str">
        <f t="shared" si="8"/>
        <v/>
      </c>
      <c r="D241" t="str">
        <f t="shared" si="9"/>
        <v/>
      </c>
      <c r="E241" t="str">
        <f>IFERROR(IF(VLOOKUP('Xlookup set'!$S241,'Xlookup set'!$A$1:$R$1200,6,FALSE)=0,"",VLOOKUP('Xlookup set'!$S241,'Xlookup set'!$A$1:$R$1200,6,FALSE)),"")</f>
        <v/>
      </c>
      <c r="F241" t="str">
        <f t="array" aca="1" ref="F241" ca="1">IFERROR(F(VLOOKUP('Xlookup set'!$S241,'Xlookup set'!$A$1:$R$1200,7,FALSE)=0,"",VLOOKUP('Xlookup set'!$S241,'Xlookup set'!$A$1:$R$1200,7,FALSE)),"")</f>
        <v/>
      </c>
      <c r="G241" t="str">
        <f>IFERROR(IF(VLOOKUP('Xlookup set'!$S241,'Xlookup set'!$A$1:$R$1200,8,FALSE)=0,"",VLOOKUP('Xlookup set'!$S241,'Xlookup set'!$A$1:$R$1200,8,FALSE)),"")</f>
        <v/>
      </c>
      <c r="H241" s="93" t="str">
        <f>IFERROR(IF(VLOOKUP('Xlookup set'!$S241,'Xlookup set'!$A$1:$R$1200,9,FALSE)=0,"",VLOOKUP('Xlookup set'!$S241,'Xlookup set'!$A$1:$R$1200,9,FALSE)),"")</f>
        <v/>
      </c>
      <c r="I241" t="str">
        <f>IFERROR(IF(VLOOKUP('Xlookup set'!$S241,'Xlookup set'!$A$1:$R$1200,10,FALSE)=0,"",VLOOKUP('Xlookup set'!$S241,'Xlookup set'!$A$1:$R$1200,10,FALSE)),"")</f>
        <v/>
      </c>
      <c r="J241" t="str">
        <f>IFERROR(IF(VLOOKUP('Xlookup set'!$S241,'Xlookup set'!$A$1:$R$1200,11,FALSE)=0,"",VLOOKUP('Xlookup set'!$S241,'Xlookup set'!$A$1:$R$1200,11,FALSE)),"")</f>
        <v/>
      </c>
      <c r="K241" t="str">
        <f>IFERROR(IF(VLOOKUP('Xlookup set'!$S241,'Xlookup set'!$A$1:$R$1200,12,FALSE)=0,"",VLOOKUP('Xlookup set'!$S241,'Xlookup set'!$A$1:$R$1200,12,FALSE)),"")</f>
        <v/>
      </c>
      <c r="L241" t="str">
        <f>IFERROR(IF(VLOOKUP('Xlookup set'!$S241,'Xlookup set'!$A$1:$R$1200,13,FALSE)=0,"",VLOOKUP('Xlookup set'!$S241,'Xlookup set'!$A$1:$R$1200,13,FALSE)),"")</f>
        <v/>
      </c>
      <c r="M241" t="str">
        <f>IFERROR(IF(VLOOKUP('Xlookup set'!$S241,'Xlookup set'!$A$1:$R$1200,14,FALSE)=0,"",VLOOKUP('Xlookup set'!$S241,'Xlookup set'!$A$1:$R$1200,14,FALSE)),"")</f>
        <v/>
      </c>
      <c r="N241" t="str">
        <f>IFERROR(IF(VLOOKUP('Xlookup set'!$S241,'Xlookup set'!$A$1:$R$1200,15,FALSE)=0,"",VLOOKUP('Xlookup set'!$S241,'Xlookup set'!$A$1:$R$1200,15,FALSE)),"")</f>
        <v/>
      </c>
      <c r="O241" t="str">
        <f>IFERROR(IF(VLOOKUP('Xlookup set'!$S241,'Xlookup set'!$A$1:$R$1200,16,FALSE)=0,"",VLOOKUP('Xlookup set'!$S241,'Xlookup set'!$A$1:$R$1200,16,FALSE)),"")</f>
        <v/>
      </c>
      <c r="P241" t="str">
        <f t="array" aca="1" ref="P241" ca="1">IFERROR(Y2IF(VLOOKUP('Xlookup set'!$S241,'Xlookup set'!$A$1:$R$1200,17,FALSE)=0,"",VLOOKUP('Xlookup set'!$S241,'Xlookup set'!$A$1:$R$1200,17,FALSE)),"")</f>
        <v/>
      </c>
      <c r="Q241" t="str">
        <f>IFERROR(IF(VLOOKUP('Xlookup set'!$S241,'Xlookup set'!$A$1:$R$1200,18,FALSE)=0,"",VLOOKUP('Xlookup set'!$S241,'Xlookup set'!$A$1:$R$1200,18,FALSE)),"")</f>
        <v/>
      </c>
    </row>
    <row r="242" spans="1:17">
      <c r="A242" t="str">
        <f>IFERROR(VLOOKUP('Xlookup set'!$S242,'Xlookup set'!$A$1:$R$1200,2,FALSE),"")</f>
        <v/>
      </c>
      <c r="B242" t="str">
        <f>IF(I242&lt;&gt;"",ドッグキャリー!$I$2,"")</f>
        <v/>
      </c>
      <c r="C242" t="str">
        <f t="shared" si="8"/>
        <v/>
      </c>
      <c r="D242" t="str">
        <f t="shared" si="9"/>
        <v/>
      </c>
      <c r="E242" t="str">
        <f>IFERROR(IF(VLOOKUP('Xlookup set'!$S242,'Xlookup set'!$A$1:$R$1200,6,FALSE)=0,"",VLOOKUP('Xlookup set'!$S242,'Xlookup set'!$A$1:$R$1200,6,FALSE)),"")</f>
        <v/>
      </c>
      <c r="F242" t="str">
        <f t="array" aca="1" ref="F242" ca="1">IFERROR(F(VLOOKUP('Xlookup set'!$S242,'Xlookup set'!$A$1:$R$1200,7,FALSE)=0,"",VLOOKUP('Xlookup set'!$S242,'Xlookup set'!$A$1:$R$1200,7,FALSE)),"")</f>
        <v/>
      </c>
      <c r="G242" t="str">
        <f>IFERROR(IF(VLOOKUP('Xlookup set'!$S242,'Xlookup set'!$A$1:$R$1200,8,FALSE)=0,"",VLOOKUP('Xlookup set'!$S242,'Xlookup set'!$A$1:$R$1200,8,FALSE)),"")</f>
        <v/>
      </c>
      <c r="H242" s="93" t="str">
        <f>IFERROR(IF(VLOOKUP('Xlookup set'!$S242,'Xlookup set'!$A$1:$R$1200,9,FALSE)=0,"",VLOOKUP('Xlookup set'!$S242,'Xlookup set'!$A$1:$R$1200,9,FALSE)),"")</f>
        <v/>
      </c>
      <c r="I242" t="str">
        <f>IFERROR(IF(VLOOKUP('Xlookup set'!$S242,'Xlookup set'!$A$1:$R$1200,10,FALSE)=0,"",VLOOKUP('Xlookup set'!$S242,'Xlookup set'!$A$1:$R$1200,10,FALSE)),"")</f>
        <v/>
      </c>
      <c r="J242" t="str">
        <f>IFERROR(IF(VLOOKUP('Xlookup set'!$S242,'Xlookup set'!$A$1:$R$1200,11,FALSE)=0,"",VLOOKUP('Xlookup set'!$S242,'Xlookup set'!$A$1:$R$1200,11,FALSE)),"")</f>
        <v/>
      </c>
      <c r="K242" t="str">
        <f>IFERROR(IF(VLOOKUP('Xlookup set'!$S242,'Xlookup set'!$A$1:$R$1200,12,FALSE)=0,"",VLOOKUP('Xlookup set'!$S242,'Xlookup set'!$A$1:$R$1200,12,FALSE)),"")</f>
        <v/>
      </c>
      <c r="L242" t="str">
        <f>IFERROR(IF(VLOOKUP('Xlookup set'!$S242,'Xlookup set'!$A$1:$R$1200,13,FALSE)=0,"",VLOOKUP('Xlookup set'!$S242,'Xlookup set'!$A$1:$R$1200,13,FALSE)),"")</f>
        <v/>
      </c>
      <c r="M242" t="str">
        <f>IFERROR(IF(VLOOKUP('Xlookup set'!$S242,'Xlookup set'!$A$1:$R$1200,14,FALSE)=0,"",VLOOKUP('Xlookup set'!$S242,'Xlookup set'!$A$1:$R$1200,14,FALSE)),"")</f>
        <v/>
      </c>
      <c r="N242" t="str">
        <f>IFERROR(IF(VLOOKUP('Xlookup set'!$S242,'Xlookup set'!$A$1:$R$1200,15,FALSE)=0,"",VLOOKUP('Xlookup set'!$S242,'Xlookup set'!$A$1:$R$1200,15,FALSE)),"")</f>
        <v/>
      </c>
      <c r="O242" t="str">
        <f>IFERROR(IF(VLOOKUP('Xlookup set'!$S242,'Xlookup set'!$A$1:$R$1200,16,FALSE)=0,"",VLOOKUP('Xlookup set'!$S242,'Xlookup set'!$A$1:$R$1200,16,FALSE)),"")</f>
        <v/>
      </c>
      <c r="P242" t="str">
        <f t="array" aca="1" ref="P242" ca="1">IFERROR(Y2IF(VLOOKUP('Xlookup set'!$S242,'Xlookup set'!$A$1:$R$1200,17,FALSE)=0,"",VLOOKUP('Xlookup set'!$S242,'Xlookup set'!$A$1:$R$1200,17,FALSE)),"")</f>
        <v/>
      </c>
      <c r="Q242" t="str">
        <f>IFERROR(IF(VLOOKUP('Xlookup set'!$S242,'Xlookup set'!$A$1:$R$1200,18,FALSE)=0,"",VLOOKUP('Xlookup set'!$S242,'Xlookup set'!$A$1:$R$1200,18,FALSE)),"")</f>
        <v/>
      </c>
    </row>
    <row r="243" spans="1:17">
      <c r="A243" t="str">
        <f>IFERROR(VLOOKUP('Xlookup set'!$S243,'Xlookup set'!$A$1:$R$1200,2,FALSE),"")</f>
        <v/>
      </c>
      <c r="B243" t="str">
        <f>IF(I243&lt;&gt;"",ドッグキャリー!$I$2,"")</f>
        <v/>
      </c>
      <c r="C243" t="str">
        <f t="shared" si="8"/>
        <v/>
      </c>
      <c r="D243" t="str">
        <f t="shared" si="9"/>
        <v/>
      </c>
      <c r="E243" t="str">
        <f>IFERROR(IF(VLOOKUP('Xlookup set'!$S243,'Xlookup set'!$A$1:$R$1200,6,FALSE)=0,"",VLOOKUP('Xlookup set'!$S243,'Xlookup set'!$A$1:$R$1200,6,FALSE)),"")</f>
        <v/>
      </c>
      <c r="F243" t="str">
        <f t="array" aca="1" ref="F243" ca="1">IFERROR(F(VLOOKUP('Xlookup set'!$S243,'Xlookup set'!$A$1:$R$1200,7,FALSE)=0,"",VLOOKUP('Xlookup set'!$S243,'Xlookup set'!$A$1:$R$1200,7,FALSE)),"")</f>
        <v/>
      </c>
      <c r="G243" t="str">
        <f>IFERROR(IF(VLOOKUP('Xlookup set'!$S243,'Xlookup set'!$A$1:$R$1200,8,FALSE)=0,"",VLOOKUP('Xlookup set'!$S243,'Xlookup set'!$A$1:$R$1200,8,FALSE)),"")</f>
        <v/>
      </c>
      <c r="H243" s="93" t="str">
        <f>IFERROR(IF(VLOOKUP('Xlookup set'!$S243,'Xlookup set'!$A$1:$R$1200,9,FALSE)=0,"",VLOOKUP('Xlookup set'!$S243,'Xlookup set'!$A$1:$R$1200,9,FALSE)),"")</f>
        <v/>
      </c>
      <c r="I243" t="str">
        <f>IFERROR(IF(VLOOKUP('Xlookup set'!$S243,'Xlookup set'!$A$1:$R$1200,10,FALSE)=0,"",VLOOKUP('Xlookup set'!$S243,'Xlookup set'!$A$1:$R$1200,10,FALSE)),"")</f>
        <v/>
      </c>
      <c r="J243" t="str">
        <f>IFERROR(IF(VLOOKUP('Xlookup set'!$S243,'Xlookup set'!$A$1:$R$1200,11,FALSE)=0,"",VLOOKUP('Xlookup set'!$S243,'Xlookup set'!$A$1:$R$1200,11,FALSE)),"")</f>
        <v/>
      </c>
      <c r="K243" t="str">
        <f>IFERROR(IF(VLOOKUP('Xlookup set'!$S243,'Xlookup set'!$A$1:$R$1200,12,FALSE)=0,"",VLOOKUP('Xlookup set'!$S243,'Xlookup set'!$A$1:$R$1200,12,FALSE)),"")</f>
        <v/>
      </c>
      <c r="L243" t="str">
        <f>IFERROR(IF(VLOOKUP('Xlookup set'!$S243,'Xlookup set'!$A$1:$R$1200,13,FALSE)=0,"",VLOOKUP('Xlookup set'!$S243,'Xlookup set'!$A$1:$R$1200,13,FALSE)),"")</f>
        <v/>
      </c>
      <c r="M243" t="str">
        <f>IFERROR(IF(VLOOKUP('Xlookup set'!$S243,'Xlookup set'!$A$1:$R$1200,14,FALSE)=0,"",VLOOKUP('Xlookup set'!$S243,'Xlookup set'!$A$1:$R$1200,14,FALSE)),"")</f>
        <v/>
      </c>
      <c r="N243" t="str">
        <f>IFERROR(IF(VLOOKUP('Xlookup set'!$S243,'Xlookup set'!$A$1:$R$1200,15,FALSE)=0,"",VLOOKUP('Xlookup set'!$S243,'Xlookup set'!$A$1:$R$1200,15,FALSE)),"")</f>
        <v/>
      </c>
      <c r="O243" t="str">
        <f>IFERROR(IF(VLOOKUP('Xlookup set'!$S243,'Xlookup set'!$A$1:$R$1200,16,FALSE)=0,"",VLOOKUP('Xlookup set'!$S243,'Xlookup set'!$A$1:$R$1200,16,FALSE)),"")</f>
        <v/>
      </c>
      <c r="P243" t="str">
        <f t="array" aca="1" ref="P243" ca="1">IFERROR(Y2IF(VLOOKUP('Xlookup set'!$S243,'Xlookup set'!$A$1:$R$1200,17,FALSE)=0,"",VLOOKUP('Xlookup set'!$S243,'Xlookup set'!$A$1:$R$1200,17,FALSE)),"")</f>
        <v/>
      </c>
      <c r="Q243" t="str">
        <f>IFERROR(IF(VLOOKUP('Xlookup set'!$S243,'Xlookup set'!$A$1:$R$1200,18,FALSE)=0,"",VLOOKUP('Xlookup set'!$S243,'Xlookup set'!$A$1:$R$1200,18,FALSE)),"")</f>
        <v/>
      </c>
    </row>
    <row r="244" spans="1:17">
      <c r="A244" t="str">
        <f>IFERROR(VLOOKUP('Xlookup set'!$S244,'Xlookup set'!$A$1:$R$1200,2,FALSE),"")</f>
        <v/>
      </c>
      <c r="B244" t="str">
        <f>IF(I244&lt;&gt;"",ドッグキャリー!$I$2,"")</f>
        <v/>
      </c>
      <c r="C244" t="str">
        <f t="shared" si="8"/>
        <v/>
      </c>
      <c r="D244" t="str">
        <f t="shared" si="9"/>
        <v/>
      </c>
      <c r="E244" t="str">
        <f>IFERROR(IF(VLOOKUP('Xlookup set'!$S244,'Xlookup set'!$A$1:$R$1200,6,FALSE)=0,"",VLOOKUP('Xlookup set'!$S244,'Xlookup set'!$A$1:$R$1200,6,FALSE)),"")</f>
        <v/>
      </c>
      <c r="F244" t="str">
        <f t="array" aca="1" ref="F244" ca="1">IFERROR(F(VLOOKUP('Xlookup set'!$S244,'Xlookup set'!$A$1:$R$1200,7,FALSE)=0,"",VLOOKUP('Xlookup set'!$S244,'Xlookup set'!$A$1:$R$1200,7,FALSE)),"")</f>
        <v/>
      </c>
      <c r="G244" t="str">
        <f>IFERROR(IF(VLOOKUP('Xlookup set'!$S244,'Xlookup set'!$A$1:$R$1200,8,FALSE)=0,"",VLOOKUP('Xlookup set'!$S244,'Xlookup set'!$A$1:$R$1200,8,FALSE)),"")</f>
        <v/>
      </c>
      <c r="H244" s="93" t="str">
        <f>IFERROR(IF(VLOOKUP('Xlookup set'!$S244,'Xlookup set'!$A$1:$R$1200,9,FALSE)=0,"",VLOOKUP('Xlookup set'!$S244,'Xlookup set'!$A$1:$R$1200,9,FALSE)),"")</f>
        <v/>
      </c>
      <c r="I244" t="str">
        <f>IFERROR(IF(VLOOKUP('Xlookup set'!$S244,'Xlookup set'!$A$1:$R$1200,10,FALSE)=0,"",VLOOKUP('Xlookup set'!$S244,'Xlookup set'!$A$1:$R$1200,10,FALSE)),"")</f>
        <v/>
      </c>
      <c r="J244" t="str">
        <f>IFERROR(IF(VLOOKUP('Xlookup set'!$S244,'Xlookup set'!$A$1:$R$1200,11,FALSE)=0,"",VLOOKUP('Xlookup set'!$S244,'Xlookup set'!$A$1:$R$1200,11,FALSE)),"")</f>
        <v/>
      </c>
      <c r="K244" t="str">
        <f>IFERROR(IF(VLOOKUP('Xlookup set'!$S244,'Xlookup set'!$A$1:$R$1200,12,FALSE)=0,"",VLOOKUP('Xlookup set'!$S244,'Xlookup set'!$A$1:$R$1200,12,FALSE)),"")</f>
        <v/>
      </c>
      <c r="L244" t="str">
        <f>IFERROR(IF(VLOOKUP('Xlookup set'!$S244,'Xlookup set'!$A$1:$R$1200,13,FALSE)=0,"",VLOOKUP('Xlookup set'!$S244,'Xlookup set'!$A$1:$R$1200,13,FALSE)),"")</f>
        <v/>
      </c>
      <c r="M244" t="str">
        <f>IFERROR(IF(VLOOKUP('Xlookup set'!$S244,'Xlookup set'!$A$1:$R$1200,14,FALSE)=0,"",VLOOKUP('Xlookup set'!$S244,'Xlookup set'!$A$1:$R$1200,14,FALSE)),"")</f>
        <v/>
      </c>
      <c r="N244" t="str">
        <f>IFERROR(IF(VLOOKUP('Xlookup set'!$S244,'Xlookup set'!$A$1:$R$1200,15,FALSE)=0,"",VLOOKUP('Xlookup set'!$S244,'Xlookup set'!$A$1:$R$1200,15,FALSE)),"")</f>
        <v/>
      </c>
      <c r="O244" t="str">
        <f>IFERROR(IF(VLOOKUP('Xlookup set'!$S244,'Xlookup set'!$A$1:$R$1200,16,FALSE)=0,"",VLOOKUP('Xlookup set'!$S244,'Xlookup set'!$A$1:$R$1200,16,FALSE)),"")</f>
        <v/>
      </c>
      <c r="P244" t="str">
        <f t="array" aca="1" ref="P244" ca="1">IFERROR(Y2IF(VLOOKUP('Xlookup set'!$S244,'Xlookup set'!$A$1:$R$1200,17,FALSE)=0,"",VLOOKUP('Xlookup set'!$S244,'Xlookup set'!$A$1:$R$1200,17,FALSE)),"")</f>
        <v/>
      </c>
      <c r="Q244" t="str">
        <f>IFERROR(IF(VLOOKUP('Xlookup set'!$S244,'Xlookup set'!$A$1:$R$1200,18,FALSE)=0,"",VLOOKUP('Xlookup set'!$S244,'Xlookup set'!$A$1:$R$1200,18,FALSE)),"")</f>
        <v/>
      </c>
    </row>
    <row r="245" spans="1:17">
      <c r="A245" t="str">
        <f>IFERROR(VLOOKUP('Xlookup set'!$S245,'Xlookup set'!$A$1:$R$1200,2,FALSE),"")</f>
        <v/>
      </c>
      <c r="B245" t="str">
        <f>IF(I245&lt;&gt;"",ドッグキャリー!$I$2,"")</f>
        <v/>
      </c>
      <c r="C245" t="str">
        <f t="shared" si="8"/>
        <v/>
      </c>
      <c r="D245" t="str">
        <f t="shared" si="9"/>
        <v/>
      </c>
      <c r="E245" t="str">
        <f>IFERROR(IF(VLOOKUP('Xlookup set'!$S245,'Xlookup set'!$A$1:$R$1200,6,FALSE)=0,"",VLOOKUP('Xlookup set'!$S245,'Xlookup set'!$A$1:$R$1200,6,FALSE)),"")</f>
        <v/>
      </c>
      <c r="F245" t="str">
        <f t="array" aca="1" ref="F245" ca="1">IFERROR(F(VLOOKUP('Xlookup set'!$S245,'Xlookup set'!$A$1:$R$1200,7,FALSE)=0,"",VLOOKUP('Xlookup set'!$S245,'Xlookup set'!$A$1:$R$1200,7,FALSE)),"")</f>
        <v/>
      </c>
      <c r="G245" t="str">
        <f>IFERROR(IF(VLOOKUP('Xlookup set'!$S245,'Xlookup set'!$A$1:$R$1200,8,FALSE)=0,"",VLOOKUP('Xlookup set'!$S245,'Xlookup set'!$A$1:$R$1200,8,FALSE)),"")</f>
        <v/>
      </c>
      <c r="H245" s="93" t="str">
        <f>IFERROR(IF(VLOOKUP('Xlookup set'!$S245,'Xlookup set'!$A$1:$R$1200,9,FALSE)=0,"",VLOOKUP('Xlookup set'!$S245,'Xlookup set'!$A$1:$R$1200,9,FALSE)),"")</f>
        <v/>
      </c>
      <c r="I245" t="str">
        <f>IFERROR(IF(VLOOKUP('Xlookup set'!$S245,'Xlookup set'!$A$1:$R$1200,10,FALSE)=0,"",VLOOKUP('Xlookup set'!$S245,'Xlookup set'!$A$1:$R$1200,10,FALSE)),"")</f>
        <v/>
      </c>
      <c r="J245" t="str">
        <f>IFERROR(IF(VLOOKUP('Xlookup set'!$S245,'Xlookup set'!$A$1:$R$1200,11,FALSE)=0,"",VLOOKUP('Xlookup set'!$S245,'Xlookup set'!$A$1:$R$1200,11,FALSE)),"")</f>
        <v/>
      </c>
      <c r="K245" t="str">
        <f>IFERROR(IF(VLOOKUP('Xlookup set'!$S245,'Xlookup set'!$A$1:$R$1200,12,FALSE)=0,"",VLOOKUP('Xlookup set'!$S245,'Xlookup set'!$A$1:$R$1200,12,FALSE)),"")</f>
        <v/>
      </c>
      <c r="L245" t="str">
        <f>IFERROR(IF(VLOOKUP('Xlookup set'!$S245,'Xlookup set'!$A$1:$R$1200,13,FALSE)=0,"",VLOOKUP('Xlookup set'!$S245,'Xlookup set'!$A$1:$R$1200,13,FALSE)),"")</f>
        <v/>
      </c>
      <c r="M245" t="str">
        <f>IFERROR(IF(VLOOKUP('Xlookup set'!$S245,'Xlookup set'!$A$1:$R$1200,14,FALSE)=0,"",VLOOKUP('Xlookup set'!$S245,'Xlookup set'!$A$1:$R$1200,14,FALSE)),"")</f>
        <v/>
      </c>
      <c r="N245" t="str">
        <f>IFERROR(IF(VLOOKUP('Xlookup set'!$S245,'Xlookup set'!$A$1:$R$1200,15,FALSE)=0,"",VLOOKUP('Xlookup set'!$S245,'Xlookup set'!$A$1:$R$1200,15,FALSE)),"")</f>
        <v/>
      </c>
      <c r="O245" t="str">
        <f>IFERROR(IF(VLOOKUP('Xlookup set'!$S245,'Xlookup set'!$A$1:$R$1200,16,FALSE)=0,"",VLOOKUP('Xlookup set'!$S245,'Xlookup set'!$A$1:$R$1200,16,FALSE)),"")</f>
        <v/>
      </c>
      <c r="P245" t="str">
        <f t="array" aca="1" ref="P245" ca="1">IFERROR(Y2IF(VLOOKUP('Xlookup set'!$S245,'Xlookup set'!$A$1:$R$1200,17,FALSE)=0,"",VLOOKUP('Xlookup set'!$S245,'Xlookup set'!$A$1:$R$1200,17,FALSE)),"")</f>
        <v/>
      </c>
      <c r="Q245" t="str">
        <f>IFERROR(IF(VLOOKUP('Xlookup set'!$S245,'Xlookup set'!$A$1:$R$1200,18,FALSE)=0,"",VLOOKUP('Xlookup set'!$S245,'Xlookup set'!$A$1:$R$1200,18,FALSE)),"")</f>
        <v/>
      </c>
    </row>
    <row r="246" spans="1:17">
      <c r="A246" t="str">
        <f>IFERROR(VLOOKUP('Xlookup set'!$S246,'Xlookup set'!$A$1:$R$1200,2,FALSE),"")</f>
        <v/>
      </c>
      <c r="B246" t="str">
        <f>IF(I246&lt;&gt;"",ドッグキャリー!$I$2,"")</f>
        <v/>
      </c>
      <c r="C246" t="str">
        <f t="shared" si="8"/>
        <v/>
      </c>
      <c r="D246" t="str">
        <f t="shared" si="9"/>
        <v/>
      </c>
      <c r="E246" t="str">
        <f>IFERROR(IF(VLOOKUP('Xlookup set'!$S246,'Xlookup set'!$A$1:$R$1200,6,FALSE)=0,"",VLOOKUP('Xlookup set'!$S246,'Xlookup set'!$A$1:$R$1200,6,FALSE)),"")</f>
        <v/>
      </c>
      <c r="F246" t="str">
        <f t="array" aca="1" ref="F246" ca="1">IFERROR(F(VLOOKUP('Xlookup set'!$S246,'Xlookup set'!$A$1:$R$1200,7,FALSE)=0,"",VLOOKUP('Xlookup set'!$S246,'Xlookup set'!$A$1:$R$1200,7,FALSE)),"")</f>
        <v/>
      </c>
      <c r="G246" t="str">
        <f>IFERROR(IF(VLOOKUP('Xlookup set'!$S246,'Xlookup set'!$A$1:$R$1200,8,FALSE)=0,"",VLOOKUP('Xlookup set'!$S246,'Xlookup set'!$A$1:$R$1200,8,FALSE)),"")</f>
        <v/>
      </c>
      <c r="H246" s="93" t="str">
        <f>IFERROR(IF(VLOOKUP('Xlookup set'!$S246,'Xlookup set'!$A$1:$R$1200,9,FALSE)=0,"",VLOOKUP('Xlookup set'!$S246,'Xlookup set'!$A$1:$R$1200,9,FALSE)),"")</f>
        <v/>
      </c>
      <c r="I246" t="str">
        <f>IFERROR(IF(VLOOKUP('Xlookup set'!$S246,'Xlookup set'!$A$1:$R$1200,10,FALSE)=0,"",VLOOKUP('Xlookup set'!$S246,'Xlookup set'!$A$1:$R$1200,10,FALSE)),"")</f>
        <v/>
      </c>
      <c r="J246" t="str">
        <f>IFERROR(IF(VLOOKUP('Xlookup set'!$S246,'Xlookup set'!$A$1:$R$1200,11,FALSE)=0,"",VLOOKUP('Xlookup set'!$S246,'Xlookup set'!$A$1:$R$1200,11,FALSE)),"")</f>
        <v/>
      </c>
      <c r="K246" t="str">
        <f>IFERROR(IF(VLOOKUP('Xlookup set'!$S246,'Xlookup set'!$A$1:$R$1200,12,FALSE)=0,"",VLOOKUP('Xlookup set'!$S246,'Xlookup set'!$A$1:$R$1200,12,FALSE)),"")</f>
        <v/>
      </c>
      <c r="L246" t="str">
        <f>IFERROR(IF(VLOOKUP('Xlookup set'!$S246,'Xlookup set'!$A$1:$R$1200,13,FALSE)=0,"",VLOOKUP('Xlookup set'!$S246,'Xlookup set'!$A$1:$R$1200,13,FALSE)),"")</f>
        <v/>
      </c>
      <c r="M246" t="str">
        <f>IFERROR(IF(VLOOKUP('Xlookup set'!$S246,'Xlookup set'!$A$1:$R$1200,14,FALSE)=0,"",VLOOKUP('Xlookup set'!$S246,'Xlookup set'!$A$1:$R$1200,14,FALSE)),"")</f>
        <v/>
      </c>
      <c r="N246" t="str">
        <f>IFERROR(IF(VLOOKUP('Xlookup set'!$S246,'Xlookup set'!$A$1:$R$1200,15,FALSE)=0,"",VLOOKUP('Xlookup set'!$S246,'Xlookup set'!$A$1:$R$1200,15,FALSE)),"")</f>
        <v/>
      </c>
      <c r="O246" t="str">
        <f>IFERROR(IF(VLOOKUP('Xlookup set'!$S246,'Xlookup set'!$A$1:$R$1200,16,FALSE)=0,"",VLOOKUP('Xlookup set'!$S246,'Xlookup set'!$A$1:$R$1200,16,FALSE)),"")</f>
        <v/>
      </c>
      <c r="P246" t="str">
        <f t="array" aca="1" ref="P246" ca="1">IFERROR(Y2IF(VLOOKUP('Xlookup set'!$S246,'Xlookup set'!$A$1:$R$1200,17,FALSE)=0,"",VLOOKUP('Xlookup set'!$S246,'Xlookup set'!$A$1:$R$1200,17,FALSE)),"")</f>
        <v/>
      </c>
      <c r="Q246" t="str">
        <f>IFERROR(IF(VLOOKUP('Xlookup set'!$S246,'Xlookup set'!$A$1:$R$1200,18,FALSE)=0,"",VLOOKUP('Xlookup set'!$S246,'Xlookup set'!$A$1:$R$1200,18,FALSE)),"")</f>
        <v/>
      </c>
    </row>
    <row r="247" spans="1:17">
      <c r="A247" t="str">
        <f>IFERROR(VLOOKUP('Xlookup set'!$S247,'Xlookup set'!$A$1:$R$1200,2,FALSE),"")</f>
        <v/>
      </c>
      <c r="B247" t="str">
        <f>IF(I247&lt;&gt;"",ドッグキャリー!$I$2,"")</f>
        <v/>
      </c>
      <c r="C247" t="str">
        <f t="shared" si="8"/>
        <v/>
      </c>
      <c r="D247" t="str">
        <f t="shared" si="9"/>
        <v/>
      </c>
      <c r="E247" t="str">
        <f>IFERROR(IF(VLOOKUP('Xlookup set'!$S247,'Xlookup set'!$A$1:$R$1200,6,FALSE)=0,"",VLOOKUP('Xlookup set'!$S247,'Xlookup set'!$A$1:$R$1200,6,FALSE)),"")</f>
        <v/>
      </c>
      <c r="F247" t="str">
        <f t="array" aca="1" ref="F247" ca="1">IFERROR(F(VLOOKUP('Xlookup set'!$S247,'Xlookup set'!$A$1:$R$1200,7,FALSE)=0,"",VLOOKUP('Xlookup set'!$S247,'Xlookup set'!$A$1:$R$1200,7,FALSE)),"")</f>
        <v/>
      </c>
      <c r="G247" t="str">
        <f>IFERROR(IF(VLOOKUP('Xlookup set'!$S247,'Xlookup set'!$A$1:$R$1200,8,FALSE)=0,"",VLOOKUP('Xlookup set'!$S247,'Xlookup set'!$A$1:$R$1200,8,FALSE)),"")</f>
        <v/>
      </c>
      <c r="H247" s="93" t="str">
        <f>IFERROR(IF(VLOOKUP('Xlookup set'!$S247,'Xlookup set'!$A$1:$R$1200,9,FALSE)=0,"",VLOOKUP('Xlookup set'!$S247,'Xlookup set'!$A$1:$R$1200,9,FALSE)),"")</f>
        <v/>
      </c>
      <c r="I247" t="str">
        <f>IFERROR(IF(VLOOKUP('Xlookup set'!$S247,'Xlookup set'!$A$1:$R$1200,10,FALSE)=0,"",VLOOKUP('Xlookup set'!$S247,'Xlookup set'!$A$1:$R$1200,10,FALSE)),"")</f>
        <v/>
      </c>
      <c r="J247" t="str">
        <f>IFERROR(IF(VLOOKUP('Xlookup set'!$S247,'Xlookup set'!$A$1:$R$1200,11,FALSE)=0,"",VLOOKUP('Xlookup set'!$S247,'Xlookup set'!$A$1:$R$1200,11,FALSE)),"")</f>
        <v/>
      </c>
      <c r="K247" t="str">
        <f>IFERROR(IF(VLOOKUP('Xlookup set'!$S247,'Xlookup set'!$A$1:$R$1200,12,FALSE)=0,"",VLOOKUP('Xlookup set'!$S247,'Xlookup set'!$A$1:$R$1200,12,FALSE)),"")</f>
        <v/>
      </c>
      <c r="L247" t="str">
        <f>IFERROR(IF(VLOOKUP('Xlookup set'!$S247,'Xlookup set'!$A$1:$R$1200,13,FALSE)=0,"",VLOOKUP('Xlookup set'!$S247,'Xlookup set'!$A$1:$R$1200,13,FALSE)),"")</f>
        <v/>
      </c>
      <c r="M247" t="str">
        <f>IFERROR(IF(VLOOKUP('Xlookup set'!$S247,'Xlookup set'!$A$1:$R$1200,14,FALSE)=0,"",VLOOKUP('Xlookup set'!$S247,'Xlookup set'!$A$1:$R$1200,14,FALSE)),"")</f>
        <v/>
      </c>
      <c r="N247" t="str">
        <f>IFERROR(IF(VLOOKUP('Xlookup set'!$S247,'Xlookup set'!$A$1:$R$1200,15,FALSE)=0,"",VLOOKUP('Xlookup set'!$S247,'Xlookup set'!$A$1:$R$1200,15,FALSE)),"")</f>
        <v/>
      </c>
      <c r="O247" t="str">
        <f>IFERROR(IF(VLOOKUP('Xlookup set'!$S247,'Xlookup set'!$A$1:$R$1200,16,FALSE)=0,"",VLOOKUP('Xlookup set'!$S247,'Xlookup set'!$A$1:$R$1200,16,FALSE)),"")</f>
        <v/>
      </c>
      <c r="P247" t="str">
        <f t="array" aca="1" ref="P247" ca="1">IFERROR(Y2IF(VLOOKUP('Xlookup set'!$S247,'Xlookup set'!$A$1:$R$1200,17,FALSE)=0,"",VLOOKUP('Xlookup set'!$S247,'Xlookup set'!$A$1:$R$1200,17,FALSE)),"")</f>
        <v/>
      </c>
      <c r="Q247" t="str">
        <f>IFERROR(IF(VLOOKUP('Xlookup set'!$S247,'Xlookup set'!$A$1:$R$1200,18,FALSE)=0,"",VLOOKUP('Xlookup set'!$S247,'Xlookup set'!$A$1:$R$1200,18,FALSE)),"")</f>
        <v/>
      </c>
    </row>
    <row r="248" spans="1:17">
      <c r="A248" t="str">
        <f>IFERROR(VLOOKUP('Xlookup set'!$S248,'Xlookup set'!$A$1:$R$1200,2,FALSE),"")</f>
        <v/>
      </c>
      <c r="B248" t="str">
        <f>IF(I248&lt;&gt;"",ドッグキャリー!$I$2,"")</f>
        <v/>
      </c>
      <c r="C248" t="str">
        <f t="shared" si="8"/>
        <v/>
      </c>
      <c r="D248" t="str">
        <f t="shared" si="9"/>
        <v/>
      </c>
      <c r="E248" t="str">
        <f>IFERROR(IF(VLOOKUP('Xlookup set'!$S248,'Xlookup set'!$A$1:$R$1200,6,FALSE)=0,"",VLOOKUP('Xlookup set'!$S248,'Xlookup set'!$A$1:$R$1200,6,FALSE)),"")</f>
        <v/>
      </c>
      <c r="F248" t="str">
        <f t="array" aca="1" ref="F248" ca="1">IFERROR(F(VLOOKUP('Xlookup set'!$S248,'Xlookup set'!$A$1:$R$1200,7,FALSE)=0,"",VLOOKUP('Xlookup set'!$S248,'Xlookup set'!$A$1:$R$1200,7,FALSE)),"")</f>
        <v/>
      </c>
      <c r="G248" t="str">
        <f>IFERROR(IF(VLOOKUP('Xlookup set'!$S248,'Xlookup set'!$A$1:$R$1200,8,FALSE)=0,"",VLOOKUP('Xlookup set'!$S248,'Xlookup set'!$A$1:$R$1200,8,FALSE)),"")</f>
        <v/>
      </c>
      <c r="H248" s="93" t="str">
        <f>IFERROR(IF(VLOOKUP('Xlookup set'!$S248,'Xlookup set'!$A$1:$R$1200,9,FALSE)=0,"",VLOOKUP('Xlookup set'!$S248,'Xlookup set'!$A$1:$R$1200,9,FALSE)),"")</f>
        <v/>
      </c>
      <c r="I248" t="str">
        <f>IFERROR(IF(VLOOKUP('Xlookup set'!$S248,'Xlookup set'!$A$1:$R$1200,10,FALSE)=0,"",VLOOKUP('Xlookup set'!$S248,'Xlookup set'!$A$1:$R$1200,10,FALSE)),"")</f>
        <v/>
      </c>
      <c r="J248" t="str">
        <f>IFERROR(IF(VLOOKUP('Xlookup set'!$S248,'Xlookup set'!$A$1:$R$1200,11,FALSE)=0,"",VLOOKUP('Xlookup set'!$S248,'Xlookup set'!$A$1:$R$1200,11,FALSE)),"")</f>
        <v/>
      </c>
      <c r="K248" t="str">
        <f>IFERROR(IF(VLOOKUP('Xlookup set'!$S248,'Xlookup set'!$A$1:$R$1200,12,FALSE)=0,"",VLOOKUP('Xlookup set'!$S248,'Xlookup set'!$A$1:$R$1200,12,FALSE)),"")</f>
        <v/>
      </c>
      <c r="L248" t="str">
        <f>IFERROR(IF(VLOOKUP('Xlookup set'!$S248,'Xlookup set'!$A$1:$R$1200,13,FALSE)=0,"",VLOOKUP('Xlookup set'!$S248,'Xlookup set'!$A$1:$R$1200,13,FALSE)),"")</f>
        <v/>
      </c>
      <c r="M248" t="str">
        <f>IFERROR(IF(VLOOKUP('Xlookup set'!$S248,'Xlookup set'!$A$1:$R$1200,14,FALSE)=0,"",VLOOKUP('Xlookup set'!$S248,'Xlookup set'!$A$1:$R$1200,14,FALSE)),"")</f>
        <v/>
      </c>
      <c r="N248" t="str">
        <f>IFERROR(IF(VLOOKUP('Xlookup set'!$S248,'Xlookup set'!$A$1:$R$1200,15,FALSE)=0,"",VLOOKUP('Xlookup set'!$S248,'Xlookup set'!$A$1:$R$1200,15,FALSE)),"")</f>
        <v/>
      </c>
      <c r="O248" t="str">
        <f>IFERROR(IF(VLOOKUP('Xlookup set'!$S248,'Xlookup set'!$A$1:$R$1200,16,FALSE)=0,"",VLOOKUP('Xlookup set'!$S248,'Xlookup set'!$A$1:$R$1200,16,FALSE)),"")</f>
        <v/>
      </c>
      <c r="P248" t="str">
        <f t="array" aca="1" ref="P248" ca="1">IFERROR(Y2IF(VLOOKUP('Xlookup set'!$S248,'Xlookup set'!$A$1:$R$1200,17,FALSE)=0,"",VLOOKUP('Xlookup set'!$S248,'Xlookup set'!$A$1:$R$1200,17,FALSE)),"")</f>
        <v/>
      </c>
      <c r="Q248" t="str">
        <f>IFERROR(IF(VLOOKUP('Xlookup set'!$S248,'Xlookup set'!$A$1:$R$1200,18,FALSE)=0,"",VLOOKUP('Xlookup set'!$S248,'Xlookup set'!$A$1:$R$1200,18,FALSE)),"")</f>
        <v/>
      </c>
    </row>
    <row r="249" spans="1:17">
      <c r="A249" t="str">
        <f>IFERROR(VLOOKUP('Xlookup set'!$S249,'Xlookup set'!$A$1:$R$1200,2,FALSE),"")</f>
        <v/>
      </c>
      <c r="B249" t="str">
        <f>IF(I249&lt;&gt;"",ドッグキャリー!$I$2,"")</f>
        <v/>
      </c>
      <c r="C249" t="str">
        <f t="shared" si="8"/>
        <v/>
      </c>
      <c r="D249" t="str">
        <f t="shared" si="9"/>
        <v/>
      </c>
      <c r="E249" t="str">
        <f>IFERROR(IF(VLOOKUP('Xlookup set'!$S249,'Xlookup set'!$A$1:$R$1200,6,FALSE)=0,"",VLOOKUP('Xlookup set'!$S249,'Xlookup set'!$A$1:$R$1200,6,FALSE)),"")</f>
        <v/>
      </c>
      <c r="F249" t="str">
        <f t="array" aca="1" ref="F249" ca="1">IFERROR(F(VLOOKUP('Xlookup set'!$S249,'Xlookup set'!$A$1:$R$1200,7,FALSE)=0,"",VLOOKUP('Xlookup set'!$S249,'Xlookup set'!$A$1:$R$1200,7,FALSE)),"")</f>
        <v/>
      </c>
      <c r="G249" t="str">
        <f>IFERROR(IF(VLOOKUP('Xlookup set'!$S249,'Xlookup set'!$A$1:$R$1200,8,FALSE)=0,"",VLOOKUP('Xlookup set'!$S249,'Xlookup set'!$A$1:$R$1200,8,FALSE)),"")</f>
        <v/>
      </c>
      <c r="H249" s="93" t="str">
        <f>IFERROR(IF(VLOOKUP('Xlookup set'!$S249,'Xlookup set'!$A$1:$R$1200,9,FALSE)=0,"",VLOOKUP('Xlookup set'!$S249,'Xlookup set'!$A$1:$R$1200,9,FALSE)),"")</f>
        <v/>
      </c>
      <c r="I249" t="str">
        <f>IFERROR(IF(VLOOKUP('Xlookup set'!$S249,'Xlookup set'!$A$1:$R$1200,10,FALSE)=0,"",VLOOKUP('Xlookup set'!$S249,'Xlookup set'!$A$1:$R$1200,10,FALSE)),"")</f>
        <v/>
      </c>
      <c r="J249" t="str">
        <f>IFERROR(IF(VLOOKUP('Xlookup set'!$S249,'Xlookup set'!$A$1:$R$1200,11,FALSE)=0,"",VLOOKUP('Xlookup set'!$S249,'Xlookup set'!$A$1:$R$1200,11,FALSE)),"")</f>
        <v/>
      </c>
      <c r="K249" t="str">
        <f>IFERROR(IF(VLOOKUP('Xlookup set'!$S249,'Xlookup set'!$A$1:$R$1200,12,FALSE)=0,"",VLOOKUP('Xlookup set'!$S249,'Xlookup set'!$A$1:$R$1200,12,FALSE)),"")</f>
        <v/>
      </c>
      <c r="L249" t="str">
        <f>IFERROR(IF(VLOOKUP('Xlookup set'!$S249,'Xlookup set'!$A$1:$R$1200,13,FALSE)=0,"",VLOOKUP('Xlookup set'!$S249,'Xlookup set'!$A$1:$R$1200,13,FALSE)),"")</f>
        <v/>
      </c>
      <c r="M249" t="str">
        <f>IFERROR(IF(VLOOKUP('Xlookup set'!$S249,'Xlookup set'!$A$1:$R$1200,14,FALSE)=0,"",VLOOKUP('Xlookup set'!$S249,'Xlookup set'!$A$1:$R$1200,14,FALSE)),"")</f>
        <v/>
      </c>
      <c r="N249" t="str">
        <f>IFERROR(IF(VLOOKUP('Xlookup set'!$S249,'Xlookup set'!$A$1:$R$1200,15,FALSE)=0,"",VLOOKUP('Xlookup set'!$S249,'Xlookup set'!$A$1:$R$1200,15,FALSE)),"")</f>
        <v/>
      </c>
      <c r="O249" t="str">
        <f>IFERROR(IF(VLOOKUP('Xlookup set'!$S249,'Xlookup set'!$A$1:$R$1200,16,FALSE)=0,"",VLOOKUP('Xlookup set'!$S249,'Xlookup set'!$A$1:$R$1200,16,FALSE)),"")</f>
        <v/>
      </c>
      <c r="P249" t="str">
        <f t="array" aca="1" ref="P249" ca="1">IFERROR(Y2IF(VLOOKUP('Xlookup set'!$S249,'Xlookup set'!$A$1:$R$1200,17,FALSE)=0,"",VLOOKUP('Xlookup set'!$S249,'Xlookup set'!$A$1:$R$1200,17,FALSE)),"")</f>
        <v/>
      </c>
      <c r="Q249" t="str">
        <f>IFERROR(IF(VLOOKUP('Xlookup set'!$S249,'Xlookup set'!$A$1:$R$1200,18,FALSE)=0,"",VLOOKUP('Xlookup set'!$S249,'Xlookup set'!$A$1:$R$1200,18,FALSE)),"")</f>
        <v/>
      </c>
    </row>
    <row r="250" spans="1:17">
      <c r="A250" t="str">
        <f>IFERROR(VLOOKUP('Xlookup set'!$S250,'Xlookup set'!$A$1:$R$1200,2,FALSE),"")</f>
        <v/>
      </c>
      <c r="B250" t="str">
        <f>IF(I250&lt;&gt;"",ドッグキャリー!$I$2,"")</f>
        <v/>
      </c>
      <c r="C250" t="str">
        <f t="shared" si="8"/>
        <v/>
      </c>
      <c r="D250" t="str">
        <f t="shared" si="9"/>
        <v/>
      </c>
      <c r="E250" t="str">
        <f>IFERROR(IF(VLOOKUP('Xlookup set'!$S250,'Xlookup set'!$A$1:$R$1200,6,FALSE)=0,"",VLOOKUP('Xlookup set'!$S250,'Xlookup set'!$A$1:$R$1200,6,FALSE)),"")</f>
        <v/>
      </c>
      <c r="F250" t="str">
        <f t="array" aca="1" ref="F250" ca="1">IFERROR(F(VLOOKUP('Xlookup set'!$S250,'Xlookup set'!$A$1:$R$1200,7,FALSE)=0,"",VLOOKUP('Xlookup set'!$S250,'Xlookup set'!$A$1:$R$1200,7,FALSE)),"")</f>
        <v/>
      </c>
      <c r="G250" t="str">
        <f>IFERROR(IF(VLOOKUP('Xlookup set'!$S250,'Xlookup set'!$A$1:$R$1200,8,FALSE)=0,"",VLOOKUP('Xlookup set'!$S250,'Xlookup set'!$A$1:$R$1200,8,FALSE)),"")</f>
        <v/>
      </c>
      <c r="H250" s="93" t="str">
        <f>IFERROR(IF(VLOOKUP('Xlookup set'!$S250,'Xlookup set'!$A$1:$R$1200,9,FALSE)=0,"",VLOOKUP('Xlookup set'!$S250,'Xlookup set'!$A$1:$R$1200,9,FALSE)),"")</f>
        <v/>
      </c>
      <c r="I250" t="str">
        <f>IFERROR(IF(VLOOKUP('Xlookup set'!$S250,'Xlookup set'!$A$1:$R$1200,10,FALSE)=0,"",VLOOKUP('Xlookup set'!$S250,'Xlookup set'!$A$1:$R$1200,10,FALSE)),"")</f>
        <v/>
      </c>
      <c r="J250" t="str">
        <f>IFERROR(IF(VLOOKUP('Xlookup set'!$S250,'Xlookup set'!$A$1:$R$1200,11,FALSE)=0,"",VLOOKUP('Xlookup set'!$S250,'Xlookup set'!$A$1:$R$1200,11,FALSE)),"")</f>
        <v/>
      </c>
      <c r="K250" t="str">
        <f>IFERROR(IF(VLOOKUP('Xlookup set'!$S250,'Xlookup set'!$A$1:$R$1200,12,FALSE)=0,"",VLOOKUP('Xlookup set'!$S250,'Xlookup set'!$A$1:$R$1200,12,FALSE)),"")</f>
        <v/>
      </c>
      <c r="L250" t="str">
        <f>IFERROR(IF(VLOOKUP('Xlookup set'!$S250,'Xlookup set'!$A$1:$R$1200,13,FALSE)=0,"",VLOOKUP('Xlookup set'!$S250,'Xlookup set'!$A$1:$R$1200,13,FALSE)),"")</f>
        <v/>
      </c>
      <c r="M250" t="str">
        <f>IFERROR(IF(VLOOKUP('Xlookup set'!$S250,'Xlookup set'!$A$1:$R$1200,14,FALSE)=0,"",VLOOKUP('Xlookup set'!$S250,'Xlookup set'!$A$1:$R$1200,14,FALSE)),"")</f>
        <v/>
      </c>
      <c r="N250" t="str">
        <f>IFERROR(IF(VLOOKUP('Xlookup set'!$S250,'Xlookup set'!$A$1:$R$1200,15,FALSE)=0,"",VLOOKUP('Xlookup set'!$S250,'Xlookup set'!$A$1:$R$1200,15,FALSE)),"")</f>
        <v/>
      </c>
      <c r="O250" t="str">
        <f>IFERROR(IF(VLOOKUP('Xlookup set'!$S250,'Xlookup set'!$A$1:$R$1200,16,FALSE)=0,"",VLOOKUP('Xlookup set'!$S250,'Xlookup set'!$A$1:$R$1200,16,FALSE)),"")</f>
        <v/>
      </c>
      <c r="P250" t="str">
        <f t="array" aca="1" ref="P250" ca="1">IFERROR(Y2IF(VLOOKUP('Xlookup set'!$S250,'Xlookup set'!$A$1:$R$1200,17,FALSE)=0,"",VLOOKUP('Xlookup set'!$S250,'Xlookup set'!$A$1:$R$1200,17,FALSE)),"")</f>
        <v/>
      </c>
      <c r="Q250" t="str">
        <f>IFERROR(IF(VLOOKUP('Xlookup set'!$S250,'Xlookup set'!$A$1:$R$1200,18,FALSE)=0,"",VLOOKUP('Xlookup set'!$S250,'Xlookup set'!$A$1:$R$1200,18,FALSE)),"")</f>
        <v/>
      </c>
    </row>
    <row r="251" spans="1:17">
      <c r="A251" t="str">
        <f>IFERROR(VLOOKUP('Xlookup set'!$S251,'Xlookup set'!$A$1:$R$1200,2,FALSE),"")</f>
        <v/>
      </c>
      <c r="B251" t="str">
        <f>IF(I251&lt;&gt;"",ドッグキャリー!$I$2,"")</f>
        <v/>
      </c>
      <c r="C251" t="str">
        <f t="shared" si="8"/>
        <v/>
      </c>
      <c r="D251" t="str">
        <f t="shared" si="9"/>
        <v/>
      </c>
      <c r="E251" t="str">
        <f>IFERROR(IF(VLOOKUP('Xlookup set'!$S251,'Xlookup set'!$A$1:$R$1200,6,FALSE)=0,"",VLOOKUP('Xlookup set'!$S251,'Xlookup set'!$A$1:$R$1200,6,FALSE)),"")</f>
        <v/>
      </c>
      <c r="F251" t="str">
        <f t="array" aca="1" ref="F251" ca="1">IFERROR(F(VLOOKUP('Xlookup set'!$S251,'Xlookup set'!$A$1:$R$1200,7,FALSE)=0,"",VLOOKUP('Xlookup set'!$S251,'Xlookup set'!$A$1:$R$1200,7,FALSE)),"")</f>
        <v/>
      </c>
      <c r="G251" t="str">
        <f>IFERROR(IF(VLOOKUP('Xlookup set'!$S251,'Xlookup set'!$A$1:$R$1200,8,FALSE)=0,"",VLOOKUP('Xlookup set'!$S251,'Xlookup set'!$A$1:$R$1200,8,FALSE)),"")</f>
        <v/>
      </c>
      <c r="H251" s="93" t="str">
        <f>IFERROR(IF(VLOOKUP('Xlookup set'!$S251,'Xlookup set'!$A$1:$R$1200,9,FALSE)=0,"",VLOOKUP('Xlookup set'!$S251,'Xlookup set'!$A$1:$R$1200,9,FALSE)),"")</f>
        <v/>
      </c>
      <c r="I251" t="str">
        <f>IFERROR(IF(VLOOKUP('Xlookup set'!$S251,'Xlookup set'!$A$1:$R$1200,10,FALSE)=0,"",VLOOKUP('Xlookup set'!$S251,'Xlookup set'!$A$1:$R$1200,10,FALSE)),"")</f>
        <v/>
      </c>
      <c r="J251" t="str">
        <f>IFERROR(IF(VLOOKUP('Xlookup set'!$S251,'Xlookup set'!$A$1:$R$1200,11,FALSE)=0,"",VLOOKUP('Xlookup set'!$S251,'Xlookup set'!$A$1:$R$1200,11,FALSE)),"")</f>
        <v/>
      </c>
      <c r="K251" t="str">
        <f>IFERROR(IF(VLOOKUP('Xlookup set'!$S251,'Xlookup set'!$A$1:$R$1200,12,FALSE)=0,"",VLOOKUP('Xlookup set'!$S251,'Xlookup set'!$A$1:$R$1200,12,FALSE)),"")</f>
        <v/>
      </c>
      <c r="L251" t="str">
        <f>IFERROR(IF(VLOOKUP('Xlookup set'!$S251,'Xlookup set'!$A$1:$R$1200,13,FALSE)=0,"",VLOOKUP('Xlookup set'!$S251,'Xlookup set'!$A$1:$R$1200,13,FALSE)),"")</f>
        <v/>
      </c>
      <c r="M251" t="str">
        <f>IFERROR(IF(VLOOKUP('Xlookup set'!$S251,'Xlookup set'!$A$1:$R$1200,14,FALSE)=0,"",VLOOKUP('Xlookup set'!$S251,'Xlookup set'!$A$1:$R$1200,14,FALSE)),"")</f>
        <v/>
      </c>
      <c r="N251" t="str">
        <f>IFERROR(IF(VLOOKUP('Xlookup set'!$S251,'Xlookup set'!$A$1:$R$1200,15,FALSE)=0,"",VLOOKUP('Xlookup set'!$S251,'Xlookup set'!$A$1:$R$1200,15,FALSE)),"")</f>
        <v/>
      </c>
      <c r="O251" t="str">
        <f>IFERROR(IF(VLOOKUP('Xlookup set'!$S251,'Xlookup set'!$A$1:$R$1200,16,FALSE)=0,"",VLOOKUP('Xlookup set'!$S251,'Xlookup set'!$A$1:$R$1200,16,FALSE)),"")</f>
        <v/>
      </c>
      <c r="P251" t="str">
        <f t="array" aca="1" ref="P251" ca="1">IFERROR(Y2IF(VLOOKUP('Xlookup set'!$S251,'Xlookup set'!$A$1:$R$1200,17,FALSE)=0,"",VLOOKUP('Xlookup set'!$S251,'Xlookup set'!$A$1:$R$1200,17,FALSE)),"")</f>
        <v/>
      </c>
      <c r="Q251" t="str">
        <f>IFERROR(IF(VLOOKUP('Xlookup set'!$S251,'Xlookup set'!$A$1:$R$1200,18,FALSE)=0,"",VLOOKUP('Xlookup set'!$S251,'Xlookup set'!$A$1:$R$1200,18,FALSE)),"")</f>
        <v/>
      </c>
    </row>
    <row r="252" spans="1:17">
      <c r="A252" t="str">
        <f>IFERROR(VLOOKUP('Xlookup set'!$S252,'Xlookup set'!$A$1:$R$1200,2,FALSE),"")</f>
        <v/>
      </c>
      <c r="B252" t="str">
        <f>IF(I252&lt;&gt;"",ドッグキャリー!$I$2,"")</f>
        <v/>
      </c>
      <c r="C252" t="str">
        <f t="shared" si="8"/>
        <v/>
      </c>
      <c r="D252" t="str">
        <f t="shared" si="9"/>
        <v/>
      </c>
      <c r="E252" t="str">
        <f>IFERROR(IF(VLOOKUP('Xlookup set'!$S252,'Xlookup set'!$A$1:$R$1200,6,FALSE)=0,"",VLOOKUP('Xlookup set'!$S252,'Xlookup set'!$A$1:$R$1200,6,FALSE)),"")</f>
        <v/>
      </c>
      <c r="F252" t="str">
        <f t="array" aca="1" ref="F252" ca="1">IFERROR(F(VLOOKUP('Xlookup set'!$S252,'Xlookup set'!$A$1:$R$1200,7,FALSE)=0,"",VLOOKUP('Xlookup set'!$S252,'Xlookup set'!$A$1:$R$1200,7,FALSE)),"")</f>
        <v/>
      </c>
      <c r="G252" t="str">
        <f>IFERROR(IF(VLOOKUP('Xlookup set'!$S252,'Xlookup set'!$A$1:$R$1200,8,FALSE)=0,"",VLOOKUP('Xlookup set'!$S252,'Xlookup set'!$A$1:$R$1200,8,FALSE)),"")</f>
        <v/>
      </c>
      <c r="H252" s="93" t="str">
        <f>IFERROR(IF(VLOOKUP('Xlookup set'!$S252,'Xlookup set'!$A$1:$R$1200,9,FALSE)=0,"",VLOOKUP('Xlookup set'!$S252,'Xlookup set'!$A$1:$R$1200,9,FALSE)),"")</f>
        <v/>
      </c>
      <c r="I252" t="str">
        <f>IFERROR(IF(VLOOKUP('Xlookup set'!$S252,'Xlookup set'!$A$1:$R$1200,10,FALSE)=0,"",VLOOKUP('Xlookup set'!$S252,'Xlookup set'!$A$1:$R$1200,10,FALSE)),"")</f>
        <v/>
      </c>
      <c r="J252" t="str">
        <f>IFERROR(IF(VLOOKUP('Xlookup set'!$S252,'Xlookup set'!$A$1:$R$1200,11,FALSE)=0,"",VLOOKUP('Xlookup set'!$S252,'Xlookup set'!$A$1:$R$1200,11,FALSE)),"")</f>
        <v/>
      </c>
      <c r="K252" t="str">
        <f>IFERROR(IF(VLOOKUP('Xlookup set'!$S252,'Xlookup set'!$A$1:$R$1200,12,FALSE)=0,"",VLOOKUP('Xlookup set'!$S252,'Xlookup set'!$A$1:$R$1200,12,FALSE)),"")</f>
        <v/>
      </c>
      <c r="L252" t="str">
        <f>IFERROR(IF(VLOOKUP('Xlookup set'!$S252,'Xlookup set'!$A$1:$R$1200,13,FALSE)=0,"",VLOOKUP('Xlookup set'!$S252,'Xlookup set'!$A$1:$R$1200,13,FALSE)),"")</f>
        <v/>
      </c>
      <c r="M252" t="str">
        <f>IFERROR(IF(VLOOKUP('Xlookup set'!$S252,'Xlookup set'!$A$1:$R$1200,14,FALSE)=0,"",VLOOKUP('Xlookup set'!$S252,'Xlookup set'!$A$1:$R$1200,14,FALSE)),"")</f>
        <v/>
      </c>
      <c r="N252" t="str">
        <f>IFERROR(IF(VLOOKUP('Xlookup set'!$S252,'Xlookup set'!$A$1:$R$1200,15,FALSE)=0,"",VLOOKUP('Xlookup set'!$S252,'Xlookup set'!$A$1:$R$1200,15,FALSE)),"")</f>
        <v/>
      </c>
      <c r="O252" t="str">
        <f>IFERROR(IF(VLOOKUP('Xlookup set'!$S252,'Xlookup set'!$A$1:$R$1200,16,FALSE)=0,"",VLOOKUP('Xlookup set'!$S252,'Xlookup set'!$A$1:$R$1200,16,FALSE)),"")</f>
        <v/>
      </c>
      <c r="P252" t="str">
        <f t="array" aca="1" ref="P252" ca="1">IFERROR(Y2IF(VLOOKUP('Xlookup set'!$S252,'Xlookup set'!$A$1:$R$1200,17,FALSE)=0,"",VLOOKUP('Xlookup set'!$S252,'Xlookup set'!$A$1:$R$1200,17,FALSE)),"")</f>
        <v/>
      </c>
      <c r="Q252" t="str">
        <f>IFERROR(IF(VLOOKUP('Xlookup set'!$S252,'Xlookup set'!$A$1:$R$1200,18,FALSE)=0,"",VLOOKUP('Xlookup set'!$S252,'Xlookup set'!$A$1:$R$1200,18,FALSE)),"")</f>
        <v/>
      </c>
    </row>
    <row r="253" spans="1:17">
      <c r="A253" t="str">
        <f>IFERROR(VLOOKUP('Xlookup set'!$S253,'Xlookup set'!$A$1:$R$1200,2,FALSE),"")</f>
        <v/>
      </c>
      <c r="B253" t="str">
        <f>IF(I253&lt;&gt;"",ドッグキャリー!$I$2,"")</f>
        <v/>
      </c>
      <c r="C253" t="str">
        <f t="shared" si="8"/>
        <v/>
      </c>
      <c r="D253" t="str">
        <f t="shared" si="9"/>
        <v/>
      </c>
      <c r="E253" t="str">
        <f>IFERROR(IF(VLOOKUP('Xlookup set'!$S253,'Xlookup set'!$A$1:$R$1200,6,FALSE)=0,"",VLOOKUP('Xlookup set'!$S253,'Xlookup set'!$A$1:$R$1200,6,FALSE)),"")</f>
        <v/>
      </c>
      <c r="F253" t="str">
        <f t="array" aca="1" ref="F253" ca="1">IFERROR(F(VLOOKUP('Xlookup set'!$S253,'Xlookup set'!$A$1:$R$1200,7,FALSE)=0,"",VLOOKUP('Xlookup set'!$S253,'Xlookup set'!$A$1:$R$1200,7,FALSE)),"")</f>
        <v/>
      </c>
      <c r="G253" t="str">
        <f>IFERROR(IF(VLOOKUP('Xlookup set'!$S253,'Xlookup set'!$A$1:$R$1200,8,FALSE)=0,"",VLOOKUP('Xlookup set'!$S253,'Xlookup set'!$A$1:$R$1200,8,FALSE)),"")</f>
        <v/>
      </c>
      <c r="H253" s="93" t="str">
        <f>IFERROR(IF(VLOOKUP('Xlookup set'!$S253,'Xlookup set'!$A$1:$R$1200,9,FALSE)=0,"",VLOOKUP('Xlookup set'!$S253,'Xlookup set'!$A$1:$R$1200,9,FALSE)),"")</f>
        <v/>
      </c>
      <c r="I253" t="str">
        <f>IFERROR(IF(VLOOKUP('Xlookup set'!$S253,'Xlookup set'!$A$1:$R$1200,10,FALSE)=0,"",VLOOKUP('Xlookup set'!$S253,'Xlookup set'!$A$1:$R$1200,10,FALSE)),"")</f>
        <v/>
      </c>
      <c r="J253" t="str">
        <f>IFERROR(IF(VLOOKUP('Xlookup set'!$S253,'Xlookup set'!$A$1:$R$1200,11,FALSE)=0,"",VLOOKUP('Xlookup set'!$S253,'Xlookup set'!$A$1:$R$1200,11,FALSE)),"")</f>
        <v/>
      </c>
      <c r="K253" t="str">
        <f>IFERROR(IF(VLOOKUP('Xlookup set'!$S253,'Xlookup set'!$A$1:$R$1200,12,FALSE)=0,"",VLOOKUP('Xlookup set'!$S253,'Xlookup set'!$A$1:$R$1200,12,FALSE)),"")</f>
        <v/>
      </c>
      <c r="L253" t="str">
        <f>IFERROR(IF(VLOOKUP('Xlookup set'!$S253,'Xlookup set'!$A$1:$R$1200,13,FALSE)=0,"",VLOOKUP('Xlookup set'!$S253,'Xlookup set'!$A$1:$R$1200,13,FALSE)),"")</f>
        <v/>
      </c>
      <c r="M253" t="str">
        <f>IFERROR(IF(VLOOKUP('Xlookup set'!$S253,'Xlookup set'!$A$1:$R$1200,14,FALSE)=0,"",VLOOKUP('Xlookup set'!$S253,'Xlookup set'!$A$1:$R$1200,14,FALSE)),"")</f>
        <v/>
      </c>
      <c r="N253" t="str">
        <f>IFERROR(IF(VLOOKUP('Xlookup set'!$S253,'Xlookup set'!$A$1:$R$1200,15,FALSE)=0,"",VLOOKUP('Xlookup set'!$S253,'Xlookup set'!$A$1:$R$1200,15,FALSE)),"")</f>
        <v/>
      </c>
      <c r="O253" t="str">
        <f>IFERROR(IF(VLOOKUP('Xlookup set'!$S253,'Xlookup set'!$A$1:$R$1200,16,FALSE)=0,"",VLOOKUP('Xlookup set'!$S253,'Xlookup set'!$A$1:$R$1200,16,FALSE)),"")</f>
        <v/>
      </c>
      <c r="P253" t="str">
        <f t="array" aca="1" ref="P253" ca="1">IFERROR(Y2IF(VLOOKUP('Xlookup set'!$S253,'Xlookup set'!$A$1:$R$1200,17,FALSE)=0,"",VLOOKUP('Xlookup set'!$S253,'Xlookup set'!$A$1:$R$1200,17,FALSE)),"")</f>
        <v/>
      </c>
      <c r="Q253" t="str">
        <f>IFERROR(IF(VLOOKUP('Xlookup set'!$S253,'Xlookup set'!$A$1:$R$1200,18,FALSE)=0,"",VLOOKUP('Xlookup set'!$S253,'Xlookup set'!$A$1:$R$1200,18,FALSE)),"")</f>
        <v/>
      </c>
    </row>
    <row r="254" spans="1:17">
      <c r="A254" t="str">
        <f>IFERROR(VLOOKUP('Xlookup set'!$S254,'Xlookup set'!$A$1:$R$1200,2,FALSE),"")</f>
        <v/>
      </c>
      <c r="B254" t="str">
        <f>IF(I254&lt;&gt;"",ドッグキャリー!$I$2,"")</f>
        <v/>
      </c>
      <c r="C254" t="str">
        <f t="shared" si="8"/>
        <v/>
      </c>
      <c r="D254" t="str">
        <f t="shared" si="9"/>
        <v/>
      </c>
      <c r="E254" t="str">
        <f>IFERROR(IF(VLOOKUP('Xlookup set'!$S254,'Xlookup set'!$A$1:$R$1200,6,FALSE)=0,"",VLOOKUP('Xlookup set'!$S254,'Xlookup set'!$A$1:$R$1200,6,FALSE)),"")</f>
        <v/>
      </c>
      <c r="F254" t="str">
        <f t="array" aca="1" ref="F254" ca="1">IFERROR(F(VLOOKUP('Xlookup set'!$S254,'Xlookup set'!$A$1:$R$1200,7,FALSE)=0,"",VLOOKUP('Xlookup set'!$S254,'Xlookup set'!$A$1:$R$1200,7,FALSE)),"")</f>
        <v/>
      </c>
      <c r="G254" t="str">
        <f>IFERROR(IF(VLOOKUP('Xlookup set'!$S254,'Xlookup set'!$A$1:$R$1200,8,FALSE)=0,"",VLOOKUP('Xlookup set'!$S254,'Xlookup set'!$A$1:$R$1200,8,FALSE)),"")</f>
        <v/>
      </c>
      <c r="H254" s="93" t="str">
        <f>IFERROR(IF(VLOOKUP('Xlookup set'!$S254,'Xlookup set'!$A$1:$R$1200,9,FALSE)=0,"",VLOOKUP('Xlookup set'!$S254,'Xlookup set'!$A$1:$R$1200,9,FALSE)),"")</f>
        <v/>
      </c>
      <c r="I254" t="str">
        <f>IFERROR(IF(VLOOKUP('Xlookup set'!$S254,'Xlookup set'!$A$1:$R$1200,10,FALSE)=0,"",VLOOKUP('Xlookup set'!$S254,'Xlookup set'!$A$1:$R$1200,10,FALSE)),"")</f>
        <v/>
      </c>
      <c r="J254" t="str">
        <f>IFERROR(IF(VLOOKUP('Xlookup set'!$S254,'Xlookup set'!$A$1:$R$1200,11,FALSE)=0,"",VLOOKUP('Xlookup set'!$S254,'Xlookup set'!$A$1:$R$1200,11,FALSE)),"")</f>
        <v/>
      </c>
      <c r="K254" t="str">
        <f>IFERROR(IF(VLOOKUP('Xlookup set'!$S254,'Xlookup set'!$A$1:$R$1200,12,FALSE)=0,"",VLOOKUP('Xlookup set'!$S254,'Xlookup set'!$A$1:$R$1200,12,FALSE)),"")</f>
        <v/>
      </c>
      <c r="L254" t="str">
        <f>IFERROR(IF(VLOOKUP('Xlookup set'!$S254,'Xlookup set'!$A$1:$R$1200,13,FALSE)=0,"",VLOOKUP('Xlookup set'!$S254,'Xlookup set'!$A$1:$R$1200,13,FALSE)),"")</f>
        <v/>
      </c>
      <c r="M254" t="str">
        <f>IFERROR(IF(VLOOKUP('Xlookup set'!$S254,'Xlookup set'!$A$1:$R$1200,14,FALSE)=0,"",VLOOKUP('Xlookup set'!$S254,'Xlookup set'!$A$1:$R$1200,14,FALSE)),"")</f>
        <v/>
      </c>
      <c r="N254" t="str">
        <f>IFERROR(IF(VLOOKUP('Xlookup set'!$S254,'Xlookup set'!$A$1:$R$1200,15,FALSE)=0,"",VLOOKUP('Xlookup set'!$S254,'Xlookup set'!$A$1:$R$1200,15,FALSE)),"")</f>
        <v/>
      </c>
      <c r="O254" t="str">
        <f>IFERROR(IF(VLOOKUP('Xlookup set'!$S254,'Xlookup set'!$A$1:$R$1200,16,FALSE)=0,"",VLOOKUP('Xlookup set'!$S254,'Xlookup set'!$A$1:$R$1200,16,FALSE)),"")</f>
        <v/>
      </c>
      <c r="P254" t="str">
        <f t="array" aca="1" ref="P254" ca="1">IFERROR(Y2IF(VLOOKUP('Xlookup set'!$S254,'Xlookup set'!$A$1:$R$1200,17,FALSE)=0,"",VLOOKUP('Xlookup set'!$S254,'Xlookup set'!$A$1:$R$1200,17,FALSE)),"")</f>
        <v/>
      </c>
      <c r="Q254" t="str">
        <f>IFERROR(IF(VLOOKUP('Xlookup set'!$S254,'Xlookup set'!$A$1:$R$1200,18,FALSE)=0,"",VLOOKUP('Xlookup set'!$S254,'Xlookup set'!$A$1:$R$1200,18,FALSE)),"")</f>
        <v/>
      </c>
    </row>
    <row r="255" spans="1:17">
      <c r="A255" t="str">
        <f>IFERROR(VLOOKUP('Xlookup set'!$S255,'Xlookup set'!$A$1:$R$1200,2,FALSE),"")</f>
        <v/>
      </c>
      <c r="B255" t="str">
        <f>IF(I255&lt;&gt;"",ドッグキャリー!$I$2,"")</f>
        <v/>
      </c>
      <c r="C255" t="str">
        <f t="shared" si="8"/>
        <v/>
      </c>
      <c r="D255" t="str">
        <f t="shared" si="9"/>
        <v/>
      </c>
      <c r="E255" t="str">
        <f>IFERROR(IF(VLOOKUP('Xlookup set'!$S255,'Xlookup set'!$A$1:$R$1200,6,FALSE)=0,"",VLOOKUP('Xlookup set'!$S255,'Xlookup set'!$A$1:$R$1200,6,FALSE)),"")</f>
        <v/>
      </c>
      <c r="F255" t="str">
        <f t="array" aca="1" ref="F255" ca="1">IFERROR(F(VLOOKUP('Xlookup set'!$S255,'Xlookup set'!$A$1:$R$1200,7,FALSE)=0,"",VLOOKUP('Xlookup set'!$S255,'Xlookup set'!$A$1:$R$1200,7,FALSE)),"")</f>
        <v/>
      </c>
      <c r="G255" t="str">
        <f>IFERROR(IF(VLOOKUP('Xlookup set'!$S255,'Xlookup set'!$A$1:$R$1200,8,FALSE)=0,"",VLOOKUP('Xlookup set'!$S255,'Xlookup set'!$A$1:$R$1200,8,FALSE)),"")</f>
        <v/>
      </c>
      <c r="H255" s="93" t="str">
        <f>IFERROR(IF(VLOOKUP('Xlookup set'!$S255,'Xlookup set'!$A$1:$R$1200,9,FALSE)=0,"",VLOOKUP('Xlookup set'!$S255,'Xlookup set'!$A$1:$R$1200,9,FALSE)),"")</f>
        <v/>
      </c>
      <c r="I255" t="str">
        <f>IFERROR(IF(VLOOKUP('Xlookup set'!$S255,'Xlookup set'!$A$1:$R$1200,10,FALSE)=0,"",VLOOKUP('Xlookup set'!$S255,'Xlookup set'!$A$1:$R$1200,10,FALSE)),"")</f>
        <v/>
      </c>
      <c r="J255" t="str">
        <f>IFERROR(IF(VLOOKUP('Xlookup set'!$S255,'Xlookup set'!$A$1:$R$1200,11,FALSE)=0,"",VLOOKUP('Xlookup set'!$S255,'Xlookup set'!$A$1:$R$1200,11,FALSE)),"")</f>
        <v/>
      </c>
      <c r="K255" t="str">
        <f>IFERROR(IF(VLOOKUP('Xlookup set'!$S255,'Xlookup set'!$A$1:$R$1200,12,FALSE)=0,"",VLOOKUP('Xlookup set'!$S255,'Xlookup set'!$A$1:$R$1200,12,FALSE)),"")</f>
        <v/>
      </c>
      <c r="L255" t="str">
        <f>IFERROR(IF(VLOOKUP('Xlookup set'!$S255,'Xlookup set'!$A$1:$R$1200,13,FALSE)=0,"",VLOOKUP('Xlookup set'!$S255,'Xlookup set'!$A$1:$R$1200,13,FALSE)),"")</f>
        <v/>
      </c>
      <c r="M255" t="str">
        <f>IFERROR(IF(VLOOKUP('Xlookup set'!$S255,'Xlookup set'!$A$1:$R$1200,14,FALSE)=0,"",VLOOKUP('Xlookup set'!$S255,'Xlookup set'!$A$1:$R$1200,14,FALSE)),"")</f>
        <v/>
      </c>
      <c r="N255" t="str">
        <f>IFERROR(IF(VLOOKUP('Xlookup set'!$S255,'Xlookup set'!$A$1:$R$1200,15,FALSE)=0,"",VLOOKUP('Xlookup set'!$S255,'Xlookup set'!$A$1:$R$1200,15,FALSE)),"")</f>
        <v/>
      </c>
      <c r="O255" t="str">
        <f>IFERROR(IF(VLOOKUP('Xlookup set'!$S255,'Xlookup set'!$A$1:$R$1200,16,FALSE)=0,"",VLOOKUP('Xlookup set'!$S255,'Xlookup set'!$A$1:$R$1200,16,FALSE)),"")</f>
        <v/>
      </c>
      <c r="P255" t="str">
        <f t="array" aca="1" ref="P255" ca="1">IFERROR(Y2IF(VLOOKUP('Xlookup set'!$S255,'Xlookup set'!$A$1:$R$1200,17,FALSE)=0,"",VLOOKUP('Xlookup set'!$S255,'Xlookup set'!$A$1:$R$1200,17,FALSE)),"")</f>
        <v/>
      </c>
      <c r="Q255" t="str">
        <f>IFERROR(IF(VLOOKUP('Xlookup set'!$S255,'Xlookup set'!$A$1:$R$1200,18,FALSE)=0,"",VLOOKUP('Xlookup set'!$S255,'Xlookup set'!$A$1:$R$1200,18,FALSE)),"")</f>
        <v/>
      </c>
    </row>
    <row r="256" spans="1:17">
      <c r="A256" t="str">
        <f>IFERROR(VLOOKUP('Xlookup set'!$S256,'Xlookup set'!$A$1:$R$1200,2,FALSE),"")</f>
        <v/>
      </c>
      <c r="B256" t="str">
        <f>IF(I256&lt;&gt;"",ドッグキャリー!$I$2,"")</f>
        <v/>
      </c>
      <c r="C256" t="str">
        <f t="shared" si="8"/>
        <v/>
      </c>
      <c r="D256" t="str">
        <f t="shared" si="9"/>
        <v/>
      </c>
      <c r="E256" t="str">
        <f>IFERROR(IF(VLOOKUP('Xlookup set'!$S256,'Xlookup set'!$A$1:$R$1200,6,FALSE)=0,"",VLOOKUP('Xlookup set'!$S256,'Xlookup set'!$A$1:$R$1200,6,FALSE)),"")</f>
        <v/>
      </c>
      <c r="F256" t="str">
        <f t="array" aca="1" ref="F256" ca="1">IFERROR(F(VLOOKUP('Xlookup set'!$S256,'Xlookup set'!$A$1:$R$1200,7,FALSE)=0,"",VLOOKUP('Xlookup set'!$S256,'Xlookup set'!$A$1:$R$1200,7,FALSE)),"")</f>
        <v/>
      </c>
      <c r="G256" t="str">
        <f>IFERROR(IF(VLOOKUP('Xlookup set'!$S256,'Xlookup set'!$A$1:$R$1200,8,FALSE)=0,"",VLOOKUP('Xlookup set'!$S256,'Xlookup set'!$A$1:$R$1200,8,FALSE)),"")</f>
        <v/>
      </c>
      <c r="H256" s="93" t="str">
        <f>IFERROR(IF(VLOOKUP('Xlookup set'!$S256,'Xlookup set'!$A$1:$R$1200,9,FALSE)=0,"",VLOOKUP('Xlookup set'!$S256,'Xlookup set'!$A$1:$R$1200,9,FALSE)),"")</f>
        <v/>
      </c>
      <c r="I256" t="str">
        <f>IFERROR(IF(VLOOKUP('Xlookup set'!$S256,'Xlookup set'!$A$1:$R$1200,10,FALSE)=0,"",VLOOKUP('Xlookup set'!$S256,'Xlookup set'!$A$1:$R$1200,10,FALSE)),"")</f>
        <v/>
      </c>
      <c r="J256" t="str">
        <f>IFERROR(IF(VLOOKUP('Xlookup set'!$S256,'Xlookup set'!$A$1:$R$1200,11,FALSE)=0,"",VLOOKUP('Xlookup set'!$S256,'Xlookup set'!$A$1:$R$1200,11,FALSE)),"")</f>
        <v/>
      </c>
      <c r="K256" t="str">
        <f>IFERROR(IF(VLOOKUP('Xlookup set'!$S256,'Xlookup set'!$A$1:$R$1200,12,FALSE)=0,"",VLOOKUP('Xlookup set'!$S256,'Xlookup set'!$A$1:$R$1200,12,FALSE)),"")</f>
        <v/>
      </c>
      <c r="L256" t="str">
        <f>IFERROR(IF(VLOOKUP('Xlookup set'!$S256,'Xlookup set'!$A$1:$R$1200,13,FALSE)=0,"",VLOOKUP('Xlookup set'!$S256,'Xlookup set'!$A$1:$R$1200,13,FALSE)),"")</f>
        <v/>
      </c>
      <c r="M256" t="str">
        <f>IFERROR(IF(VLOOKUP('Xlookup set'!$S256,'Xlookup set'!$A$1:$R$1200,14,FALSE)=0,"",VLOOKUP('Xlookup set'!$S256,'Xlookup set'!$A$1:$R$1200,14,FALSE)),"")</f>
        <v/>
      </c>
      <c r="N256" t="str">
        <f>IFERROR(IF(VLOOKUP('Xlookup set'!$S256,'Xlookup set'!$A$1:$R$1200,15,FALSE)=0,"",VLOOKUP('Xlookup set'!$S256,'Xlookup set'!$A$1:$R$1200,15,FALSE)),"")</f>
        <v/>
      </c>
      <c r="O256" t="str">
        <f>IFERROR(IF(VLOOKUP('Xlookup set'!$S256,'Xlookup set'!$A$1:$R$1200,16,FALSE)=0,"",VLOOKUP('Xlookup set'!$S256,'Xlookup set'!$A$1:$R$1200,16,FALSE)),"")</f>
        <v/>
      </c>
      <c r="P256" t="str">
        <f t="array" aca="1" ref="P256" ca="1">IFERROR(Y2IF(VLOOKUP('Xlookup set'!$S256,'Xlookup set'!$A$1:$R$1200,17,FALSE)=0,"",VLOOKUP('Xlookup set'!$S256,'Xlookup set'!$A$1:$R$1200,17,FALSE)),"")</f>
        <v/>
      </c>
      <c r="Q256" t="str">
        <f>IFERROR(IF(VLOOKUP('Xlookup set'!$S256,'Xlookup set'!$A$1:$R$1200,18,FALSE)=0,"",VLOOKUP('Xlookup set'!$S256,'Xlookup set'!$A$1:$R$1200,18,FALSE)),"")</f>
        <v/>
      </c>
    </row>
    <row r="257" spans="1:17">
      <c r="A257" t="str">
        <f>IFERROR(VLOOKUP('Xlookup set'!$S257,'Xlookup set'!$A$1:$R$1200,2,FALSE),"")</f>
        <v/>
      </c>
      <c r="B257" t="str">
        <f>IF(I257&lt;&gt;"",ドッグキャリー!$I$2,"")</f>
        <v/>
      </c>
      <c r="C257" t="str">
        <f t="shared" si="8"/>
        <v/>
      </c>
      <c r="D257" t="str">
        <f t="shared" si="9"/>
        <v/>
      </c>
      <c r="E257" t="str">
        <f>IFERROR(IF(VLOOKUP('Xlookup set'!$S257,'Xlookup set'!$A$1:$R$1200,6,FALSE)=0,"",VLOOKUP('Xlookup set'!$S257,'Xlookup set'!$A$1:$R$1200,6,FALSE)),"")</f>
        <v/>
      </c>
      <c r="F257" t="str">
        <f t="array" aca="1" ref="F257" ca="1">IFERROR(F(VLOOKUP('Xlookup set'!$S257,'Xlookup set'!$A$1:$R$1200,7,FALSE)=0,"",VLOOKUP('Xlookup set'!$S257,'Xlookup set'!$A$1:$R$1200,7,FALSE)),"")</f>
        <v/>
      </c>
      <c r="G257" t="str">
        <f>IFERROR(IF(VLOOKUP('Xlookup set'!$S257,'Xlookup set'!$A$1:$R$1200,8,FALSE)=0,"",VLOOKUP('Xlookup set'!$S257,'Xlookup set'!$A$1:$R$1200,8,FALSE)),"")</f>
        <v/>
      </c>
      <c r="H257" s="93" t="str">
        <f>IFERROR(IF(VLOOKUP('Xlookup set'!$S257,'Xlookup set'!$A$1:$R$1200,9,FALSE)=0,"",VLOOKUP('Xlookup set'!$S257,'Xlookup set'!$A$1:$R$1200,9,FALSE)),"")</f>
        <v/>
      </c>
      <c r="I257" t="str">
        <f>IFERROR(IF(VLOOKUP('Xlookup set'!$S257,'Xlookup set'!$A$1:$R$1200,10,FALSE)=0,"",VLOOKUP('Xlookup set'!$S257,'Xlookup set'!$A$1:$R$1200,10,FALSE)),"")</f>
        <v/>
      </c>
      <c r="J257" t="str">
        <f>IFERROR(IF(VLOOKUP('Xlookup set'!$S257,'Xlookup set'!$A$1:$R$1200,11,FALSE)=0,"",VLOOKUP('Xlookup set'!$S257,'Xlookup set'!$A$1:$R$1200,11,FALSE)),"")</f>
        <v/>
      </c>
      <c r="K257" t="str">
        <f>IFERROR(IF(VLOOKUP('Xlookup set'!$S257,'Xlookup set'!$A$1:$R$1200,12,FALSE)=0,"",VLOOKUP('Xlookup set'!$S257,'Xlookup set'!$A$1:$R$1200,12,FALSE)),"")</f>
        <v/>
      </c>
      <c r="L257" t="str">
        <f>IFERROR(IF(VLOOKUP('Xlookup set'!$S257,'Xlookup set'!$A$1:$R$1200,13,FALSE)=0,"",VLOOKUP('Xlookup set'!$S257,'Xlookup set'!$A$1:$R$1200,13,FALSE)),"")</f>
        <v/>
      </c>
      <c r="M257" t="str">
        <f>IFERROR(IF(VLOOKUP('Xlookup set'!$S257,'Xlookup set'!$A$1:$R$1200,14,FALSE)=0,"",VLOOKUP('Xlookup set'!$S257,'Xlookup set'!$A$1:$R$1200,14,FALSE)),"")</f>
        <v/>
      </c>
      <c r="N257" t="str">
        <f>IFERROR(IF(VLOOKUP('Xlookup set'!$S257,'Xlookup set'!$A$1:$R$1200,15,FALSE)=0,"",VLOOKUP('Xlookup set'!$S257,'Xlookup set'!$A$1:$R$1200,15,FALSE)),"")</f>
        <v/>
      </c>
      <c r="O257" t="str">
        <f>IFERROR(IF(VLOOKUP('Xlookup set'!$S257,'Xlookup set'!$A$1:$R$1200,16,FALSE)=0,"",VLOOKUP('Xlookup set'!$S257,'Xlookup set'!$A$1:$R$1200,16,FALSE)),"")</f>
        <v/>
      </c>
      <c r="P257" t="str">
        <f t="array" aca="1" ref="P257" ca="1">IFERROR(Y2IF(VLOOKUP('Xlookup set'!$S257,'Xlookup set'!$A$1:$R$1200,17,FALSE)=0,"",VLOOKUP('Xlookup set'!$S257,'Xlookup set'!$A$1:$R$1200,17,FALSE)),"")</f>
        <v/>
      </c>
      <c r="Q257" t="str">
        <f>IFERROR(IF(VLOOKUP('Xlookup set'!$S257,'Xlookup set'!$A$1:$R$1200,18,FALSE)=0,"",VLOOKUP('Xlookup set'!$S257,'Xlookup set'!$A$1:$R$1200,18,FALSE)),"")</f>
        <v/>
      </c>
    </row>
    <row r="258" spans="1:17">
      <c r="A258" t="str">
        <f>IFERROR(VLOOKUP('Xlookup set'!$S258,'Xlookup set'!$A$1:$R$1200,2,FALSE),"")</f>
        <v/>
      </c>
      <c r="B258" t="str">
        <f>IF(I258&lt;&gt;"",ドッグキャリー!$I$2,"")</f>
        <v/>
      </c>
      <c r="C258" t="str">
        <f t="shared" si="8"/>
        <v/>
      </c>
      <c r="D258" t="str">
        <f t="shared" si="9"/>
        <v/>
      </c>
      <c r="E258" t="str">
        <f>IFERROR(IF(VLOOKUP('Xlookup set'!$S258,'Xlookup set'!$A$1:$R$1200,6,FALSE)=0,"",VLOOKUP('Xlookup set'!$S258,'Xlookup set'!$A$1:$R$1200,6,FALSE)),"")</f>
        <v/>
      </c>
      <c r="F258" t="str">
        <f t="array" aca="1" ref="F258" ca="1">IFERROR(F(VLOOKUP('Xlookup set'!$S258,'Xlookup set'!$A$1:$R$1200,7,FALSE)=0,"",VLOOKUP('Xlookup set'!$S258,'Xlookup set'!$A$1:$R$1200,7,FALSE)),"")</f>
        <v/>
      </c>
      <c r="G258" t="str">
        <f>IFERROR(IF(VLOOKUP('Xlookup set'!$S258,'Xlookup set'!$A$1:$R$1200,8,FALSE)=0,"",VLOOKUP('Xlookup set'!$S258,'Xlookup set'!$A$1:$R$1200,8,FALSE)),"")</f>
        <v/>
      </c>
      <c r="H258" s="93" t="str">
        <f>IFERROR(IF(VLOOKUP('Xlookup set'!$S258,'Xlookup set'!$A$1:$R$1200,9,FALSE)=0,"",VLOOKUP('Xlookup set'!$S258,'Xlookup set'!$A$1:$R$1200,9,FALSE)),"")</f>
        <v/>
      </c>
      <c r="I258" t="str">
        <f>IFERROR(IF(VLOOKUP('Xlookup set'!$S258,'Xlookup set'!$A$1:$R$1200,10,FALSE)=0,"",VLOOKUP('Xlookup set'!$S258,'Xlookup set'!$A$1:$R$1200,10,FALSE)),"")</f>
        <v/>
      </c>
      <c r="J258" t="str">
        <f>IFERROR(IF(VLOOKUP('Xlookup set'!$S258,'Xlookup set'!$A$1:$R$1200,11,FALSE)=0,"",VLOOKUP('Xlookup set'!$S258,'Xlookup set'!$A$1:$R$1200,11,FALSE)),"")</f>
        <v/>
      </c>
      <c r="K258" t="str">
        <f>IFERROR(IF(VLOOKUP('Xlookup set'!$S258,'Xlookup set'!$A$1:$R$1200,12,FALSE)=0,"",VLOOKUP('Xlookup set'!$S258,'Xlookup set'!$A$1:$R$1200,12,FALSE)),"")</f>
        <v/>
      </c>
      <c r="L258" t="str">
        <f>IFERROR(IF(VLOOKUP('Xlookup set'!$S258,'Xlookup set'!$A$1:$R$1200,13,FALSE)=0,"",VLOOKUP('Xlookup set'!$S258,'Xlookup set'!$A$1:$R$1200,13,FALSE)),"")</f>
        <v/>
      </c>
      <c r="M258" t="str">
        <f>IFERROR(IF(VLOOKUP('Xlookup set'!$S258,'Xlookup set'!$A$1:$R$1200,14,FALSE)=0,"",VLOOKUP('Xlookup set'!$S258,'Xlookup set'!$A$1:$R$1200,14,FALSE)),"")</f>
        <v/>
      </c>
      <c r="N258" t="str">
        <f>IFERROR(IF(VLOOKUP('Xlookup set'!$S258,'Xlookup set'!$A$1:$R$1200,15,FALSE)=0,"",VLOOKUP('Xlookup set'!$S258,'Xlookup set'!$A$1:$R$1200,15,FALSE)),"")</f>
        <v/>
      </c>
      <c r="O258" t="str">
        <f>IFERROR(IF(VLOOKUP('Xlookup set'!$S258,'Xlookup set'!$A$1:$R$1200,16,FALSE)=0,"",VLOOKUP('Xlookup set'!$S258,'Xlookup set'!$A$1:$R$1200,16,FALSE)),"")</f>
        <v/>
      </c>
      <c r="P258" t="str">
        <f t="array" aca="1" ref="P258" ca="1">IFERROR(Y2IF(VLOOKUP('Xlookup set'!$S258,'Xlookup set'!$A$1:$R$1200,17,FALSE)=0,"",VLOOKUP('Xlookup set'!$S258,'Xlookup set'!$A$1:$R$1200,17,FALSE)),"")</f>
        <v/>
      </c>
      <c r="Q258" t="str">
        <f>IFERROR(IF(VLOOKUP('Xlookup set'!$S258,'Xlookup set'!$A$1:$R$1200,18,FALSE)=0,"",VLOOKUP('Xlookup set'!$S258,'Xlookup set'!$A$1:$R$1200,18,FALSE)),"")</f>
        <v/>
      </c>
    </row>
    <row r="259" spans="1:17">
      <c r="A259" t="str">
        <f>IFERROR(VLOOKUP('Xlookup set'!$S259,'Xlookup set'!$A$1:$R$1200,2,FALSE),"")</f>
        <v/>
      </c>
      <c r="B259" t="str">
        <f>IF(I259&lt;&gt;"",ドッグキャリー!$I$2,"")</f>
        <v/>
      </c>
      <c r="C259" t="str">
        <f t="shared" si="8"/>
        <v/>
      </c>
      <c r="D259" t="str">
        <f t="shared" si="9"/>
        <v/>
      </c>
      <c r="E259" t="str">
        <f>IFERROR(IF(VLOOKUP('Xlookup set'!$S259,'Xlookup set'!$A$1:$R$1200,6,FALSE)=0,"",VLOOKUP('Xlookup set'!$S259,'Xlookup set'!$A$1:$R$1200,6,FALSE)),"")</f>
        <v/>
      </c>
      <c r="F259" t="str">
        <f t="array" aca="1" ref="F259" ca="1">IFERROR(F(VLOOKUP('Xlookup set'!$S259,'Xlookup set'!$A$1:$R$1200,7,FALSE)=0,"",VLOOKUP('Xlookup set'!$S259,'Xlookup set'!$A$1:$R$1200,7,FALSE)),"")</f>
        <v/>
      </c>
      <c r="G259" t="str">
        <f>IFERROR(IF(VLOOKUP('Xlookup set'!$S259,'Xlookup set'!$A$1:$R$1200,8,FALSE)=0,"",VLOOKUP('Xlookup set'!$S259,'Xlookup set'!$A$1:$R$1200,8,FALSE)),"")</f>
        <v/>
      </c>
      <c r="H259" s="93" t="str">
        <f>IFERROR(IF(VLOOKUP('Xlookup set'!$S259,'Xlookup set'!$A$1:$R$1200,9,FALSE)=0,"",VLOOKUP('Xlookup set'!$S259,'Xlookup set'!$A$1:$R$1200,9,FALSE)),"")</f>
        <v/>
      </c>
      <c r="I259" t="str">
        <f>IFERROR(IF(VLOOKUP('Xlookup set'!$S259,'Xlookup set'!$A$1:$R$1200,10,FALSE)=0,"",VLOOKUP('Xlookup set'!$S259,'Xlookup set'!$A$1:$R$1200,10,FALSE)),"")</f>
        <v/>
      </c>
      <c r="J259" t="str">
        <f>IFERROR(IF(VLOOKUP('Xlookup set'!$S259,'Xlookup set'!$A$1:$R$1200,11,FALSE)=0,"",VLOOKUP('Xlookup set'!$S259,'Xlookup set'!$A$1:$R$1200,11,FALSE)),"")</f>
        <v/>
      </c>
      <c r="K259" t="str">
        <f>IFERROR(IF(VLOOKUP('Xlookup set'!$S259,'Xlookup set'!$A$1:$R$1200,12,FALSE)=0,"",VLOOKUP('Xlookup set'!$S259,'Xlookup set'!$A$1:$R$1200,12,FALSE)),"")</f>
        <v/>
      </c>
      <c r="L259" t="str">
        <f>IFERROR(IF(VLOOKUP('Xlookup set'!$S259,'Xlookup set'!$A$1:$R$1200,13,FALSE)=0,"",VLOOKUP('Xlookup set'!$S259,'Xlookup set'!$A$1:$R$1200,13,FALSE)),"")</f>
        <v/>
      </c>
      <c r="M259" t="str">
        <f>IFERROR(IF(VLOOKUP('Xlookup set'!$S259,'Xlookup set'!$A$1:$R$1200,14,FALSE)=0,"",VLOOKUP('Xlookup set'!$S259,'Xlookup set'!$A$1:$R$1200,14,FALSE)),"")</f>
        <v/>
      </c>
      <c r="N259" t="str">
        <f>IFERROR(IF(VLOOKUP('Xlookup set'!$S259,'Xlookup set'!$A$1:$R$1200,15,FALSE)=0,"",VLOOKUP('Xlookup set'!$S259,'Xlookup set'!$A$1:$R$1200,15,FALSE)),"")</f>
        <v/>
      </c>
      <c r="O259" t="str">
        <f>IFERROR(IF(VLOOKUP('Xlookup set'!$S259,'Xlookup set'!$A$1:$R$1200,16,FALSE)=0,"",VLOOKUP('Xlookup set'!$S259,'Xlookup set'!$A$1:$R$1200,16,FALSE)),"")</f>
        <v/>
      </c>
      <c r="P259" t="str">
        <f t="array" aca="1" ref="P259" ca="1">IFERROR(Y2IF(VLOOKUP('Xlookup set'!$S259,'Xlookup set'!$A$1:$R$1200,17,FALSE)=0,"",VLOOKUP('Xlookup set'!$S259,'Xlookup set'!$A$1:$R$1200,17,FALSE)),"")</f>
        <v/>
      </c>
      <c r="Q259" t="str">
        <f>IFERROR(IF(VLOOKUP('Xlookup set'!$S259,'Xlookup set'!$A$1:$R$1200,18,FALSE)=0,"",VLOOKUP('Xlookup set'!$S259,'Xlookup set'!$A$1:$R$1200,18,FALSE)),"")</f>
        <v/>
      </c>
    </row>
    <row r="260" spans="1:17">
      <c r="A260" t="str">
        <f>IFERROR(VLOOKUP('Xlookup set'!$S260,'Xlookup set'!$A$1:$R$1200,2,FALSE),"")</f>
        <v/>
      </c>
      <c r="B260" t="str">
        <f>IF(I260&lt;&gt;"",ドッグキャリー!$I$2,"")</f>
        <v/>
      </c>
      <c r="C260" t="str">
        <f t="shared" si="8"/>
        <v/>
      </c>
      <c r="D260" t="str">
        <f t="shared" si="9"/>
        <v/>
      </c>
      <c r="E260" t="str">
        <f>IFERROR(IF(VLOOKUP('Xlookup set'!$S260,'Xlookup set'!$A$1:$R$1200,6,FALSE)=0,"",VLOOKUP('Xlookup set'!$S260,'Xlookup set'!$A$1:$R$1200,6,FALSE)),"")</f>
        <v/>
      </c>
      <c r="F260" t="str">
        <f t="array" aca="1" ref="F260" ca="1">IFERROR(F(VLOOKUP('Xlookup set'!$S260,'Xlookup set'!$A$1:$R$1200,7,FALSE)=0,"",VLOOKUP('Xlookup set'!$S260,'Xlookup set'!$A$1:$R$1200,7,FALSE)),"")</f>
        <v/>
      </c>
      <c r="G260" t="str">
        <f>IFERROR(IF(VLOOKUP('Xlookup set'!$S260,'Xlookup set'!$A$1:$R$1200,8,FALSE)=0,"",VLOOKUP('Xlookup set'!$S260,'Xlookup set'!$A$1:$R$1200,8,FALSE)),"")</f>
        <v/>
      </c>
      <c r="H260" s="93" t="str">
        <f>IFERROR(IF(VLOOKUP('Xlookup set'!$S260,'Xlookup set'!$A$1:$R$1200,9,FALSE)=0,"",VLOOKUP('Xlookup set'!$S260,'Xlookup set'!$A$1:$R$1200,9,FALSE)),"")</f>
        <v/>
      </c>
      <c r="I260" t="str">
        <f>IFERROR(IF(VLOOKUP('Xlookup set'!$S260,'Xlookup set'!$A$1:$R$1200,10,FALSE)=0,"",VLOOKUP('Xlookup set'!$S260,'Xlookup set'!$A$1:$R$1200,10,FALSE)),"")</f>
        <v/>
      </c>
      <c r="J260" t="str">
        <f>IFERROR(IF(VLOOKUP('Xlookup set'!$S260,'Xlookup set'!$A$1:$R$1200,11,FALSE)=0,"",VLOOKUP('Xlookup set'!$S260,'Xlookup set'!$A$1:$R$1200,11,FALSE)),"")</f>
        <v/>
      </c>
      <c r="K260" t="str">
        <f>IFERROR(IF(VLOOKUP('Xlookup set'!$S260,'Xlookup set'!$A$1:$R$1200,12,FALSE)=0,"",VLOOKUP('Xlookup set'!$S260,'Xlookup set'!$A$1:$R$1200,12,FALSE)),"")</f>
        <v/>
      </c>
      <c r="L260" t="str">
        <f>IFERROR(IF(VLOOKUP('Xlookup set'!$S260,'Xlookup set'!$A$1:$R$1200,13,FALSE)=0,"",VLOOKUP('Xlookup set'!$S260,'Xlookup set'!$A$1:$R$1200,13,FALSE)),"")</f>
        <v/>
      </c>
      <c r="M260" t="str">
        <f>IFERROR(IF(VLOOKUP('Xlookup set'!$S260,'Xlookup set'!$A$1:$R$1200,14,FALSE)=0,"",VLOOKUP('Xlookup set'!$S260,'Xlookup set'!$A$1:$R$1200,14,FALSE)),"")</f>
        <v/>
      </c>
      <c r="N260" t="str">
        <f>IFERROR(IF(VLOOKUP('Xlookup set'!$S260,'Xlookup set'!$A$1:$R$1200,15,FALSE)=0,"",VLOOKUP('Xlookup set'!$S260,'Xlookup set'!$A$1:$R$1200,15,FALSE)),"")</f>
        <v/>
      </c>
      <c r="O260" t="str">
        <f>IFERROR(IF(VLOOKUP('Xlookup set'!$S260,'Xlookup set'!$A$1:$R$1200,16,FALSE)=0,"",VLOOKUP('Xlookup set'!$S260,'Xlookup set'!$A$1:$R$1200,16,FALSE)),"")</f>
        <v/>
      </c>
      <c r="P260" t="str">
        <f t="array" aca="1" ref="P260" ca="1">IFERROR(Y2IF(VLOOKUP('Xlookup set'!$S260,'Xlookup set'!$A$1:$R$1200,17,FALSE)=0,"",VLOOKUP('Xlookup set'!$S260,'Xlookup set'!$A$1:$R$1200,17,FALSE)),"")</f>
        <v/>
      </c>
      <c r="Q260" t="str">
        <f>IFERROR(IF(VLOOKUP('Xlookup set'!$S260,'Xlookup set'!$A$1:$R$1200,18,FALSE)=0,"",VLOOKUP('Xlookup set'!$S260,'Xlookup set'!$A$1:$R$1200,18,FALSE)),"")</f>
        <v/>
      </c>
    </row>
    <row r="261" spans="1:17">
      <c r="A261" t="str">
        <f>IFERROR(VLOOKUP('Xlookup set'!$S261,'Xlookup set'!$A$1:$R$1200,2,FALSE),"")</f>
        <v/>
      </c>
      <c r="B261" t="str">
        <f>IF(I261&lt;&gt;"",ドッグキャリー!$I$2,"")</f>
        <v/>
      </c>
      <c r="C261" t="str">
        <f t="shared" ref="C261:C324" si="10">IF(I261&lt;&gt;"",1,"")</f>
        <v/>
      </c>
      <c r="D261" t="str">
        <f t="shared" ref="D261:D324" si="11">IF(I261&lt;&gt;"",1,"")</f>
        <v/>
      </c>
      <c r="E261" t="str">
        <f>IFERROR(IF(VLOOKUP('Xlookup set'!$S261,'Xlookup set'!$A$1:$R$1200,6,FALSE)=0,"",VLOOKUP('Xlookup set'!$S261,'Xlookup set'!$A$1:$R$1200,6,FALSE)),"")</f>
        <v/>
      </c>
      <c r="F261" t="str">
        <f t="array" aca="1" ref="F261" ca="1">IFERROR(F(VLOOKUP('Xlookup set'!$S261,'Xlookup set'!$A$1:$R$1200,7,FALSE)=0,"",VLOOKUP('Xlookup set'!$S261,'Xlookup set'!$A$1:$R$1200,7,FALSE)),"")</f>
        <v/>
      </c>
      <c r="G261" t="str">
        <f>IFERROR(IF(VLOOKUP('Xlookup set'!$S261,'Xlookup set'!$A$1:$R$1200,8,FALSE)=0,"",VLOOKUP('Xlookup set'!$S261,'Xlookup set'!$A$1:$R$1200,8,FALSE)),"")</f>
        <v/>
      </c>
      <c r="H261" s="93" t="str">
        <f>IFERROR(IF(VLOOKUP('Xlookup set'!$S261,'Xlookup set'!$A$1:$R$1200,9,FALSE)=0,"",VLOOKUP('Xlookup set'!$S261,'Xlookup set'!$A$1:$R$1200,9,FALSE)),"")</f>
        <v/>
      </c>
      <c r="I261" t="str">
        <f>IFERROR(IF(VLOOKUP('Xlookup set'!$S261,'Xlookup set'!$A$1:$R$1200,10,FALSE)=0,"",VLOOKUP('Xlookup set'!$S261,'Xlookup set'!$A$1:$R$1200,10,FALSE)),"")</f>
        <v/>
      </c>
      <c r="J261" t="str">
        <f>IFERROR(IF(VLOOKUP('Xlookup set'!$S261,'Xlookup set'!$A$1:$R$1200,11,FALSE)=0,"",VLOOKUP('Xlookup set'!$S261,'Xlookup set'!$A$1:$R$1200,11,FALSE)),"")</f>
        <v/>
      </c>
      <c r="K261" t="str">
        <f>IFERROR(IF(VLOOKUP('Xlookup set'!$S261,'Xlookup set'!$A$1:$R$1200,12,FALSE)=0,"",VLOOKUP('Xlookup set'!$S261,'Xlookup set'!$A$1:$R$1200,12,FALSE)),"")</f>
        <v/>
      </c>
      <c r="L261" t="str">
        <f>IFERROR(IF(VLOOKUP('Xlookup set'!$S261,'Xlookup set'!$A$1:$R$1200,13,FALSE)=0,"",VLOOKUP('Xlookup set'!$S261,'Xlookup set'!$A$1:$R$1200,13,FALSE)),"")</f>
        <v/>
      </c>
      <c r="M261" t="str">
        <f>IFERROR(IF(VLOOKUP('Xlookup set'!$S261,'Xlookup set'!$A$1:$R$1200,14,FALSE)=0,"",VLOOKUP('Xlookup set'!$S261,'Xlookup set'!$A$1:$R$1200,14,FALSE)),"")</f>
        <v/>
      </c>
      <c r="N261" t="str">
        <f>IFERROR(IF(VLOOKUP('Xlookup set'!$S261,'Xlookup set'!$A$1:$R$1200,15,FALSE)=0,"",VLOOKUP('Xlookup set'!$S261,'Xlookup set'!$A$1:$R$1200,15,FALSE)),"")</f>
        <v/>
      </c>
      <c r="O261" t="str">
        <f>IFERROR(IF(VLOOKUP('Xlookup set'!$S261,'Xlookup set'!$A$1:$R$1200,16,FALSE)=0,"",VLOOKUP('Xlookup set'!$S261,'Xlookup set'!$A$1:$R$1200,16,FALSE)),"")</f>
        <v/>
      </c>
      <c r="P261" t="str">
        <f t="array" aca="1" ref="P261" ca="1">IFERROR(Y2IF(VLOOKUP('Xlookup set'!$S261,'Xlookup set'!$A$1:$R$1200,17,FALSE)=0,"",VLOOKUP('Xlookup set'!$S261,'Xlookup set'!$A$1:$R$1200,17,FALSE)),"")</f>
        <v/>
      </c>
      <c r="Q261" t="str">
        <f>IFERROR(IF(VLOOKUP('Xlookup set'!$S261,'Xlookup set'!$A$1:$R$1200,18,FALSE)=0,"",VLOOKUP('Xlookup set'!$S261,'Xlookup set'!$A$1:$R$1200,18,FALSE)),"")</f>
        <v/>
      </c>
    </row>
    <row r="262" spans="1:17">
      <c r="A262" t="str">
        <f>IFERROR(VLOOKUP('Xlookup set'!$S262,'Xlookup set'!$A$1:$R$1200,2,FALSE),"")</f>
        <v/>
      </c>
      <c r="B262" t="str">
        <f>IF(I262&lt;&gt;"",ドッグキャリー!$I$2,"")</f>
        <v/>
      </c>
      <c r="C262" t="str">
        <f t="shared" si="10"/>
        <v/>
      </c>
      <c r="D262" t="str">
        <f t="shared" si="11"/>
        <v/>
      </c>
      <c r="E262" t="str">
        <f>IFERROR(IF(VLOOKUP('Xlookup set'!$S262,'Xlookup set'!$A$1:$R$1200,6,FALSE)=0,"",VLOOKUP('Xlookup set'!$S262,'Xlookup set'!$A$1:$R$1200,6,FALSE)),"")</f>
        <v/>
      </c>
      <c r="F262" t="str">
        <f t="array" aca="1" ref="F262" ca="1">IFERROR(F(VLOOKUP('Xlookup set'!$S262,'Xlookup set'!$A$1:$R$1200,7,FALSE)=0,"",VLOOKUP('Xlookup set'!$S262,'Xlookup set'!$A$1:$R$1200,7,FALSE)),"")</f>
        <v/>
      </c>
      <c r="G262" t="str">
        <f>IFERROR(IF(VLOOKUP('Xlookup set'!$S262,'Xlookup set'!$A$1:$R$1200,8,FALSE)=0,"",VLOOKUP('Xlookup set'!$S262,'Xlookup set'!$A$1:$R$1200,8,FALSE)),"")</f>
        <v/>
      </c>
      <c r="H262" s="93" t="str">
        <f>IFERROR(IF(VLOOKUP('Xlookup set'!$S262,'Xlookup set'!$A$1:$R$1200,9,FALSE)=0,"",VLOOKUP('Xlookup set'!$S262,'Xlookup set'!$A$1:$R$1200,9,FALSE)),"")</f>
        <v/>
      </c>
      <c r="I262" t="str">
        <f>IFERROR(IF(VLOOKUP('Xlookup set'!$S262,'Xlookup set'!$A$1:$R$1200,10,FALSE)=0,"",VLOOKUP('Xlookup set'!$S262,'Xlookup set'!$A$1:$R$1200,10,FALSE)),"")</f>
        <v/>
      </c>
      <c r="J262" t="str">
        <f>IFERROR(IF(VLOOKUP('Xlookup set'!$S262,'Xlookup set'!$A$1:$R$1200,11,FALSE)=0,"",VLOOKUP('Xlookup set'!$S262,'Xlookup set'!$A$1:$R$1200,11,FALSE)),"")</f>
        <v/>
      </c>
      <c r="K262" t="str">
        <f>IFERROR(IF(VLOOKUP('Xlookup set'!$S262,'Xlookup set'!$A$1:$R$1200,12,FALSE)=0,"",VLOOKUP('Xlookup set'!$S262,'Xlookup set'!$A$1:$R$1200,12,FALSE)),"")</f>
        <v/>
      </c>
      <c r="L262" t="str">
        <f>IFERROR(IF(VLOOKUP('Xlookup set'!$S262,'Xlookup set'!$A$1:$R$1200,13,FALSE)=0,"",VLOOKUP('Xlookup set'!$S262,'Xlookup set'!$A$1:$R$1200,13,FALSE)),"")</f>
        <v/>
      </c>
      <c r="M262" t="str">
        <f>IFERROR(IF(VLOOKUP('Xlookup set'!$S262,'Xlookup set'!$A$1:$R$1200,14,FALSE)=0,"",VLOOKUP('Xlookup set'!$S262,'Xlookup set'!$A$1:$R$1200,14,FALSE)),"")</f>
        <v/>
      </c>
      <c r="N262" t="str">
        <f>IFERROR(IF(VLOOKUP('Xlookup set'!$S262,'Xlookup set'!$A$1:$R$1200,15,FALSE)=0,"",VLOOKUP('Xlookup set'!$S262,'Xlookup set'!$A$1:$R$1200,15,FALSE)),"")</f>
        <v/>
      </c>
      <c r="O262" t="str">
        <f>IFERROR(IF(VLOOKUP('Xlookup set'!$S262,'Xlookup set'!$A$1:$R$1200,16,FALSE)=0,"",VLOOKUP('Xlookup set'!$S262,'Xlookup set'!$A$1:$R$1200,16,FALSE)),"")</f>
        <v/>
      </c>
      <c r="P262" t="str">
        <f t="array" aca="1" ref="P262" ca="1">IFERROR(Y2IF(VLOOKUP('Xlookup set'!$S262,'Xlookup set'!$A$1:$R$1200,17,FALSE)=0,"",VLOOKUP('Xlookup set'!$S262,'Xlookup set'!$A$1:$R$1200,17,FALSE)),"")</f>
        <v/>
      </c>
      <c r="Q262" t="str">
        <f>IFERROR(IF(VLOOKUP('Xlookup set'!$S262,'Xlookup set'!$A$1:$R$1200,18,FALSE)=0,"",VLOOKUP('Xlookup set'!$S262,'Xlookup set'!$A$1:$R$1200,18,FALSE)),"")</f>
        <v/>
      </c>
    </row>
    <row r="263" spans="1:17">
      <c r="A263" t="str">
        <f>IFERROR(VLOOKUP('Xlookup set'!$S263,'Xlookup set'!$A$1:$R$1200,2,FALSE),"")</f>
        <v/>
      </c>
      <c r="B263" t="str">
        <f>IF(I263&lt;&gt;"",ドッグキャリー!$I$2,"")</f>
        <v/>
      </c>
      <c r="C263" t="str">
        <f t="shared" si="10"/>
        <v/>
      </c>
      <c r="D263" t="str">
        <f t="shared" si="11"/>
        <v/>
      </c>
      <c r="E263" t="str">
        <f>IFERROR(IF(VLOOKUP('Xlookup set'!$S263,'Xlookup set'!$A$1:$R$1200,6,FALSE)=0,"",VLOOKUP('Xlookup set'!$S263,'Xlookup set'!$A$1:$R$1200,6,FALSE)),"")</f>
        <v/>
      </c>
      <c r="F263" t="str">
        <f t="array" aca="1" ref="F263" ca="1">IFERROR(F(VLOOKUP('Xlookup set'!$S263,'Xlookup set'!$A$1:$R$1200,7,FALSE)=0,"",VLOOKUP('Xlookup set'!$S263,'Xlookup set'!$A$1:$R$1200,7,FALSE)),"")</f>
        <v/>
      </c>
      <c r="G263" t="str">
        <f>IFERROR(IF(VLOOKUP('Xlookup set'!$S263,'Xlookup set'!$A$1:$R$1200,8,FALSE)=0,"",VLOOKUP('Xlookup set'!$S263,'Xlookup set'!$A$1:$R$1200,8,FALSE)),"")</f>
        <v/>
      </c>
      <c r="H263" s="93" t="str">
        <f>IFERROR(IF(VLOOKUP('Xlookup set'!$S263,'Xlookup set'!$A$1:$R$1200,9,FALSE)=0,"",VLOOKUP('Xlookup set'!$S263,'Xlookup set'!$A$1:$R$1200,9,FALSE)),"")</f>
        <v/>
      </c>
      <c r="I263" t="str">
        <f>IFERROR(IF(VLOOKUP('Xlookup set'!$S263,'Xlookup set'!$A$1:$R$1200,10,FALSE)=0,"",VLOOKUP('Xlookup set'!$S263,'Xlookup set'!$A$1:$R$1200,10,FALSE)),"")</f>
        <v/>
      </c>
      <c r="J263" t="str">
        <f>IFERROR(IF(VLOOKUP('Xlookup set'!$S263,'Xlookup set'!$A$1:$R$1200,11,FALSE)=0,"",VLOOKUP('Xlookup set'!$S263,'Xlookup set'!$A$1:$R$1200,11,FALSE)),"")</f>
        <v/>
      </c>
      <c r="K263" t="str">
        <f>IFERROR(IF(VLOOKUP('Xlookup set'!$S263,'Xlookup set'!$A$1:$R$1200,12,FALSE)=0,"",VLOOKUP('Xlookup set'!$S263,'Xlookup set'!$A$1:$R$1200,12,FALSE)),"")</f>
        <v/>
      </c>
      <c r="L263" t="str">
        <f>IFERROR(IF(VLOOKUP('Xlookup set'!$S263,'Xlookup set'!$A$1:$R$1200,13,FALSE)=0,"",VLOOKUP('Xlookup set'!$S263,'Xlookup set'!$A$1:$R$1200,13,FALSE)),"")</f>
        <v/>
      </c>
      <c r="M263" t="str">
        <f>IFERROR(IF(VLOOKUP('Xlookup set'!$S263,'Xlookup set'!$A$1:$R$1200,14,FALSE)=0,"",VLOOKUP('Xlookup set'!$S263,'Xlookup set'!$A$1:$R$1200,14,FALSE)),"")</f>
        <v/>
      </c>
      <c r="N263" t="str">
        <f>IFERROR(IF(VLOOKUP('Xlookup set'!$S263,'Xlookup set'!$A$1:$R$1200,15,FALSE)=0,"",VLOOKUP('Xlookup set'!$S263,'Xlookup set'!$A$1:$R$1200,15,FALSE)),"")</f>
        <v/>
      </c>
      <c r="O263" t="str">
        <f>IFERROR(IF(VLOOKUP('Xlookup set'!$S263,'Xlookup set'!$A$1:$R$1200,16,FALSE)=0,"",VLOOKUP('Xlookup set'!$S263,'Xlookup set'!$A$1:$R$1200,16,FALSE)),"")</f>
        <v/>
      </c>
      <c r="P263" t="str">
        <f t="array" aca="1" ref="P263" ca="1">IFERROR(Y2IF(VLOOKUP('Xlookup set'!$S263,'Xlookup set'!$A$1:$R$1200,17,FALSE)=0,"",VLOOKUP('Xlookup set'!$S263,'Xlookup set'!$A$1:$R$1200,17,FALSE)),"")</f>
        <v/>
      </c>
      <c r="Q263" t="str">
        <f>IFERROR(IF(VLOOKUP('Xlookup set'!$S263,'Xlookup set'!$A$1:$R$1200,18,FALSE)=0,"",VLOOKUP('Xlookup set'!$S263,'Xlookup set'!$A$1:$R$1200,18,FALSE)),"")</f>
        <v/>
      </c>
    </row>
    <row r="264" spans="1:17">
      <c r="A264" t="str">
        <f>IFERROR(VLOOKUP('Xlookup set'!$S264,'Xlookup set'!$A$1:$R$1200,2,FALSE),"")</f>
        <v/>
      </c>
      <c r="B264" t="str">
        <f>IF(I264&lt;&gt;"",ドッグキャリー!$I$2,"")</f>
        <v/>
      </c>
      <c r="C264" t="str">
        <f t="shared" si="10"/>
        <v/>
      </c>
      <c r="D264" t="str">
        <f t="shared" si="11"/>
        <v/>
      </c>
      <c r="E264" t="str">
        <f>IFERROR(IF(VLOOKUP('Xlookup set'!$S264,'Xlookup set'!$A$1:$R$1200,6,FALSE)=0,"",VLOOKUP('Xlookup set'!$S264,'Xlookup set'!$A$1:$R$1200,6,FALSE)),"")</f>
        <v/>
      </c>
      <c r="F264" t="str">
        <f t="array" aca="1" ref="F264" ca="1">IFERROR(F(VLOOKUP('Xlookup set'!$S264,'Xlookup set'!$A$1:$R$1200,7,FALSE)=0,"",VLOOKUP('Xlookup set'!$S264,'Xlookup set'!$A$1:$R$1200,7,FALSE)),"")</f>
        <v/>
      </c>
      <c r="G264" t="str">
        <f>IFERROR(IF(VLOOKUP('Xlookup set'!$S264,'Xlookup set'!$A$1:$R$1200,8,FALSE)=0,"",VLOOKUP('Xlookup set'!$S264,'Xlookup set'!$A$1:$R$1200,8,FALSE)),"")</f>
        <v/>
      </c>
      <c r="H264" s="93" t="str">
        <f>IFERROR(IF(VLOOKUP('Xlookup set'!$S264,'Xlookup set'!$A$1:$R$1200,9,FALSE)=0,"",VLOOKUP('Xlookup set'!$S264,'Xlookup set'!$A$1:$R$1200,9,FALSE)),"")</f>
        <v/>
      </c>
      <c r="I264" t="str">
        <f>IFERROR(IF(VLOOKUP('Xlookup set'!$S264,'Xlookup set'!$A$1:$R$1200,10,FALSE)=0,"",VLOOKUP('Xlookup set'!$S264,'Xlookup set'!$A$1:$R$1200,10,FALSE)),"")</f>
        <v/>
      </c>
      <c r="J264" t="str">
        <f>IFERROR(IF(VLOOKUP('Xlookup set'!$S264,'Xlookup set'!$A$1:$R$1200,11,FALSE)=0,"",VLOOKUP('Xlookup set'!$S264,'Xlookup set'!$A$1:$R$1200,11,FALSE)),"")</f>
        <v/>
      </c>
      <c r="K264" t="str">
        <f>IFERROR(IF(VLOOKUP('Xlookup set'!$S264,'Xlookup set'!$A$1:$R$1200,12,FALSE)=0,"",VLOOKUP('Xlookup set'!$S264,'Xlookup set'!$A$1:$R$1200,12,FALSE)),"")</f>
        <v/>
      </c>
      <c r="L264" t="str">
        <f>IFERROR(IF(VLOOKUP('Xlookup set'!$S264,'Xlookup set'!$A$1:$R$1200,13,FALSE)=0,"",VLOOKUP('Xlookup set'!$S264,'Xlookup set'!$A$1:$R$1200,13,FALSE)),"")</f>
        <v/>
      </c>
      <c r="M264" t="str">
        <f>IFERROR(IF(VLOOKUP('Xlookup set'!$S264,'Xlookup set'!$A$1:$R$1200,14,FALSE)=0,"",VLOOKUP('Xlookup set'!$S264,'Xlookup set'!$A$1:$R$1200,14,FALSE)),"")</f>
        <v/>
      </c>
      <c r="N264" t="str">
        <f>IFERROR(IF(VLOOKUP('Xlookup set'!$S264,'Xlookup set'!$A$1:$R$1200,15,FALSE)=0,"",VLOOKUP('Xlookup set'!$S264,'Xlookup set'!$A$1:$R$1200,15,FALSE)),"")</f>
        <v/>
      </c>
      <c r="O264" t="str">
        <f>IFERROR(IF(VLOOKUP('Xlookup set'!$S264,'Xlookup set'!$A$1:$R$1200,16,FALSE)=0,"",VLOOKUP('Xlookup set'!$S264,'Xlookup set'!$A$1:$R$1200,16,FALSE)),"")</f>
        <v/>
      </c>
      <c r="P264" t="str">
        <f t="array" aca="1" ref="P264" ca="1">IFERROR(Y2IF(VLOOKUP('Xlookup set'!$S264,'Xlookup set'!$A$1:$R$1200,17,FALSE)=0,"",VLOOKUP('Xlookup set'!$S264,'Xlookup set'!$A$1:$R$1200,17,FALSE)),"")</f>
        <v/>
      </c>
      <c r="Q264" t="str">
        <f>IFERROR(IF(VLOOKUP('Xlookup set'!$S264,'Xlookup set'!$A$1:$R$1200,18,FALSE)=0,"",VLOOKUP('Xlookup set'!$S264,'Xlookup set'!$A$1:$R$1200,18,FALSE)),"")</f>
        <v/>
      </c>
    </row>
    <row r="265" spans="1:17">
      <c r="A265" t="str">
        <f>IFERROR(VLOOKUP('Xlookup set'!$S265,'Xlookup set'!$A$1:$R$1200,2,FALSE),"")</f>
        <v/>
      </c>
      <c r="B265" t="str">
        <f>IF(I265&lt;&gt;"",ドッグキャリー!$I$2,"")</f>
        <v/>
      </c>
      <c r="C265" t="str">
        <f t="shared" si="10"/>
        <v/>
      </c>
      <c r="D265" t="str">
        <f t="shared" si="11"/>
        <v/>
      </c>
      <c r="E265" t="str">
        <f>IFERROR(IF(VLOOKUP('Xlookup set'!$S265,'Xlookup set'!$A$1:$R$1200,6,FALSE)=0,"",VLOOKUP('Xlookup set'!$S265,'Xlookup set'!$A$1:$R$1200,6,FALSE)),"")</f>
        <v/>
      </c>
      <c r="F265" t="str">
        <f t="array" aca="1" ref="F265" ca="1">IFERROR(F(VLOOKUP('Xlookup set'!$S265,'Xlookup set'!$A$1:$R$1200,7,FALSE)=0,"",VLOOKUP('Xlookup set'!$S265,'Xlookup set'!$A$1:$R$1200,7,FALSE)),"")</f>
        <v/>
      </c>
      <c r="G265" t="str">
        <f>IFERROR(IF(VLOOKUP('Xlookup set'!$S265,'Xlookup set'!$A$1:$R$1200,8,FALSE)=0,"",VLOOKUP('Xlookup set'!$S265,'Xlookup set'!$A$1:$R$1200,8,FALSE)),"")</f>
        <v/>
      </c>
      <c r="H265" s="93" t="str">
        <f>IFERROR(IF(VLOOKUP('Xlookup set'!$S265,'Xlookup set'!$A$1:$R$1200,9,FALSE)=0,"",VLOOKUP('Xlookup set'!$S265,'Xlookup set'!$A$1:$R$1200,9,FALSE)),"")</f>
        <v/>
      </c>
      <c r="I265" t="str">
        <f>IFERROR(IF(VLOOKUP('Xlookup set'!$S265,'Xlookup set'!$A$1:$R$1200,10,FALSE)=0,"",VLOOKUP('Xlookup set'!$S265,'Xlookup set'!$A$1:$R$1200,10,FALSE)),"")</f>
        <v/>
      </c>
      <c r="J265" t="str">
        <f>IFERROR(IF(VLOOKUP('Xlookup set'!$S265,'Xlookup set'!$A$1:$R$1200,11,FALSE)=0,"",VLOOKUP('Xlookup set'!$S265,'Xlookup set'!$A$1:$R$1200,11,FALSE)),"")</f>
        <v/>
      </c>
      <c r="K265" t="str">
        <f>IFERROR(IF(VLOOKUP('Xlookup set'!$S265,'Xlookup set'!$A$1:$R$1200,12,FALSE)=0,"",VLOOKUP('Xlookup set'!$S265,'Xlookup set'!$A$1:$R$1200,12,FALSE)),"")</f>
        <v/>
      </c>
      <c r="L265" t="str">
        <f>IFERROR(IF(VLOOKUP('Xlookup set'!$S265,'Xlookup set'!$A$1:$R$1200,13,FALSE)=0,"",VLOOKUP('Xlookup set'!$S265,'Xlookup set'!$A$1:$R$1200,13,FALSE)),"")</f>
        <v/>
      </c>
      <c r="M265" t="str">
        <f>IFERROR(IF(VLOOKUP('Xlookup set'!$S265,'Xlookup set'!$A$1:$R$1200,14,FALSE)=0,"",VLOOKUP('Xlookup set'!$S265,'Xlookup set'!$A$1:$R$1200,14,FALSE)),"")</f>
        <v/>
      </c>
      <c r="N265" t="str">
        <f>IFERROR(IF(VLOOKUP('Xlookup set'!$S265,'Xlookup set'!$A$1:$R$1200,15,FALSE)=0,"",VLOOKUP('Xlookup set'!$S265,'Xlookup set'!$A$1:$R$1200,15,FALSE)),"")</f>
        <v/>
      </c>
      <c r="O265" t="str">
        <f>IFERROR(IF(VLOOKUP('Xlookup set'!$S265,'Xlookup set'!$A$1:$R$1200,16,FALSE)=0,"",VLOOKUP('Xlookup set'!$S265,'Xlookup set'!$A$1:$R$1200,16,FALSE)),"")</f>
        <v/>
      </c>
      <c r="P265" t="str">
        <f t="array" aca="1" ref="P265" ca="1">IFERROR(Y2IF(VLOOKUP('Xlookup set'!$S265,'Xlookup set'!$A$1:$R$1200,17,FALSE)=0,"",VLOOKUP('Xlookup set'!$S265,'Xlookup set'!$A$1:$R$1200,17,FALSE)),"")</f>
        <v/>
      </c>
      <c r="Q265" t="str">
        <f>IFERROR(IF(VLOOKUP('Xlookup set'!$S265,'Xlookup set'!$A$1:$R$1200,18,FALSE)=0,"",VLOOKUP('Xlookup set'!$S265,'Xlookup set'!$A$1:$R$1200,18,FALSE)),"")</f>
        <v/>
      </c>
    </row>
    <row r="266" spans="1:17">
      <c r="A266" t="str">
        <f>IFERROR(VLOOKUP('Xlookup set'!$S266,'Xlookup set'!$A$1:$R$1200,2,FALSE),"")</f>
        <v/>
      </c>
      <c r="B266" t="str">
        <f>IF(I266&lt;&gt;"",ドッグキャリー!$I$2,"")</f>
        <v/>
      </c>
      <c r="C266" t="str">
        <f t="shared" si="10"/>
        <v/>
      </c>
      <c r="D266" t="str">
        <f t="shared" si="11"/>
        <v/>
      </c>
      <c r="E266" t="str">
        <f>IFERROR(IF(VLOOKUP('Xlookup set'!$S266,'Xlookup set'!$A$1:$R$1200,6,FALSE)=0,"",VLOOKUP('Xlookup set'!$S266,'Xlookup set'!$A$1:$R$1200,6,FALSE)),"")</f>
        <v/>
      </c>
      <c r="F266" t="str">
        <f t="array" aca="1" ref="F266" ca="1">IFERROR(F(VLOOKUP('Xlookup set'!$S266,'Xlookup set'!$A$1:$R$1200,7,FALSE)=0,"",VLOOKUP('Xlookup set'!$S266,'Xlookup set'!$A$1:$R$1200,7,FALSE)),"")</f>
        <v/>
      </c>
      <c r="G266" t="str">
        <f>IFERROR(IF(VLOOKUP('Xlookup set'!$S266,'Xlookup set'!$A$1:$R$1200,8,FALSE)=0,"",VLOOKUP('Xlookup set'!$S266,'Xlookup set'!$A$1:$R$1200,8,FALSE)),"")</f>
        <v/>
      </c>
      <c r="H266" s="93" t="str">
        <f>IFERROR(IF(VLOOKUP('Xlookup set'!$S266,'Xlookup set'!$A$1:$R$1200,9,FALSE)=0,"",VLOOKUP('Xlookup set'!$S266,'Xlookup set'!$A$1:$R$1200,9,FALSE)),"")</f>
        <v/>
      </c>
      <c r="I266" t="str">
        <f>IFERROR(IF(VLOOKUP('Xlookup set'!$S266,'Xlookup set'!$A$1:$R$1200,10,FALSE)=0,"",VLOOKUP('Xlookup set'!$S266,'Xlookup set'!$A$1:$R$1200,10,FALSE)),"")</f>
        <v/>
      </c>
      <c r="J266" t="str">
        <f>IFERROR(IF(VLOOKUP('Xlookup set'!$S266,'Xlookup set'!$A$1:$R$1200,11,FALSE)=0,"",VLOOKUP('Xlookup set'!$S266,'Xlookup set'!$A$1:$R$1200,11,FALSE)),"")</f>
        <v/>
      </c>
      <c r="K266" t="str">
        <f>IFERROR(IF(VLOOKUP('Xlookup set'!$S266,'Xlookup set'!$A$1:$R$1200,12,FALSE)=0,"",VLOOKUP('Xlookup set'!$S266,'Xlookup set'!$A$1:$R$1200,12,FALSE)),"")</f>
        <v/>
      </c>
      <c r="L266" t="str">
        <f>IFERROR(IF(VLOOKUP('Xlookup set'!$S266,'Xlookup set'!$A$1:$R$1200,13,FALSE)=0,"",VLOOKUP('Xlookup set'!$S266,'Xlookup set'!$A$1:$R$1200,13,FALSE)),"")</f>
        <v/>
      </c>
      <c r="M266" t="str">
        <f>IFERROR(IF(VLOOKUP('Xlookup set'!$S266,'Xlookup set'!$A$1:$R$1200,14,FALSE)=0,"",VLOOKUP('Xlookup set'!$S266,'Xlookup set'!$A$1:$R$1200,14,FALSE)),"")</f>
        <v/>
      </c>
      <c r="N266" t="str">
        <f>IFERROR(IF(VLOOKUP('Xlookup set'!$S266,'Xlookup set'!$A$1:$R$1200,15,FALSE)=0,"",VLOOKUP('Xlookup set'!$S266,'Xlookup set'!$A$1:$R$1200,15,FALSE)),"")</f>
        <v/>
      </c>
      <c r="O266" t="str">
        <f>IFERROR(IF(VLOOKUP('Xlookup set'!$S266,'Xlookup set'!$A$1:$R$1200,16,FALSE)=0,"",VLOOKUP('Xlookup set'!$S266,'Xlookup set'!$A$1:$R$1200,16,FALSE)),"")</f>
        <v/>
      </c>
      <c r="P266" t="str">
        <f t="array" aca="1" ref="P266" ca="1">IFERROR(Y2IF(VLOOKUP('Xlookup set'!$S266,'Xlookup set'!$A$1:$R$1200,17,FALSE)=0,"",VLOOKUP('Xlookup set'!$S266,'Xlookup set'!$A$1:$R$1200,17,FALSE)),"")</f>
        <v/>
      </c>
      <c r="Q266" t="str">
        <f>IFERROR(IF(VLOOKUP('Xlookup set'!$S266,'Xlookup set'!$A$1:$R$1200,18,FALSE)=0,"",VLOOKUP('Xlookup set'!$S266,'Xlookup set'!$A$1:$R$1200,18,FALSE)),"")</f>
        <v/>
      </c>
    </row>
    <row r="267" spans="1:17">
      <c r="A267" t="str">
        <f>IFERROR(VLOOKUP('Xlookup set'!$S267,'Xlookup set'!$A$1:$R$1200,2,FALSE),"")</f>
        <v/>
      </c>
      <c r="B267" t="str">
        <f>IF(I267&lt;&gt;"",ドッグキャリー!$I$2,"")</f>
        <v/>
      </c>
      <c r="C267" t="str">
        <f t="shared" si="10"/>
        <v/>
      </c>
      <c r="D267" t="str">
        <f t="shared" si="11"/>
        <v/>
      </c>
      <c r="E267" t="str">
        <f>IFERROR(IF(VLOOKUP('Xlookup set'!$S267,'Xlookup set'!$A$1:$R$1200,6,FALSE)=0,"",VLOOKUP('Xlookup set'!$S267,'Xlookup set'!$A$1:$R$1200,6,FALSE)),"")</f>
        <v/>
      </c>
      <c r="F267" t="str">
        <f t="array" aca="1" ref="F267" ca="1">IFERROR(F(VLOOKUP('Xlookup set'!$S267,'Xlookup set'!$A$1:$R$1200,7,FALSE)=0,"",VLOOKUP('Xlookup set'!$S267,'Xlookup set'!$A$1:$R$1200,7,FALSE)),"")</f>
        <v/>
      </c>
      <c r="G267" t="str">
        <f>IFERROR(IF(VLOOKUP('Xlookup set'!$S267,'Xlookup set'!$A$1:$R$1200,8,FALSE)=0,"",VLOOKUP('Xlookup set'!$S267,'Xlookup set'!$A$1:$R$1200,8,FALSE)),"")</f>
        <v/>
      </c>
      <c r="H267" s="93" t="str">
        <f>IFERROR(IF(VLOOKUP('Xlookup set'!$S267,'Xlookup set'!$A$1:$R$1200,9,FALSE)=0,"",VLOOKUP('Xlookup set'!$S267,'Xlookup set'!$A$1:$R$1200,9,FALSE)),"")</f>
        <v/>
      </c>
      <c r="I267" t="str">
        <f>IFERROR(IF(VLOOKUP('Xlookup set'!$S267,'Xlookup set'!$A$1:$R$1200,10,FALSE)=0,"",VLOOKUP('Xlookup set'!$S267,'Xlookup set'!$A$1:$R$1200,10,FALSE)),"")</f>
        <v/>
      </c>
      <c r="J267" t="str">
        <f>IFERROR(IF(VLOOKUP('Xlookup set'!$S267,'Xlookup set'!$A$1:$R$1200,11,FALSE)=0,"",VLOOKUP('Xlookup set'!$S267,'Xlookup set'!$A$1:$R$1200,11,FALSE)),"")</f>
        <v/>
      </c>
      <c r="K267" t="str">
        <f>IFERROR(IF(VLOOKUP('Xlookup set'!$S267,'Xlookup set'!$A$1:$R$1200,12,FALSE)=0,"",VLOOKUP('Xlookup set'!$S267,'Xlookup set'!$A$1:$R$1200,12,FALSE)),"")</f>
        <v/>
      </c>
      <c r="L267" t="str">
        <f>IFERROR(IF(VLOOKUP('Xlookup set'!$S267,'Xlookup set'!$A$1:$R$1200,13,FALSE)=0,"",VLOOKUP('Xlookup set'!$S267,'Xlookup set'!$A$1:$R$1200,13,FALSE)),"")</f>
        <v/>
      </c>
      <c r="M267" t="str">
        <f>IFERROR(IF(VLOOKUP('Xlookup set'!$S267,'Xlookup set'!$A$1:$R$1200,14,FALSE)=0,"",VLOOKUP('Xlookup set'!$S267,'Xlookup set'!$A$1:$R$1200,14,FALSE)),"")</f>
        <v/>
      </c>
      <c r="N267" t="str">
        <f>IFERROR(IF(VLOOKUP('Xlookup set'!$S267,'Xlookup set'!$A$1:$R$1200,15,FALSE)=0,"",VLOOKUP('Xlookup set'!$S267,'Xlookup set'!$A$1:$R$1200,15,FALSE)),"")</f>
        <v/>
      </c>
      <c r="O267" t="str">
        <f>IFERROR(IF(VLOOKUP('Xlookup set'!$S267,'Xlookup set'!$A$1:$R$1200,16,FALSE)=0,"",VLOOKUP('Xlookup set'!$S267,'Xlookup set'!$A$1:$R$1200,16,FALSE)),"")</f>
        <v/>
      </c>
      <c r="P267" t="str">
        <f t="array" aca="1" ref="P267" ca="1">IFERROR(Y2IF(VLOOKUP('Xlookup set'!$S267,'Xlookup set'!$A$1:$R$1200,17,FALSE)=0,"",VLOOKUP('Xlookup set'!$S267,'Xlookup set'!$A$1:$R$1200,17,FALSE)),"")</f>
        <v/>
      </c>
      <c r="Q267" t="str">
        <f>IFERROR(IF(VLOOKUP('Xlookup set'!$S267,'Xlookup set'!$A$1:$R$1200,18,FALSE)=0,"",VLOOKUP('Xlookup set'!$S267,'Xlookup set'!$A$1:$R$1200,18,FALSE)),"")</f>
        <v/>
      </c>
    </row>
    <row r="268" spans="1:17">
      <c r="A268" t="str">
        <f>IFERROR(VLOOKUP('Xlookup set'!$S268,'Xlookup set'!$A$1:$R$1200,2,FALSE),"")</f>
        <v/>
      </c>
      <c r="B268" t="str">
        <f>IF(I268&lt;&gt;"",ドッグキャリー!$I$2,"")</f>
        <v/>
      </c>
      <c r="C268" t="str">
        <f t="shared" si="10"/>
        <v/>
      </c>
      <c r="D268" t="str">
        <f t="shared" si="11"/>
        <v/>
      </c>
      <c r="E268" t="str">
        <f>IFERROR(IF(VLOOKUP('Xlookup set'!$S268,'Xlookup set'!$A$1:$R$1200,6,FALSE)=0,"",VLOOKUP('Xlookup set'!$S268,'Xlookup set'!$A$1:$R$1200,6,FALSE)),"")</f>
        <v/>
      </c>
      <c r="F268" t="str">
        <f t="array" aca="1" ref="F268" ca="1">IFERROR(F(VLOOKUP('Xlookup set'!$S268,'Xlookup set'!$A$1:$R$1200,7,FALSE)=0,"",VLOOKUP('Xlookup set'!$S268,'Xlookup set'!$A$1:$R$1200,7,FALSE)),"")</f>
        <v/>
      </c>
      <c r="G268" t="str">
        <f>IFERROR(IF(VLOOKUP('Xlookup set'!$S268,'Xlookup set'!$A$1:$R$1200,8,FALSE)=0,"",VLOOKUP('Xlookup set'!$S268,'Xlookup set'!$A$1:$R$1200,8,FALSE)),"")</f>
        <v/>
      </c>
      <c r="H268" s="93" t="str">
        <f>IFERROR(IF(VLOOKUP('Xlookup set'!$S268,'Xlookup set'!$A$1:$R$1200,9,FALSE)=0,"",VLOOKUP('Xlookup set'!$S268,'Xlookup set'!$A$1:$R$1200,9,FALSE)),"")</f>
        <v/>
      </c>
      <c r="I268" t="str">
        <f>IFERROR(IF(VLOOKUP('Xlookup set'!$S268,'Xlookup set'!$A$1:$R$1200,10,FALSE)=0,"",VLOOKUP('Xlookup set'!$S268,'Xlookup set'!$A$1:$R$1200,10,FALSE)),"")</f>
        <v/>
      </c>
      <c r="J268" t="str">
        <f>IFERROR(IF(VLOOKUP('Xlookup set'!$S268,'Xlookup set'!$A$1:$R$1200,11,FALSE)=0,"",VLOOKUP('Xlookup set'!$S268,'Xlookup set'!$A$1:$R$1200,11,FALSE)),"")</f>
        <v/>
      </c>
      <c r="K268" t="str">
        <f>IFERROR(IF(VLOOKUP('Xlookup set'!$S268,'Xlookup set'!$A$1:$R$1200,12,FALSE)=0,"",VLOOKUP('Xlookup set'!$S268,'Xlookup set'!$A$1:$R$1200,12,FALSE)),"")</f>
        <v/>
      </c>
      <c r="L268" t="str">
        <f>IFERROR(IF(VLOOKUP('Xlookup set'!$S268,'Xlookup set'!$A$1:$R$1200,13,FALSE)=0,"",VLOOKUP('Xlookup set'!$S268,'Xlookup set'!$A$1:$R$1200,13,FALSE)),"")</f>
        <v/>
      </c>
      <c r="M268" t="str">
        <f>IFERROR(IF(VLOOKUP('Xlookup set'!$S268,'Xlookup set'!$A$1:$R$1200,14,FALSE)=0,"",VLOOKUP('Xlookup set'!$S268,'Xlookup set'!$A$1:$R$1200,14,FALSE)),"")</f>
        <v/>
      </c>
      <c r="N268" t="str">
        <f>IFERROR(IF(VLOOKUP('Xlookup set'!$S268,'Xlookup set'!$A$1:$R$1200,15,FALSE)=0,"",VLOOKUP('Xlookup set'!$S268,'Xlookup set'!$A$1:$R$1200,15,FALSE)),"")</f>
        <v/>
      </c>
      <c r="O268" t="str">
        <f>IFERROR(IF(VLOOKUP('Xlookup set'!$S268,'Xlookup set'!$A$1:$R$1200,16,FALSE)=0,"",VLOOKUP('Xlookup set'!$S268,'Xlookup set'!$A$1:$R$1200,16,FALSE)),"")</f>
        <v/>
      </c>
      <c r="P268" t="str">
        <f t="array" aca="1" ref="P268" ca="1">IFERROR(Y2IF(VLOOKUP('Xlookup set'!$S268,'Xlookup set'!$A$1:$R$1200,17,FALSE)=0,"",VLOOKUP('Xlookup set'!$S268,'Xlookup set'!$A$1:$R$1200,17,FALSE)),"")</f>
        <v/>
      </c>
      <c r="Q268" t="str">
        <f>IFERROR(IF(VLOOKUP('Xlookup set'!$S268,'Xlookup set'!$A$1:$R$1200,18,FALSE)=0,"",VLOOKUP('Xlookup set'!$S268,'Xlookup set'!$A$1:$R$1200,18,FALSE)),"")</f>
        <v/>
      </c>
    </row>
    <row r="269" spans="1:17">
      <c r="A269" t="str">
        <f>IFERROR(VLOOKUP('Xlookup set'!$S269,'Xlookup set'!$A$1:$R$1200,2,FALSE),"")</f>
        <v/>
      </c>
      <c r="B269" t="str">
        <f>IF(I269&lt;&gt;"",ドッグキャリー!$I$2,"")</f>
        <v/>
      </c>
      <c r="C269" t="str">
        <f t="shared" si="10"/>
        <v/>
      </c>
      <c r="D269" t="str">
        <f t="shared" si="11"/>
        <v/>
      </c>
      <c r="E269" t="str">
        <f>IFERROR(IF(VLOOKUP('Xlookup set'!$S269,'Xlookup set'!$A$1:$R$1200,6,FALSE)=0,"",VLOOKUP('Xlookup set'!$S269,'Xlookup set'!$A$1:$R$1200,6,FALSE)),"")</f>
        <v/>
      </c>
      <c r="F269" t="str">
        <f t="array" aca="1" ref="F269" ca="1">IFERROR(F(VLOOKUP('Xlookup set'!$S269,'Xlookup set'!$A$1:$R$1200,7,FALSE)=0,"",VLOOKUP('Xlookup set'!$S269,'Xlookup set'!$A$1:$R$1200,7,FALSE)),"")</f>
        <v/>
      </c>
      <c r="G269" t="str">
        <f>IFERROR(IF(VLOOKUP('Xlookup set'!$S269,'Xlookup set'!$A$1:$R$1200,8,FALSE)=0,"",VLOOKUP('Xlookup set'!$S269,'Xlookup set'!$A$1:$R$1200,8,FALSE)),"")</f>
        <v/>
      </c>
      <c r="H269" s="93" t="str">
        <f>IFERROR(IF(VLOOKUP('Xlookup set'!$S269,'Xlookup set'!$A$1:$R$1200,9,FALSE)=0,"",VLOOKUP('Xlookup set'!$S269,'Xlookup set'!$A$1:$R$1200,9,FALSE)),"")</f>
        <v/>
      </c>
      <c r="I269" t="str">
        <f>IFERROR(IF(VLOOKUP('Xlookup set'!$S269,'Xlookup set'!$A$1:$R$1200,10,FALSE)=0,"",VLOOKUP('Xlookup set'!$S269,'Xlookup set'!$A$1:$R$1200,10,FALSE)),"")</f>
        <v/>
      </c>
      <c r="J269" t="str">
        <f>IFERROR(IF(VLOOKUP('Xlookup set'!$S269,'Xlookup set'!$A$1:$R$1200,11,FALSE)=0,"",VLOOKUP('Xlookup set'!$S269,'Xlookup set'!$A$1:$R$1200,11,FALSE)),"")</f>
        <v/>
      </c>
      <c r="K269" t="str">
        <f>IFERROR(IF(VLOOKUP('Xlookup set'!$S269,'Xlookup set'!$A$1:$R$1200,12,FALSE)=0,"",VLOOKUP('Xlookup set'!$S269,'Xlookup set'!$A$1:$R$1200,12,FALSE)),"")</f>
        <v/>
      </c>
      <c r="L269" t="str">
        <f>IFERROR(IF(VLOOKUP('Xlookup set'!$S269,'Xlookup set'!$A$1:$R$1200,13,FALSE)=0,"",VLOOKUP('Xlookup set'!$S269,'Xlookup set'!$A$1:$R$1200,13,FALSE)),"")</f>
        <v/>
      </c>
      <c r="M269" t="str">
        <f>IFERROR(IF(VLOOKUP('Xlookup set'!$S269,'Xlookup set'!$A$1:$R$1200,14,FALSE)=0,"",VLOOKUP('Xlookup set'!$S269,'Xlookup set'!$A$1:$R$1200,14,FALSE)),"")</f>
        <v/>
      </c>
      <c r="N269" t="str">
        <f>IFERROR(IF(VLOOKUP('Xlookup set'!$S269,'Xlookup set'!$A$1:$R$1200,15,FALSE)=0,"",VLOOKUP('Xlookup set'!$S269,'Xlookup set'!$A$1:$R$1200,15,FALSE)),"")</f>
        <v/>
      </c>
      <c r="O269" t="str">
        <f>IFERROR(IF(VLOOKUP('Xlookup set'!$S269,'Xlookup set'!$A$1:$R$1200,16,FALSE)=0,"",VLOOKUP('Xlookup set'!$S269,'Xlookup set'!$A$1:$R$1200,16,FALSE)),"")</f>
        <v/>
      </c>
      <c r="P269" t="str">
        <f t="array" aca="1" ref="P269" ca="1">IFERROR(Y2IF(VLOOKUP('Xlookup set'!$S269,'Xlookup set'!$A$1:$R$1200,17,FALSE)=0,"",VLOOKUP('Xlookup set'!$S269,'Xlookup set'!$A$1:$R$1200,17,FALSE)),"")</f>
        <v/>
      </c>
      <c r="Q269" t="str">
        <f>IFERROR(IF(VLOOKUP('Xlookup set'!$S269,'Xlookup set'!$A$1:$R$1200,18,FALSE)=0,"",VLOOKUP('Xlookup set'!$S269,'Xlookup set'!$A$1:$R$1200,18,FALSE)),"")</f>
        <v/>
      </c>
    </row>
    <row r="270" spans="1:17">
      <c r="A270" t="str">
        <f>IFERROR(VLOOKUP('Xlookup set'!$S270,'Xlookup set'!$A$1:$R$1200,2,FALSE),"")</f>
        <v/>
      </c>
      <c r="B270" t="str">
        <f>IF(I270&lt;&gt;"",ドッグキャリー!$I$2,"")</f>
        <v/>
      </c>
      <c r="C270" t="str">
        <f t="shared" si="10"/>
        <v/>
      </c>
      <c r="D270" t="str">
        <f t="shared" si="11"/>
        <v/>
      </c>
      <c r="E270" t="str">
        <f>IFERROR(IF(VLOOKUP('Xlookup set'!$S270,'Xlookup set'!$A$1:$R$1200,6,FALSE)=0,"",VLOOKUP('Xlookup set'!$S270,'Xlookup set'!$A$1:$R$1200,6,FALSE)),"")</f>
        <v/>
      </c>
      <c r="F270" t="str">
        <f t="array" aca="1" ref="F270" ca="1">IFERROR(F(VLOOKUP('Xlookup set'!$S270,'Xlookup set'!$A$1:$R$1200,7,FALSE)=0,"",VLOOKUP('Xlookup set'!$S270,'Xlookup set'!$A$1:$R$1200,7,FALSE)),"")</f>
        <v/>
      </c>
      <c r="G270" t="str">
        <f>IFERROR(IF(VLOOKUP('Xlookup set'!$S270,'Xlookup set'!$A$1:$R$1200,8,FALSE)=0,"",VLOOKUP('Xlookup set'!$S270,'Xlookup set'!$A$1:$R$1200,8,FALSE)),"")</f>
        <v/>
      </c>
      <c r="H270" s="93" t="str">
        <f>IFERROR(IF(VLOOKUP('Xlookup set'!$S270,'Xlookup set'!$A$1:$R$1200,9,FALSE)=0,"",VLOOKUP('Xlookup set'!$S270,'Xlookup set'!$A$1:$R$1200,9,FALSE)),"")</f>
        <v/>
      </c>
      <c r="I270" t="str">
        <f>IFERROR(IF(VLOOKUP('Xlookup set'!$S270,'Xlookup set'!$A$1:$R$1200,10,FALSE)=0,"",VLOOKUP('Xlookup set'!$S270,'Xlookup set'!$A$1:$R$1200,10,FALSE)),"")</f>
        <v/>
      </c>
      <c r="J270" t="str">
        <f>IFERROR(IF(VLOOKUP('Xlookup set'!$S270,'Xlookup set'!$A$1:$R$1200,11,FALSE)=0,"",VLOOKUP('Xlookup set'!$S270,'Xlookup set'!$A$1:$R$1200,11,FALSE)),"")</f>
        <v/>
      </c>
      <c r="K270" t="str">
        <f>IFERROR(IF(VLOOKUP('Xlookup set'!$S270,'Xlookup set'!$A$1:$R$1200,12,FALSE)=0,"",VLOOKUP('Xlookup set'!$S270,'Xlookup set'!$A$1:$R$1200,12,FALSE)),"")</f>
        <v/>
      </c>
      <c r="L270" t="str">
        <f>IFERROR(IF(VLOOKUP('Xlookup set'!$S270,'Xlookup set'!$A$1:$R$1200,13,FALSE)=0,"",VLOOKUP('Xlookup set'!$S270,'Xlookup set'!$A$1:$R$1200,13,FALSE)),"")</f>
        <v/>
      </c>
      <c r="M270" t="str">
        <f>IFERROR(IF(VLOOKUP('Xlookup set'!$S270,'Xlookup set'!$A$1:$R$1200,14,FALSE)=0,"",VLOOKUP('Xlookup set'!$S270,'Xlookup set'!$A$1:$R$1200,14,FALSE)),"")</f>
        <v/>
      </c>
      <c r="N270" t="str">
        <f>IFERROR(IF(VLOOKUP('Xlookup set'!$S270,'Xlookup set'!$A$1:$R$1200,15,FALSE)=0,"",VLOOKUP('Xlookup set'!$S270,'Xlookup set'!$A$1:$R$1200,15,FALSE)),"")</f>
        <v/>
      </c>
      <c r="O270" t="str">
        <f>IFERROR(IF(VLOOKUP('Xlookup set'!$S270,'Xlookup set'!$A$1:$R$1200,16,FALSE)=0,"",VLOOKUP('Xlookup set'!$S270,'Xlookup set'!$A$1:$R$1200,16,FALSE)),"")</f>
        <v/>
      </c>
      <c r="P270" t="str">
        <f t="array" aca="1" ref="P270" ca="1">IFERROR(Y2IF(VLOOKUP('Xlookup set'!$S270,'Xlookup set'!$A$1:$R$1200,17,FALSE)=0,"",VLOOKUP('Xlookup set'!$S270,'Xlookup set'!$A$1:$R$1200,17,FALSE)),"")</f>
        <v/>
      </c>
      <c r="Q270" t="str">
        <f>IFERROR(IF(VLOOKUP('Xlookup set'!$S270,'Xlookup set'!$A$1:$R$1200,18,FALSE)=0,"",VLOOKUP('Xlookup set'!$S270,'Xlookup set'!$A$1:$R$1200,18,FALSE)),"")</f>
        <v/>
      </c>
    </row>
    <row r="271" spans="1:17">
      <c r="A271" t="str">
        <f>IFERROR(VLOOKUP('Xlookup set'!$S271,'Xlookup set'!$A$1:$R$1200,2,FALSE),"")</f>
        <v/>
      </c>
      <c r="B271" t="str">
        <f>IF(I271&lt;&gt;"",ドッグキャリー!$I$2,"")</f>
        <v/>
      </c>
      <c r="C271" t="str">
        <f t="shared" si="10"/>
        <v/>
      </c>
      <c r="D271" t="str">
        <f t="shared" si="11"/>
        <v/>
      </c>
      <c r="E271" t="str">
        <f>IFERROR(IF(VLOOKUP('Xlookup set'!$S271,'Xlookup set'!$A$1:$R$1200,6,FALSE)=0,"",VLOOKUP('Xlookup set'!$S271,'Xlookup set'!$A$1:$R$1200,6,FALSE)),"")</f>
        <v/>
      </c>
      <c r="F271" t="str">
        <f t="array" aca="1" ref="F271" ca="1">IFERROR(F(VLOOKUP('Xlookup set'!$S271,'Xlookup set'!$A$1:$R$1200,7,FALSE)=0,"",VLOOKUP('Xlookup set'!$S271,'Xlookup set'!$A$1:$R$1200,7,FALSE)),"")</f>
        <v/>
      </c>
      <c r="G271" t="str">
        <f>IFERROR(IF(VLOOKUP('Xlookup set'!$S271,'Xlookup set'!$A$1:$R$1200,8,FALSE)=0,"",VLOOKUP('Xlookup set'!$S271,'Xlookup set'!$A$1:$R$1200,8,FALSE)),"")</f>
        <v/>
      </c>
      <c r="H271" s="93" t="str">
        <f>IFERROR(IF(VLOOKUP('Xlookup set'!$S271,'Xlookup set'!$A$1:$R$1200,9,FALSE)=0,"",VLOOKUP('Xlookup set'!$S271,'Xlookup set'!$A$1:$R$1200,9,FALSE)),"")</f>
        <v/>
      </c>
      <c r="I271" t="str">
        <f>IFERROR(IF(VLOOKUP('Xlookup set'!$S271,'Xlookup set'!$A$1:$R$1200,10,FALSE)=0,"",VLOOKUP('Xlookup set'!$S271,'Xlookup set'!$A$1:$R$1200,10,FALSE)),"")</f>
        <v/>
      </c>
      <c r="J271" t="str">
        <f>IFERROR(IF(VLOOKUP('Xlookup set'!$S271,'Xlookup set'!$A$1:$R$1200,11,FALSE)=0,"",VLOOKUP('Xlookup set'!$S271,'Xlookup set'!$A$1:$R$1200,11,FALSE)),"")</f>
        <v/>
      </c>
      <c r="K271" t="str">
        <f>IFERROR(IF(VLOOKUP('Xlookup set'!$S271,'Xlookup set'!$A$1:$R$1200,12,FALSE)=0,"",VLOOKUP('Xlookup set'!$S271,'Xlookup set'!$A$1:$R$1200,12,FALSE)),"")</f>
        <v/>
      </c>
      <c r="L271" t="str">
        <f>IFERROR(IF(VLOOKUP('Xlookup set'!$S271,'Xlookup set'!$A$1:$R$1200,13,FALSE)=0,"",VLOOKUP('Xlookup set'!$S271,'Xlookup set'!$A$1:$R$1200,13,FALSE)),"")</f>
        <v/>
      </c>
      <c r="M271" t="str">
        <f>IFERROR(IF(VLOOKUP('Xlookup set'!$S271,'Xlookup set'!$A$1:$R$1200,14,FALSE)=0,"",VLOOKUP('Xlookup set'!$S271,'Xlookup set'!$A$1:$R$1200,14,FALSE)),"")</f>
        <v/>
      </c>
      <c r="N271" t="str">
        <f>IFERROR(IF(VLOOKUP('Xlookup set'!$S271,'Xlookup set'!$A$1:$R$1200,15,FALSE)=0,"",VLOOKUP('Xlookup set'!$S271,'Xlookup set'!$A$1:$R$1200,15,FALSE)),"")</f>
        <v/>
      </c>
      <c r="O271" t="str">
        <f>IFERROR(IF(VLOOKUP('Xlookup set'!$S271,'Xlookup set'!$A$1:$R$1200,16,FALSE)=0,"",VLOOKUP('Xlookup set'!$S271,'Xlookup set'!$A$1:$R$1200,16,FALSE)),"")</f>
        <v/>
      </c>
      <c r="P271" t="str">
        <f t="array" aca="1" ref="P271" ca="1">IFERROR(Y2IF(VLOOKUP('Xlookup set'!$S271,'Xlookup set'!$A$1:$R$1200,17,FALSE)=0,"",VLOOKUP('Xlookup set'!$S271,'Xlookup set'!$A$1:$R$1200,17,FALSE)),"")</f>
        <v/>
      </c>
      <c r="Q271" t="str">
        <f>IFERROR(IF(VLOOKUP('Xlookup set'!$S271,'Xlookup set'!$A$1:$R$1200,18,FALSE)=0,"",VLOOKUP('Xlookup set'!$S271,'Xlookup set'!$A$1:$R$1200,18,FALSE)),"")</f>
        <v/>
      </c>
    </row>
    <row r="272" spans="1:17">
      <c r="A272" t="str">
        <f>IFERROR(VLOOKUP('Xlookup set'!$S272,'Xlookup set'!$A$1:$R$1200,2,FALSE),"")</f>
        <v/>
      </c>
      <c r="B272" t="str">
        <f>IF(I272&lt;&gt;"",ドッグキャリー!$I$2,"")</f>
        <v/>
      </c>
      <c r="C272" t="str">
        <f t="shared" si="10"/>
        <v/>
      </c>
      <c r="D272" t="str">
        <f t="shared" si="11"/>
        <v/>
      </c>
      <c r="E272" t="str">
        <f>IFERROR(IF(VLOOKUP('Xlookup set'!$S272,'Xlookup set'!$A$1:$R$1200,6,FALSE)=0,"",VLOOKUP('Xlookup set'!$S272,'Xlookup set'!$A$1:$R$1200,6,FALSE)),"")</f>
        <v/>
      </c>
      <c r="F272" t="str">
        <f t="array" aca="1" ref="F272" ca="1">IFERROR(F(VLOOKUP('Xlookup set'!$S272,'Xlookup set'!$A$1:$R$1200,7,FALSE)=0,"",VLOOKUP('Xlookup set'!$S272,'Xlookup set'!$A$1:$R$1200,7,FALSE)),"")</f>
        <v/>
      </c>
      <c r="G272" t="str">
        <f>IFERROR(IF(VLOOKUP('Xlookup set'!$S272,'Xlookup set'!$A$1:$R$1200,8,FALSE)=0,"",VLOOKUP('Xlookup set'!$S272,'Xlookup set'!$A$1:$R$1200,8,FALSE)),"")</f>
        <v/>
      </c>
      <c r="H272" s="93" t="str">
        <f>IFERROR(IF(VLOOKUP('Xlookup set'!$S272,'Xlookup set'!$A$1:$R$1200,9,FALSE)=0,"",VLOOKUP('Xlookup set'!$S272,'Xlookup set'!$A$1:$R$1200,9,FALSE)),"")</f>
        <v/>
      </c>
      <c r="I272" t="str">
        <f>IFERROR(IF(VLOOKUP('Xlookup set'!$S272,'Xlookup set'!$A$1:$R$1200,10,FALSE)=0,"",VLOOKUP('Xlookup set'!$S272,'Xlookup set'!$A$1:$R$1200,10,FALSE)),"")</f>
        <v/>
      </c>
      <c r="J272" t="str">
        <f>IFERROR(IF(VLOOKUP('Xlookup set'!$S272,'Xlookup set'!$A$1:$R$1200,11,FALSE)=0,"",VLOOKUP('Xlookup set'!$S272,'Xlookup set'!$A$1:$R$1200,11,FALSE)),"")</f>
        <v/>
      </c>
      <c r="K272" t="str">
        <f>IFERROR(IF(VLOOKUP('Xlookup set'!$S272,'Xlookup set'!$A$1:$R$1200,12,FALSE)=0,"",VLOOKUP('Xlookup set'!$S272,'Xlookup set'!$A$1:$R$1200,12,FALSE)),"")</f>
        <v/>
      </c>
      <c r="L272" t="str">
        <f>IFERROR(IF(VLOOKUP('Xlookup set'!$S272,'Xlookup set'!$A$1:$R$1200,13,FALSE)=0,"",VLOOKUP('Xlookup set'!$S272,'Xlookup set'!$A$1:$R$1200,13,FALSE)),"")</f>
        <v/>
      </c>
      <c r="M272" t="str">
        <f>IFERROR(IF(VLOOKUP('Xlookup set'!$S272,'Xlookup set'!$A$1:$R$1200,14,FALSE)=0,"",VLOOKUP('Xlookup set'!$S272,'Xlookup set'!$A$1:$R$1200,14,FALSE)),"")</f>
        <v/>
      </c>
      <c r="N272" t="str">
        <f>IFERROR(IF(VLOOKUP('Xlookup set'!$S272,'Xlookup set'!$A$1:$R$1200,15,FALSE)=0,"",VLOOKUP('Xlookup set'!$S272,'Xlookup set'!$A$1:$R$1200,15,FALSE)),"")</f>
        <v/>
      </c>
      <c r="O272" t="str">
        <f>IFERROR(IF(VLOOKUP('Xlookup set'!$S272,'Xlookup set'!$A$1:$R$1200,16,FALSE)=0,"",VLOOKUP('Xlookup set'!$S272,'Xlookup set'!$A$1:$R$1200,16,FALSE)),"")</f>
        <v/>
      </c>
      <c r="P272" t="str">
        <f t="array" aca="1" ref="P272" ca="1">IFERROR(Y2IF(VLOOKUP('Xlookup set'!$S272,'Xlookup set'!$A$1:$R$1200,17,FALSE)=0,"",VLOOKUP('Xlookup set'!$S272,'Xlookup set'!$A$1:$R$1200,17,FALSE)),"")</f>
        <v/>
      </c>
      <c r="Q272" t="str">
        <f>IFERROR(IF(VLOOKUP('Xlookup set'!$S272,'Xlookup set'!$A$1:$R$1200,18,FALSE)=0,"",VLOOKUP('Xlookup set'!$S272,'Xlookup set'!$A$1:$R$1200,18,FALSE)),"")</f>
        <v/>
      </c>
    </row>
    <row r="273" spans="1:17">
      <c r="A273" t="str">
        <f>IFERROR(VLOOKUP('Xlookup set'!$S273,'Xlookup set'!$A$1:$R$1200,2,FALSE),"")</f>
        <v/>
      </c>
      <c r="B273" t="str">
        <f>IF(I273&lt;&gt;"",ドッグキャリー!$I$2,"")</f>
        <v/>
      </c>
      <c r="C273" t="str">
        <f t="shared" si="10"/>
        <v/>
      </c>
      <c r="D273" t="str">
        <f t="shared" si="11"/>
        <v/>
      </c>
      <c r="E273" t="str">
        <f>IFERROR(IF(VLOOKUP('Xlookup set'!$S273,'Xlookup set'!$A$1:$R$1200,6,FALSE)=0,"",VLOOKUP('Xlookup set'!$S273,'Xlookup set'!$A$1:$R$1200,6,FALSE)),"")</f>
        <v/>
      </c>
      <c r="F273" t="str">
        <f t="array" aca="1" ref="F273" ca="1">IFERROR(F(VLOOKUP('Xlookup set'!$S273,'Xlookup set'!$A$1:$R$1200,7,FALSE)=0,"",VLOOKUP('Xlookup set'!$S273,'Xlookup set'!$A$1:$R$1200,7,FALSE)),"")</f>
        <v/>
      </c>
      <c r="G273" t="str">
        <f>IFERROR(IF(VLOOKUP('Xlookup set'!$S273,'Xlookup set'!$A$1:$R$1200,8,FALSE)=0,"",VLOOKUP('Xlookup set'!$S273,'Xlookup set'!$A$1:$R$1200,8,FALSE)),"")</f>
        <v/>
      </c>
      <c r="H273" s="93" t="str">
        <f>IFERROR(IF(VLOOKUP('Xlookup set'!$S273,'Xlookup set'!$A$1:$R$1200,9,FALSE)=0,"",VLOOKUP('Xlookup set'!$S273,'Xlookup set'!$A$1:$R$1200,9,FALSE)),"")</f>
        <v/>
      </c>
      <c r="I273" t="str">
        <f>IFERROR(IF(VLOOKUP('Xlookup set'!$S273,'Xlookup set'!$A$1:$R$1200,10,FALSE)=0,"",VLOOKUP('Xlookup set'!$S273,'Xlookup set'!$A$1:$R$1200,10,FALSE)),"")</f>
        <v/>
      </c>
      <c r="J273" t="str">
        <f>IFERROR(IF(VLOOKUP('Xlookup set'!$S273,'Xlookup set'!$A$1:$R$1200,11,FALSE)=0,"",VLOOKUP('Xlookup set'!$S273,'Xlookup set'!$A$1:$R$1200,11,FALSE)),"")</f>
        <v/>
      </c>
      <c r="K273" t="str">
        <f>IFERROR(IF(VLOOKUP('Xlookup set'!$S273,'Xlookup set'!$A$1:$R$1200,12,FALSE)=0,"",VLOOKUP('Xlookup set'!$S273,'Xlookup set'!$A$1:$R$1200,12,FALSE)),"")</f>
        <v/>
      </c>
      <c r="L273" t="str">
        <f>IFERROR(IF(VLOOKUP('Xlookup set'!$S273,'Xlookup set'!$A$1:$R$1200,13,FALSE)=0,"",VLOOKUP('Xlookup set'!$S273,'Xlookup set'!$A$1:$R$1200,13,FALSE)),"")</f>
        <v/>
      </c>
      <c r="M273" t="str">
        <f>IFERROR(IF(VLOOKUP('Xlookup set'!$S273,'Xlookup set'!$A$1:$R$1200,14,FALSE)=0,"",VLOOKUP('Xlookup set'!$S273,'Xlookup set'!$A$1:$R$1200,14,FALSE)),"")</f>
        <v/>
      </c>
      <c r="N273" t="str">
        <f>IFERROR(IF(VLOOKUP('Xlookup set'!$S273,'Xlookup set'!$A$1:$R$1200,15,FALSE)=0,"",VLOOKUP('Xlookup set'!$S273,'Xlookup set'!$A$1:$R$1200,15,FALSE)),"")</f>
        <v/>
      </c>
      <c r="O273" t="str">
        <f>IFERROR(IF(VLOOKUP('Xlookup set'!$S273,'Xlookup set'!$A$1:$R$1200,16,FALSE)=0,"",VLOOKUP('Xlookup set'!$S273,'Xlookup set'!$A$1:$R$1200,16,FALSE)),"")</f>
        <v/>
      </c>
      <c r="P273" t="str">
        <f t="array" aca="1" ref="P273" ca="1">IFERROR(Y2IF(VLOOKUP('Xlookup set'!$S273,'Xlookup set'!$A$1:$R$1200,17,FALSE)=0,"",VLOOKUP('Xlookup set'!$S273,'Xlookup set'!$A$1:$R$1200,17,FALSE)),"")</f>
        <v/>
      </c>
      <c r="Q273" t="str">
        <f>IFERROR(IF(VLOOKUP('Xlookup set'!$S273,'Xlookup set'!$A$1:$R$1200,18,FALSE)=0,"",VLOOKUP('Xlookup set'!$S273,'Xlookup set'!$A$1:$R$1200,18,FALSE)),"")</f>
        <v/>
      </c>
    </row>
    <row r="274" spans="1:17">
      <c r="A274" t="str">
        <f>IFERROR(VLOOKUP('Xlookup set'!$S274,'Xlookup set'!$A$1:$R$1200,2,FALSE),"")</f>
        <v/>
      </c>
      <c r="B274" t="str">
        <f>IF(I274&lt;&gt;"",ドッグキャリー!$I$2,"")</f>
        <v/>
      </c>
      <c r="C274" t="str">
        <f t="shared" si="10"/>
        <v/>
      </c>
      <c r="D274" t="str">
        <f t="shared" si="11"/>
        <v/>
      </c>
      <c r="E274" t="str">
        <f>IFERROR(IF(VLOOKUP('Xlookup set'!$S274,'Xlookup set'!$A$1:$R$1200,6,FALSE)=0,"",VLOOKUP('Xlookup set'!$S274,'Xlookup set'!$A$1:$R$1200,6,FALSE)),"")</f>
        <v/>
      </c>
      <c r="F274" t="str">
        <f t="array" aca="1" ref="F274" ca="1">IFERROR(F(VLOOKUP('Xlookup set'!$S274,'Xlookup set'!$A$1:$R$1200,7,FALSE)=0,"",VLOOKUP('Xlookup set'!$S274,'Xlookup set'!$A$1:$R$1200,7,FALSE)),"")</f>
        <v/>
      </c>
      <c r="G274" t="str">
        <f>IFERROR(IF(VLOOKUP('Xlookup set'!$S274,'Xlookup set'!$A$1:$R$1200,8,FALSE)=0,"",VLOOKUP('Xlookup set'!$S274,'Xlookup set'!$A$1:$R$1200,8,FALSE)),"")</f>
        <v/>
      </c>
      <c r="H274" s="93" t="str">
        <f>IFERROR(IF(VLOOKUP('Xlookup set'!$S274,'Xlookup set'!$A$1:$R$1200,9,FALSE)=0,"",VLOOKUP('Xlookup set'!$S274,'Xlookup set'!$A$1:$R$1200,9,FALSE)),"")</f>
        <v/>
      </c>
      <c r="I274" t="str">
        <f>IFERROR(IF(VLOOKUP('Xlookup set'!$S274,'Xlookup set'!$A$1:$R$1200,10,FALSE)=0,"",VLOOKUP('Xlookup set'!$S274,'Xlookup set'!$A$1:$R$1200,10,FALSE)),"")</f>
        <v/>
      </c>
      <c r="J274" t="str">
        <f>IFERROR(IF(VLOOKUP('Xlookup set'!$S274,'Xlookup set'!$A$1:$R$1200,11,FALSE)=0,"",VLOOKUP('Xlookup set'!$S274,'Xlookup set'!$A$1:$R$1200,11,FALSE)),"")</f>
        <v/>
      </c>
      <c r="K274" t="str">
        <f>IFERROR(IF(VLOOKUP('Xlookup set'!$S274,'Xlookup set'!$A$1:$R$1200,12,FALSE)=0,"",VLOOKUP('Xlookup set'!$S274,'Xlookup set'!$A$1:$R$1200,12,FALSE)),"")</f>
        <v/>
      </c>
      <c r="L274" t="str">
        <f>IFERROR(IF(VLOOKUP('Xlookup set'!$S274,'Xlookup set'!$A$1:$R$1200,13,FALSE)=0,"",VLOOKUP('Xlookup set'!$S274,'Xlookup set'!$A$1:$R$1200,13,FALSE)),"")</f>
        <v/>
      </c>
      <c r="M274" t="str">
        <f>IFERROR(IF(VLOOKUP('Xlookup set'!$S274,'Xlookup set'!$A$1:$R$1200,14,FALSE)=0,"",VLOOKUP('Xlookup set'!$S274,'Xlookup set'!$A$1:$R$1200,14,FALSE)),"")</f>
        <v/>
      </c>
      <c r="N274" t="str">
        <f>IFERROR(IF(VLOOKUP('Xlookup set'!$S274,'Xlookup set'!$A$1:$R$1200,15,FALSE)=0,"",VLOOKUP('Xlookup set'!$S274,'Xlookup set'!$A$1:$R$1200,15,FALSE)),"")</f>
        <v/>
      </c>
      <c r="O274" t="str">
        <f>IFERROR(IF(VLOOKUP('Xlookup set'!$S274,'Xlookup set'!$A$1:$R$1200,16,FALSE)=0,"",VLOOKUP('Xlookup set'!$S274,'Xlookup set'!$A$1:$R$1200,16,FALSE)),"")</f>
        <v/>
      </c>
      <c r="P274" t="str">
        <f t="array" aca="1" ref="P274" ca="1">IFERROR(Y2IF(VLOOKUP('Xlookup set'!$S274,'Xlookup set'!$A$1:$R$1200,17,FALSE)=0,"",VLOOKUP('Xlookup set'!$S274,'Xlookup set'!$A$1:$R$1200,17,FALSE)),"")</f>
        <v/>
      </c>
      <c r="Q274" t="str">
        <f>IFERROR(IF(VLOOKUP('Xlookup set'!$S274,'Xlookup set'!$A$1:$R$1200,18,FALSE)=0,"",VLOOKUP('Xlookup set'!$S274,'Xlookup set'!$A$1:$R$1200,18,FALSE)),"")</f>
        <v/>
      </c>
    </row>
    <row r="275" spans="1:17">
      <c r="A275" t="str">
        <f>IFERROR(VLOOKUP('Xlookup set'!$S275,'Xlookup set'!$A$1:$R$1200,2,FALSE),"")</f>
        <v/>
      </c>
      <c r="B275" t="str">
        <f>IF(I275&lt;&gt;"",ドッグキャリー!$I$2,"")</f>
        <v/>
      </c>
      <c r="C275" t="str">
        <f t="shared" si="10"/>
        <v/>
      </c>
      <c r="D275" t="str">
        <f t="shared" si="11"/>
        <v/>
      </c>
      <c r="E275" t="str">
        <f>IFERROR(IF(VLOOKUP('Xlookup set'!$S275,'Xlookup set'!$A$1:$R$1200,6,FALSE)=0,"",VLOOKUP('Xlookup set'!$S275,'Xlookup set'!$A$1:$R$1200,6,FALSE)),"")</f>
        <v/>
      </c>
      <c r="F275" t="str">
        <f t="array" aca="1" ref="F275" ca="1">IFERROR(F(VLOOKUP('Xlookup set'!$S275,'Xlookup set'!$A$1:$R$1200,7,FALSE)=0,"",VLOOKUP('Xlookup set'!$S275,'Xlookup set'!$A$1:$R$1200,7,FALSE)),"")</f>
        <v/>
      </c>
      <c r="G275" t="str">
        <f>IFERROR(IF(VLOOKUP('Xlookup set'!$S275,'Xlookup set'!$A$1:$R$1200,8,FALSE)=0,"",VLOOKUP('Xlookup set'!$S275,'Xlookup set'!$A$1:$R$1200,8,FALSE)),"")</f>
        <v/>
      </c>
      <c r="H275" s="93" t="str">
        <f>IFERROR(IF(VLOOKUP('Xlookup set'!$S275,'Xlookup set'!$A$1:$R$1200,9,FALSE)=0,"",VLOOKUP('Xlookup set'!$S275,'Xlookup set'!$A$1:$R$1200,9,FALSE)),"")</f>
        <v/>
      </c>
      <c r="I275" t="str">
        <f>IFERROR(IF(VLOOKUP('Xlookup set'!$S275,'Xlookup set'!$A$1:$R$1200,10,FALSE)=0,"",VLOOKUP('Xlookup set'!$S275,'Xlookup set'!$A$1:$R$1200,10,FALSE)),"")</f>
        <v/>
      </c>
      <c r="J275" t="str">
        <f>IFERROR(IF(VLOOKUP('Xlookup set'!$S275,'Xlookup set'!$A$1:$R$1200,11,FALSE)=0,"",VLOOKUP('Xlookup set'!$S275,'Xlookup set'!$A$1:$R$1200,11,FALSE)),"")</f>
        <v/>
      </c>
      <c r="K275" t="str">
        <f>IFERROR(IF(VLOOKUP('Xlookup set'!$S275,'Xlookup set'!$A$1:$R$1200,12,FALSE)=0,"",VLOOKUP('Xlookup set'!$S275,'Xlookup set'!$A$1:$R$1200,12,FALSE)),"")</f>
        <v/>
      </c>
      <c r="L275" t="str">
        <f>IFERROR(IF(VLOOKUP('Xlookup set'!$S275,'Xlookup set'!$A$1:$R$1200,13,FALSE)=0,"",VLOOKUP('Xlookup set'!$S275,'Xlookup set'!$A$1:$R$1200,13,FALSE)),"")</f>
        <v/>
      </c>
      <c r="M275" t="str">
        <f>IFERROR(IF(VLOOKUP('Xlookup set'!$S275,'Xlookup set'!$A$1:$R$1200,14,FALSE)=0,"",VLOOKUP('Xlookup set'!$S275,'Xlookup set'!$A$1:$R$1200,14,FALSE)),"")</f>
        <v/>
      </c>
      <c r="N275" t="str">
        <f>IFERROR(IF(VLOOKUP('Xlookup set'!$S275,'Xlookup set'!$A$1:$R$1200,15,FALSE)=0,"",VLOOKUP('Xlookup set'!$S275,'Xlookup set'!$A$1:$R$1200,15,FALSE)),"")</f>
        <v/>
      </c>
      <c r="O275" t="str">
        <f>IFERROR(IF(VLOOKUP('Xlookup set'!$S275,'Xlookup set'!$A$1:$R$1200,16,FALSE)=0,"",VLOOKUP('Xlookup set'!$S275,'Xlookup set'!$A$1:$R$1200,16,FALSE)),"")</f>
        <v/>
      </c>
      <c r="P275" t="str">
        <f t="array" aca="1" ref="P275" ca="1">IFERROR(Y2IF(VLOOKUP('Xlookup set'!$S275,'Xlookup set'!$A$1:$R$1200,17,FALSE)=0,"",VLOOKUP('Xlookup set'!$S275,'Xlookup set'!$A$1:$R$1200,17,FALSE)),"")</f>
        <v/>
      </c>
      <c r="Q275" t="str">
        <f>IFERROR(IF(VLOOKUP('Xlookup set'!$S275,'Xlookup set'!$A$1:$R$1200,18,FALSE)=0,"",VLOOKUP('Xlookup set'!$S275,'Xlookup set'!$A$1:$R$1200,18,FALSE)),"")</f>
        <v/>
      </c>
    </row>
    <row r="276" spans="1:17">
      <c r="A276" t="str">
        <f>IFERROR(VLOOKUP('Xlookup set'!$S276,'Xlookup set'!$A$1:$R$1200,2,FALSE),"")</f>
        <v/>
      </c>
      <c r="B276" t="str">
        <f>IF(I276&lt;&gt;"",ドッグキャリー!$I$2,"")</f>
        <v/>
      </c>
      <c r="C276" t="str">
        <f t="shared" si="10"/>
        <v/>
      </c>
      <c r="D276" t="str">
        <f t="shared" si="11"/>
        <v/>
      </c>
      <c r="E276" t="str">
        <f>IFERROR(IF(VLOOKUP('Xlookup set'!$S276,'Xlookup set'!$A$1:$R$1200,6,FALSE)=0,"",VLOOKUP('Xlookup set'!$S276,'Xlookup set'!$A$1:$R$1200,6,FALSE)),"")</f>
        <v/>
      </c>
      <c r="F276" t="str">
        <f t="array" aca="1" ref="F276" ca="1">IFERROR(F(VLOOKUP('Xlookup set'!$S276,'Xlookup set'!$A$1:$R$1200,7,FALSE)=0,"",VLOOKUP('Xlookup set'!$S276,'Xlookup set'!$A$1:$R$1200,7,FALSE)),"")</f>
        <v/>
      </c>
      <c r="G276" t="str">
        <f>IFERROR(IF(VLOOKUP('Xlookup set'!$S276,'Xlookup set'!$A$1:$R$1200,8,FALSE)=0,"",VLOOKUP('Xlookup set'!$S276,'Xlookup set'!$A$1:$R$1200,8,FALSE)),"")</f>
        <v/>
      </c>
      <c r="H276" s="93" t="str">
        <f>IFERROR(IF(VLOOKUP('Xlookup set'!$S276,'Xlookup set'!$A$1:$R$1200,9,FALSE)=0,"",VLOOKUP('Xlookup set'!$S276,'Xlookup set'!$A$1:$R$1200,9,FALSE)),"")</f>
        <v/>
      </c>
      <c r="I276" t="str">
        <f>IFERROR(IF(VLOOKUP('Xlookup set'!$S276,'Xlookup set'!$A$1:$R$1200,10,FALSE)=0,"",VLOOKUP('Xlookup set'!$S276,'Xlookup set'!$A$1:$R$1200,10,FALSE)),"")</f>
        <v/>
      </c>
      <c r="J276" t="str">
        <f>IFERROR(IF(VLOOKUP('Xlookup set'!$S276,'Xlookup set'!$A$1:$R$1200,11,FALSE)=0,"",VLOOKUP('Xlookup set'!$S276,'Xlookup set'!$A$1:$R$1200,11,FALSE)),"")</f>
        <v/>
      </c>
      <c r="K276" t="str">
        <f>IFERROR(IF(VLOOKUP('Xlookup set'!$S276,'Xlookup set'!$A$1:$R$1200,12,FALSE)=0,"",VLOOKUP('Xlookup set'!$S276,'Xlookup set'!$A$1:$R$1200,12,FALSE)),"")</f>
        <v/>
      </c>
      <c r="L276" t="str">
        <f>IFERROR(IF(VLOOKUP('Xlookup set'!$S276,'Xlookup set'!$A$1:$R$1200,13,FALSE)=0,"",VLOOKUP('Xlookup set'!$S276,'Xlookup set'!$A$1:$R$1200,13,FALSE)),"")</f>
        <v/>
      </c>
      <c r="M276" t="str">
        <f>IFERROR(IF(VLOOKUP('Xlookup set'!$S276,'Xlookup set'!$A$1:$R$1200,14,FALSE)=0,"",VLOOKUP('Xlookup set'!$S276,'Xlookup set'!$A$1:$R$1200,14,FALSE)),"")</f>
        <v/>
      </c>
      <c r="N276" t="str">
        <f>IFERROR(IF(VLOOKUP('Xlookup set'!$S276,'Xlookup set'!$A$1:$R$1200,15,FALSE)=0,"",VLOOKUP('Xlookup set'!$S276,'Xlookup set'!$A$1:$R$1200,15,FALSE)),"")</f>
        <v/>
      </c>
      <c r="O276" t="str">
        <f>IFERROR(IF(VLOOKUP('Xlookup set'!$S276,'Xlookup set'!$A$1:$R$1200,16,FALSE)=0,"",VLOOKUP('Xlookup set'!$S276,'Xlookup set'!$A$1:$R$1200,16,FALSE)),"")</f>
        <v/>
      </c>
      <c r="P276" t="str">
        <f t="array" aca="1" ref="P276" ca="1">IFERROR(Y2IF(VLOOKUP('Xlookup set'!$S276,'Xlookup set'!$A$1:$R$1200,17,FALSE)=0,"",VLOOKUP('Xlookup set'!$S276,'Xlookup set'!$A$1:$R$1200,17,FALSE)),"")</f>
        <v/>
      </c>
      <c r="Q276" t="str">
        <f>IFERROR(IF(VLOOKUP('Xlookup set'!$S276,'Xlookup set'!$A$1:$R$1200,18,FALSE)=0,"",VLOOKUP('Xlookup set'!$S276,'Xlookup set'!$A$1:$R$1200,18,FALSE)),"")</f>
        <v/>
      </c>
    </row>
    <row r="277" spans="1:17">
      <c r="A277" t="str">
        <f>IFERROR(VLOOKUP('Xlookup set'!$S277,'Xlookup set'!$A$1:$R$1200,2,FALSE),"")</f>
        <v/>
      </c>
      <c r="B277" t="str">
        <f>IF(I277&lt;&gt;"",ドッグキャリー!$I$2,"")</f>
        <v/>
      </c>
      <c r="C277" t="str">
        <f t="shared" si="10"/>
        <v/>
      </c>
      <c r="D277" t="str">
        <f t="shared" si="11"/>
        <v/>
      </c>
      <c r="E277" t="str">
        <f>IFERROR(IF(VLOOKUP('Xlookup set'!$S277,'Xlookup set'!$A$1:$R$1200,6,FALSE)=0,"",VLOOKUP('Xlookup set'!$S277,'Xlookup set'!$A$1:$R$1200,6,FALSE)),"")</f>
        <v/>
      </c>
      <c r="F277" t="str">
        <f t="array" aca="1" ref="F277" ca="1">IFERROR(F(VLOOKUP('Xlookup set'!$S277,'Xlookup set'!$A$1:$R$1200,7,FALSE)=0,"",VLOOKUP('Xlookup set'!$S277,'Xlookup set'!$A$1:$R$1200,7,FALSE)),"")</f>
        <v/>
      </c>
      <c r="G277" t="str">
        <f>IFERROR(IF(VLOOKUP('Xlookup set'!$S277,'Xlookup set'!$A$1:$R$1200,8,FALSE)=0,"",VLOOKUP('Xlookup set'!$S277,'Xlookup set'!$A$1:$R$1200,8,FALSE)),"")</f>
        <v/>
      </c>
      <c r="H277" s="93" t="str">
        <f>IFERROR(IF(VLOOKUP('Xlookup set'!$S277,'Xlookup set'!$A$1:$R$1200,9,FALSE)=0,"",VLOOKUP('Xlookup set'!$S277,'Xlookup set'!$A$1:$R$1200,9,FALSE)),"")</f>
        <v/>
      </c>
      <c r="I277" t="str">
        <f>IFERROR(IF(VLOOKUP('Xlookup set'!$S277,'Xlookup set'!$A$1:$R$1200,10,FALSE)=0,"",VLOOKUP('Xlookup set'!$S277,'Xlookup set'!$A$1:$R$1200,10,FALSE)),"")</f>
        <v/>
      </c>
      <c r="J277" t="str">
        <f>IFERROR(IF(VLOOKUP('Xlookup set'!$S277,'Xlookup set'!$A$1:$R$1200,11,FALSE)=0,"",VLOOKUP('Xlookup set'!$S277,'Xlookup set'!$A$1:$R$1200,11,FALSE)),"")</f>
        <v/>
      </c>
      <c r="K277" t="str">
        <f>IFERROR(IF(VLOOKUP('Xlookup set'!$S277,'Xlookup set'!$A$1:$R$1200,12,FALSE)=0,"",VLOOKUP('Xlookup set'!$S277,'Xlookup set'!$A$1:$R$1200,12,FALSE)),"")</f>
        <v/>
      </c>
      <c r="L277" t="str">
        <f>IFERROR(IF(VLOOKUP('Xlookup set'!$S277,'Xlookup set'!$A$1:$R$1200,13,FALSE)=0,"",VLOOKUP('Xlookup set'!$S277,'Xlookup set'!$A$1:$R$1200,13,FALSE)),"")</f>
        <v/>
      </c>
      <c r="M277" t="str">
        <f>IFERROR(IF(VLOOKUP('Xlookup set'!$S277,'Xlookup set'!$A$1:$R$1200,14,FALSE)=0,"",VLOOKUP('Xlookup set'!$S277,'Xlookup set'!$A$1:$R$1200,14,FALSE)),"")</f>
        <v/>
      </c>
      <c r="N277" t="str">
        <f>IFERROR(IF(VLOOKUP('Xlookup set'!$S277,'Xlookup set'!$A$1:$R$1200,15,FALSE)=0,"",VLOOKUP('Xlookup set'!$S277,'Xlookup set'!$A$1:$R$1200,15,FALSE)),"")</f>
        <v/>
      </c>
      <c r="O277" t="str">
        <f>IFERROR(IF(VLOOKUP('Xlookup set'!$S277,'Xlookup set'!$A$1:$R$1200,16,FALSE)=0,"",VLOOKUP('Xlookup set'!$S277,'Xlookup set'!$A$1:$R$1200,16,FALSE)),"")</f>
        <v/>
      </c>
      <c r="P277" t="str">
        <f t="array" aca="1" ref="P277" ca="1">IFERROR(Y2IF(VLOOKUP('Xlookup set'!$S277,'Xlookup set'!$A$1:$R$1200,17,FALSE)=0,"",VLOOKUP('Xlookup set'!$S277,'Xlookup set'!$A$1:$R$1200,17,FALSE)),"")</f>
        <v/>
      </c>
      <c r="Q277" t="str">
        <f>IFERROR(IF(VLOOKUP('Xlookup set'!$S277,'Xlookup set'!$A$1:$R$1200,18,FALSE)=0,"",VLOOKUP('Xlookup set'!$S277,'Xlookup set'!$A$1:$R$1200,18,FALSE)),"")</f>
        <v/>
      </c>
    </row>
    <row r="278" spans="1:17">
      <c r="A278" t="str">
        <f>IFERROR(VLOOKUP('Xlookup set'!$S278,'Xlookup set'!$A$1:$R$1200,2,FALSE),"")</f>
        <v/>
      </c>
      <c r="B278" t="str">
        <f>IF(I278&lt;&gt;"",ドッグキャリー!$I$2,"")</f>
        <v/>
      </c>
      <c r="C278" t="str">
        <f t="shared" si="10"/>
        <v/>
      </c>
      <c r="D278" t="str">
        <f t="shared" si="11"/>
        <v/>
      </c>
      <c r="E278" t="str">
        <f>IFERROR(IF(VLOOKUP('Xlookup set'!$S278,'Xlookup set'!$A$1:$R$1200,6,FALSE)=0,"",VLOOKUP('Xlookup set'!$S278,'Xlookup set'!$A$1:$R$1200,6,FALSE)),"")</f>
        <v/>
      </c>
      <c r="F278" t="str">
        <f t="array" aca="1" ref="F278" ca="1">IFERROR(F(VLOOKUP('Xlookup set'!$S278,'Xlookup set'!$A$1:$R$1200,7,FALSE)=0,"",VLOOKUP('Xlookup set'!$S278,'Xlookup set'!$A$1:$R$1200,7,FALSE)),"")</f>
        <v/>
      </c>
      <c r="G278" t="str">
        <f>IFERROR(IF(VLOOKUP('Xlookup set'!$S278,'Xlookup set'!$A$1:$R$1200,8,FALSE)=0,"",VLOOKUP('Xlookup set'!$S278,'Xlookup set'!$A$1:$R$1200,8,FALSE)),"")</f>
        <v/>
      </c>
      <c r="H278" s="93" t="str">
        <f>IFERROR(IF(VLOOKUP('Xlookup set'!$S278,'Xlookup set'!$A$1:$R$1200,9,FALSE)=0,"",VLOOKUP('Xlookup set'!$S278,'Xlookup set'!$A$1:$R$1200,9,FALSE)),"")</f>
        <v/>
      </c>
      <c r="I278" t="str">
        <f>IFERROR(IF(VLOOKUP('Xlookup set'!$S278,'Xlookup set'!$A$1:$R$1200,10,FALSE)=0,"",VLOOKUP('Xlookup set'!$S278,'Xlookup set'!$A$1:$R$1200,10,FALSE)),"")</f>
        <v/>
      </c>
      <c r="J278" t="str">
        <f>IFERROR(IF(VLOOKUP('Xlookup set'!$S278,'Xlookup set'!$A$1:$R$1200,11,FALSE)=0,"",VLOOKUP('Xlookup set'!$S278,'Xlookup set'!$A$1:$R$1200,11,FALSE)),"")</f>
        <v/>
      </c>
      <c r="K278" t="str">
        <f>IFERROR(IF(VLOOKUP('Xlookup set'!$S278,'Xlookup set'!$A$1:$R$1200,12,FALSE)=0,"",VLOOKUP('Xlookup set'!$S278,'Xlookup set'!$A$1:$R$1200,12,FALSE)),"")</f>
        <v/>
      </c>
      <c r="L278" t="str">
        <f>IFERROR(IF(VLOOKUP('Xlookup set'!$S278,'Xlookup set'!$A$1:$R$1200,13,FALSE)=0,"",VLOOKUP('Xlookup set'!$S278,'Xlookup set'!$A$1:$R$1200,13,FALSE)),"")</f>
        <v/>
      </c>
      <c r="M278" t="str">
        <f>IFERROR(IF(VLOOKUP('Xlookup set'!$S278,'Xlookup set'!$A$1:$R$1200,14,FALSE)=0,"",VLOOKUP('Xlookup set'!$S278,'Xlookup set'!$A$1:$R$1200,14,FALSE)),"")</f>
        <v/>
      </c>
      <c r="N278" t="str">
        <f>IFERROR(IF(VLOOKUP('Xlookup set'!$S278,'Xlookup set'!$A$1:$R$1200,15,FALSE)=0,"",VLOOKUP('Xlookup set'!$S278,'Xlookup set'!$A$1:$R$1200,15,FALSE)),"")</f>
        <v/>
      </c>
      <c r="O278" t="str">
        <f>IFERROR(IF(VLOOKUP('Xlookup set'!$S278,'Xlookup set'!$A$1:$R$1200,16,FALSE)=0,"",VLOOKUP('Xlookup set'!$S278,'Xlookup set'!$A$1:$R$1200,16,FALSE)),"")</f>
        <v/>
      </c>
      <c r="P278" t="str">
        <f t="array" aca="1" ref="P278" ca="1">IFERROR(Y2IF(VLOOKUP('Xlookup set'!$S278,'Xlookup set'!$A$1:$R$1200,17,FALSE)=0,"",VLOOKUP('Xlookup set'!$S278,'Xlookup set'!$A$1:$R$1200,17,FALSE)),"")</f>
        <v/>
      </c>
      <c r="Q278" t="str">
        <f>IFERROR(IF(VLOOKUP('Xlookup set'!$S278,'Xlookup set'!$A$1:$R$1200,18,FALSE)=0,"",VLOOKUP('Xlookup set'!$S278,'Xlookup set'!$A$1:$R$1200,18,FALSE)),"")</f>
        <v/>
      </c>
    </row>
    <row r="279" spans="1:17">
      <c r="A279" t="str">
        <f>IFERROR(VLOOKUP('Xlookup set'!$S279,'Xlookup set'!$A$1:$R$1200,2,FALSE),"")</f>
        <v/>
      </c>
      <c r="B279" t="str">
        <f>IF(I279&lt;&gt;"",ドッグキャリー!$I$2,"")</f>
        <v/>
      </c>
      <c r="C279" t="str">
        <f t="shared" si="10"/>
        <v/>
      </c>
      <c r="D279" t="str">
        <f t="shared" si="11"/>
        <v/>
      </c>
      <c r="E279" t="str">
        <f>IFERROR(IF(VLOOKUP('Xlookup set'!$S279,'Xlookup set'!$A$1:$R$1200,6,FALSE)=0,"",VLOOKUP('Xlookup set'!$S279,'Xlookup set'!$A$1:$R$1200,6,FALSE)),"")</f>
        <v/>
      </c>
      <c r="F279" t="str">
        <f t="array" aca="1" ref="F279" ca="1">IFERROR(F(VLOOKUP('Xlookup set'!$S279,'Xlookup set'!$A$1:$R$1200,7,FALSE)=0,"",VLOOKUP('Xlookup set'!$S279,'Xlookup set'!$A$1:$R$1200,7,FALSE)),"")</f>
        <v/>
      </c>
      <c r="G279" t="str">
        <f>IFERROR(IF(VLOOKUP('Xlookup set'!$S279,'Xlookup set'!$A$1:$R$1200,8,FALSE)=0,"",VLOOKUP('Xlookup set'!$S279,'Xlookup set'!$A$1:$R$1200,8,FALSE)),"")</f>
        <v/>
      </c>
      <c r="H279" s="93" t="str">
        <f>IFERROR(IF(VLOOKUP('Xlookup set'!$S279,'Xlookup set'!$A$1:$R$1200,9,FALSE)=0,"",VLOOKUP('Xlookup set'!$S279,'Xlookup set'!$A$1:$R$1200,9,FALSE)),"")</f>
        <v/>
      </c>
      <c r="I279" t="str">
        <f>IFERROR(IF(VLOOKUP('Xlookup set'!$S279,'Xlookup set'!$A$1:$R$1200,10,FALSE)=0,"",VLOOKUP('Xlookup set'!$S279,'Xlookup set'!$A$1:$R$1200,10,FALSE)),"")</f>
        <v/>
      </c>
      <c r="J279" t="str">
        <f>IFERROR(IF(VLOOKUP('Xlookup set'!$S279,'Xlookup set'!$A$1:$R$1200,11,FALSE)=0,"",VLOOKUP('Xlookup set'!$S279,'Xlookup set'!$A$1:$R$1200,11,FALSE)),"")</f>
        <v/>
      </c>
      <c r="K279" t="str">
        <f>IFERROR(IF(VLOOKUP('Xlookup set'!$S279,'Xlookup set'!$A$1:$R$1200,12,FALSE)=0,"",VLOOKUP('Xlookup set'!$S279,'Xlookup set'!$A$1:$R$1200,12,FALSE)),"")</f>
        <v/>
      </c>
      <c r="L279" t="str">
        <f>IFERROR(IF(VLOOKUP('Xlookup set'!$S279,'Xlookup set'!$A$1:$R$1200,13,FALSE)=0,"",VLOOKUP('Xlookup set'!$S279,'Xlookup set'!$A$1:$R$1200,13,FALSE)),"")</f>
        <v/>
      </c>
      <c r="M279" t="str">
        <f>IFERROR(IF(VLOOKUP('Xlookup set'!$S279,'Xlookup set'!$A$1:$R$1200,14,FALSE)=0,"",VLOOKUP('Xlookup set'!$S279,'Xlookup set'!$A$1:$R$1200,14,FALSE)),"")</f>
        <v/>
      </c>
      <c r="N279" t="str">
        <f>IFERROR(IF(VLOOKUP('Xlookup set'!$S279,'Xlookup set'!$A$1:$R$1200,15,FALSE)=0,"",VLOOKUP('Xlookup set'!$S279,'Xlookup set'!$A$1:$R$1200,15,FALSE)),"")</f>
        <v/>
      </c>
      <c r="O279" t="str">
        <f>IFERROR(IF(VLOOKUP('Xlookup set'!$S279,'Xlookup set'!$A$1:$R$1200,16,FALSE)=0,"",VLOOKUP('Xlookup set'!$S279,'Xlookup set'!$A$1:$R$1200,16,FALSE)),"")</f>
        <v/>
      </c>
      <c r="P279" t="str">
        <f t="array" aca="1" ref="P279" ca="1">IFERROR(Y2IF(VLOOKUP('Xlookup set'!$S279,'Xlookup set'!$A$1:$R$1200,17,FALSE)=0,"",VLOOKUP('Xlookup set'!$S279,'Xlookup set'!$A$1:$R$1200,17,FALSE)),"")</f>
        <v/>
      </c>
      <c r="Q279" t="str">
        <f>IFERROR(IF(VLOOKUP('Xlookup set'!$S279,'Xlookup set'!$A$1:$R$1200,18,FALSE)=0,"",VLOOKUP('Xlookup set'!$S279,'Xlookup set'!$A$1:$R$1200,18,FALSE)),"")</f>
        <v/>
      </c>
    </row>
    <row r="280" spans="1:17">
      <c r="A280" t="str">
        <f>IFERROR(VLOOKUP('Xlookup set'!$S280,'Xlookup set'!$A$1:$R$1200,2,FALSE),"")</f>
        <v/>
      </c>
      <c r="B280" t="str">
        <f>IF(I280&lt;&gt;"",ドッグキャリー!$I$2,"")</f>
        <v/>
      </c>
      <c r="C280" t="str">
        <f t="shared" si="10"/>
        <v/>
      </c>
      <c r="D280" t="str">
        <f t="shared" si="11"/>
        <v/>
      </c>
      <c r="E280" t="str">
        <f>IFERROR(IF(VLOOKUP('Xlookup set'!$S280,'Xlookup set'!$A$1:$R$1200,6,FALSE)=0,"",VLOOKUP('Xlookup set'!$S280,'Xlookup set'!$A$1:$R$1200,6,FALSE)),"")</f>
        <v/>
      </c>
      <c r="F280" t="str">
        <f t="array" aca="1" ref="F280" ca="1">IFERROR(F(VLOOKUP('Xlookup set'!$S280,'Xlookup set'!$A$1:$R$1200,7,FALSE)=0,"",VLOOKUP('Xlookup set'!$S280,'Xlookup set'!$A$1:$R$1200,7,FALSE)),"")</f>
        <v/>
      </c>
      <c r="G280" t="str">
        <f>IFERROR(IF(VLOOKUP('Xlookup set'!$S280,'Xlookup set'!$A$1:$R$1200,8,FALSE)=0,"",VLOOKUP('Xlookup set'!$S280,'Xlookup set'!$A$1:$R$1200,8,FALSE)),"")</f>
        <v/>
      </c>
      <c r="H280" s="93" t="str">
        <f>IFERROR(IF(VLOOKUP('Xlookup set'!$S280,'Xlookup set'!$A$1:$R$1200,9,FALSE)=0,"",VLOOKUP('Xlookup set'!$S280,'Xlookup set'!$A$1:$R$1200,9,FALSE)),"")</f>
        <v/>
      </c>
      <c r="I280" t="str">
        <f>IFERROR(IF(VLOOKUP('Xlookup set'!$S280,'Xlookup set'!$A$1:$R$1200,10,FALSE)=0,"",VLOOKUP('Xlookup set'!$S280,'Xlookup set'!$A$1:$R$1200,10,FALSE)),"")</f>
        <v/>
      </c>
      <c r="J280" t="str">
        <f>IFERROR(IF(VLOOKUP('Xlookup set'!$S280,'Xlookup set'!$A$1:$R$1200,11,FALSE)=0,"",VLOOKUP('Xlookup set'!$S280,'Xlookup set'!$A$1:$R$1200,11,FALSE)),"")</f>
        <v/>
      </c>
      <c r="K280" t="str">
        <f>IFERROR(IF(VLOOKUP('Xlookup set'!$S280,'Xlookup set'!$A$1:$R$1200,12,FALSE)=0,"",VLOOKUP('Xlookup set'!$S280,'Xlookup set'!$A$1:$R$1200,12,FALSE)),"")</f>
        <v/>
      </c>
      <c r="L280" t="str">
        <f>IFERROR(IF(VLOOKUP('Xlookup set'!$S280,'Xlookup set'!$A$1:$R$1200,13,FALSE)=0,"",VLOOKUP('Xlookup set'!$S280,'Xlookup set'!$A$1:$R$1200,13,FALSE)),"")</f>
        <v/>
      </c>
      <c r="M280" t="str">
        <f>IFERROR(IF(VLOOKUP('Xlookup set'!$S280,'Xlookup set'!$A$1:$R$1200,14,FALSE)=0,"",VLOOKUP('Xlookup set'!$S280,'Xlookup set'!$A$1:$R$1200,14,FALSE)),"")</f>
        <v/>
      </c>
      <c r="N280" t="str">
        <f>IFERROR(IF(VLOOKUP('Xlookup set'!$S280,'Xlookup set'!$A$1:$R$1200,15,FALSE)=0,"",VLOOKUP('Xlookup set'!$S280,'Xlookup set'!$A$1:$R$1200,15,FALSE)),"")</f>
        <v/>
      </c>
      <c r="O280" t="str">
        <f>IFERROR(IF(VLOOKUP('Xlookup set'!$S280,'Xlookup set'!$A$1:$R$1200,16,FALSE)=0,"",VLOOKUP('Xlookup set'!$S280,'Xlookup set'!$A$1:$R$1200,16,FALSE)),"")</f>
        <v/>
      </c>
      <c r="P280" t="str">
        <f t="array" aca="1" ref="P280" ca="1">IFERROR(Y2IF(VLOOKUP('Xlookup set'!$S280,'Xlookup set'!$A$1:$R$1200,17,FALSE)=0,"",VLOOKUP('Xlookup set'!$S280,'Xlookup set'!$A$1:$R$1200,17,FALSE)),"")</f>
        <v/>
      </c>
      <c r="Q280" t="str">
        <f>IFERROR(IF(VLOOKUP('Xlookup set'!$S280,'Xlookup set'!$A$1:$R$1200,18,FALSE)=0,"",VLOOKUP('Xlookup set'!$S280,'Xlookup set'!$A$1:$R$1200,18,FALSE)),"")</f>
        <v/>
      </c>
    </row>
    <row r="281" spans="1:17">
      <c r="A281" t="str">
        <f>IFERROR(VLOOKUP('Xlookup set'!$S281,'Xlookup set'!$A$1:$R$1200,2,FALSE),"")</f>
        <v/>
      </c>
      <c r="B281" t="str">
        <f>IF(I281&lt;&gt;"",ドッグキャリー!$I$2,"")</f>
        <v/>
      </c>
      <c r="C281" t="str">
        <f t="shared" si="10"/>
        <v/>
      </c>
      <c r="D281" t="str">
        <f t="shared" si="11"/>
        <v/>
      </c>
      <c r="E281" t="str">
        <f>IFERROR(IF(VLOOKUP('Xlookup set'!$S281,'Xlookup set'!$A$1:$R$1200,6,FALSE)=0,"",VLOOKUP('Xlookup set'!$S281,'Xlookup set'!$A$1:$R$1200,6,FALSE)),"")</f>
        <v/>
      </c>
      <c r="F281" t="str">
        <f t="array" aca="1" ref="F281" ca="1">IFERROR(F(VLOOKUP('Xlookup set'!$S281,'Xlookup set'!$A$1:$R$1200,7,FALSE)=0,"",VLOOKUP('Xlookup set'!$S281,'Xlookup set'!$A$1:$R$1200,7,FALSE)),"")</f>
        <v/>
      </c>
      <c r="G281" t="str">
        <f>IFERROR(IF(VLOOKUP('Xlookup set'!$S281,'Xlookup set'!$A$1:$R$1200,8,FALSE)=0,"",VLOOKUP('Xlookup set'!$S281,'Xlookup set'!$A$1:$R$1200,8,FALSE)),"")</f>
        <v/>
      </c>
      <c r="H281" s="93" t="str">
        <f>IFERROR(IF(VLOOKUP('Xlookup set'!$S281,'Xlookup set'!$A$1:$R$1200,9,FALSE)=0,"",VLOOKUP('Xlookup set'!$S281,'Xlookup set'!$A$1:$R$1200,9,FALSE)),"")</f>
        <v/>
      </c>
      <c r="I281" t="str">
        <f>IFERROR(IF(VLOOKUP('Xlookup set'!$S281,'Xlookup set'!$A$1:$R$1200,10,FALSE)=0,"",VLOOKUP('Xlookup set'!$S281,'Xlookup set'!$A$1:$R$1200,10,FALSE)),"")</f>
        <v/>
      </c>
      <c r="J281" t="str">
        <f>IFERROR(IF(VLOOKUP('Xlookup set'!$S281,'Xlookup set'!$A$1:$R$1200,11,FALSE)=0,"",VLOOKUP('Xlookup set'!$S281,'Xlookup set'!$A$1:$R$1200,11,FALSE)),"")</f>
        <v/>
      </c>
      <c r="K281" t="str">
        <f>IFERROR(IF(VLOOKUP('Xlookup set'!$S281,'Xlookup set'!$A$1:$R$1200,12,FALSE)=0,"",VLOOKUP('Xlookup set'!$S281,'Xlookup set'!$A$1:$R$1200,12,FALSE)),"")</f>
        <v/>
      </c>
      <c r="L281" t="str">
        <f>IFERROR(IF(VLOOKUP('Xlookup set'!$S281,'Xlookup set'!$A$1:$R$1200,13,FALSE)=0,"",VLOOKUP('Xlookup set'!$S281,'Xlookup set'!$A$1:$R$1200,13,FALSE)),"")</f>
        <v/>
      </c>
      <c r="M281" t="str">
        <f>IFERROR(IF(VLOOKUP('Xlookup set'!$S281,'Xlookup set'!$A$1:$R$1200,14,FALSE)=0,"",VLOOKUP('Xlookup set'!$S281,'Xlookup set'!$A$1:$R$1200,14,FALSE)),"")</f>
        <v/>
      </c>
      <c r="N281" t="str">
        <f>IFERROR(IF(VLOOKUP('Xlookup set'!$S281,'Xlookup set'!$A$1:$R$1200,15,FALSE)=0,"",VLOOKUP('Xlookup set'!$S281,'Xlookup set'!$A$1:$R$1200,15,FALSE)),"")</f>
        <v/>
      </c>
      <c r="O281" t="str">
        <f>IFERROR(IF(VLOOKUP('Xlookup set'!$S281,'Xlookup set'!$A$1:$R$1200,16,FALSE)=0,"",VLOOKUP('Xlookup set'!$S281,'Xlookup set'!$A$1:$R$1200,16,FALSE)),"")</f>
        <v/>
      </c>
      <c r="P281" t="str">
        <f t="array" aca="1" ref="P281" ca="1">IFERROR(Y2IF(VLOOKUP('Xlookup set'!$S281,'Xlookup set'!$A$1:$R$1200,17,FALSE)=0,"",VLOOKUP('Xlookup set'!$S281,'Xlookup set'!$A$1:$R$1200,17,FALSE)),"")</f>
        <v/>
      </c>
      <c r="Q281" t="str">
        <f>IFERROR(IF(VLOOKUP('Xlookup set'!$S281,'Xlookup set'!$A$1:$R$1200,18,FALSE)=0,"",VLOOKUP('Xlookup set'!$S281,'Xlookup set'!$A$1:$R$1200,18,FALSE)),"")</f>
        <v/>
      </c>
    </row>
    <row r="282" spans="1:17">
      <c r="A282" t="str">
        <f>IFERROR(VLOOKUP('Xlookup set'!$S282,'Xlookup set'!$A$1:$R$1200,2,FALSE),"")</f>
        <v/>
      </c>
      <c r="B282" t="str">
        <f>IF(I282&lt;&gt;"",ドッグキャリー!$I$2,"")</f>
        <v/>
      </c>
      <c r="C282" t="str">
        <f t="shared" si="10"/>
        <v/>
      </c>
      <c r="D282" t="str">
        <f t="shared" si="11"/>
        <v/>
      </c>
      <c r="E282" t="str">
        <f>IFERROR(IF(VLOOKUP('Xlookup set'!$S282,'Xlookup set'!$A$1:$R$1200,6,FALSE)=0,"",VLOOKUP('Xlookup set'!$S282,'Xlookup set'!$A$1:$R$1200,6,FALSE)),"")</f>
        <v/>
      </c>
      <c r="F282" t="str">
        <f t="array" aca="1" ref="F282" ca="1">IFERROR(F(VLOOKUP('Xlookup set'!$S282,'Xlookup set'!$A$1:$R$1200,7,FALSE)=0,"",VLOOKUP('Xlookup set'!$S282,'Xlookup set'!$A$1:$R$1200,7,FALSE)),"")</f>
        <v/>
      </c>
      <c r="G282" t="str">
        <f>IFERROR(IF(VLOOKUP('Xlookup set'!$S282,'Xlookup set'!$A$1:$R$1200,8,FALSE)=0,"",VLOOKUP('Xlookup set'!$S282,'Xlookup set'!$A$1:$R$1200,8,FALSE)),"")</f>
        <v/>
      </c>
      <c r="H282" s="93" t="str">
        <f>IFERROR(IF(VLOOKUP('Xlookup set'!$S282,'Xlookup set'!$A$1:$R$1200,9,FALSE)=0,"",VLOOKUP('Xlookup set'!$S282,'Xlookup set'!$A$1:$R$1200,9,FALSE)),"")</f>
        <v/>
      </c>
      <c r="I282" t="str">
        <f>IFERROR(IF(VLOOKUP('Xlookup set'!$S282,'Xlookup set'!$A$1:$R$1200,10,FALSE)=0,"",VLOOKUP('Xlookup set'!$S282,'Xlookup set'!$A$1:$R$1200,10,FALSE)),"")</f>
        <v/>
      </c>
      <c r="J282" t="str">
        <f>IFERROR(IF(VLOOKUP('Xlookup set'!$S282,'Xlookup set'!$A$1:$R$1200,11,FALSE)=0,"",VLOOKUP('Xlookup set'!$S282,'Xlookup set'!$A$1:$R$1200,11,FALSE)),"")</f>
        <v/>
      </c>
      <c r="K282" t="str">
        <f>IFERROR(IF(VLOOKUP('Xlookup set'!$S282,'Xlookup set'!$A$1:$R$1200,12,FALSE)=0,"",VLOOKUP('Xlookup set'!$S282,'Xlookup set'!$A$1:$R$1200,12,FALSE)),"")</f>
        <v/>
      </c>
      <c r="L282" t="str">
        <f>IFERROR(IF(VLOOKUP('Xlookup set'!$S282,'Xlookup set'!$A$1:$R$1200,13,FALSE)=0,"",VLOOKUP('Xlookup set'!$S282,'Xlookup set'!$A$1:$R$1200,13,FALSE)),"")</f>
        <v/>
      </c>
      <c r="M282" t="str">
        <f>IFERROR(IF(VLOOKUP('Xlookup set'!$S282,'Xlookup set'!$A$1:$R$1200,14,FALSE)=0,"",VLOOKUP('Xlookup set'!$S282,'Xlookup set'!$A$1:$R$1200,14,FALSE)),"")</f>
        <v/>
      </c>
      <c r="N282" t="str">
        <f>IFERROR(IF(VLOOKUP('Xlookup set'!$S282,'Xlookup set'!$A$1:$R$1200,15,FALSE)=0,"",VLOOKUP('Xlookup set'!$S282,'Xlookup set'!$A$1:$R$1200,15,FALSE)),"")</f>
        <v/>
      </c>
      <c r="O282" t="str">
        <f>IFERROR(IF(VLOOKUP('Xlookup set'!$S282,'Xlookup set'!$A$1:$R$1200,16,FALSE)=0,"",VLOOKUP('Xlookup set'!$S282,'Xlookup set'!$A$1:$R$1200,16,FALSE)),"")</f>
        <v/>
      </c>
      <c r="P282" t="str">
        <f t="array" aca="1" ref="P282" ca="1">IFERROR(Y2IF(VLOOKUP('Xlookup set'!$S282,'Xlookup set'!$A$1:$R$1200,17,FALSE)=0,"",VLOOKUP('Xlookup set'!$S282,'Xlookup set'!$A$1:$R$1200,17,FALSE)),"")</f>
        <v/>
      </c>
      <c r="Q282" t="str">
        <f>IFERROR(IF(VLOOKUP('Xlookup set'!$S282,'Xlookup set'!$A$1:$R$1200,18,FALSE)=0,"",VLOOKUP('Xlookup set'!$S282,'Xlookup set'!$A$1:$R$1200,18,FALSE)),"")</f>
        <v/>
      </c>
    </row>
    <row r="283" spans="1:17">
      <c r="A283" t="str">
        <f>IFERROR(VLOOKUP('Xlookup set'!$S283,'Xlookup set'!$A$1:$R$1200,2,FALSE),"")</f>
        <v/>
      </c>
      <c r="B283" t="str">
        <f>IF(I283&lt;&gt;"",ドッグキャリー!$I$2,"")</f>
        <v/>
      </c>
      <c r="C283" t="str">
        <f t="shared" si="10"/>
        <v/>
      </c>
      <c r="D283" t="str">
        <f t="shared" si="11"/>
        <v/>
      </c>
      <c r="E283" t="str">
        <f>IFERROR(IF(VLOOKUP('Xlookup set'!$S283,'Xlookup set'!$A$1:$R$1200,6,FALSE)=0,"",VLOOKUP('Xlookup set'!$S283,'Xlookup set'!$A$1:$R$1200,6,FALSE)),"")</f>
        <v/>
      </c>
      <c r="F283" t="str">
        <f t="array" aca="1" ref="F283" ca="1">IFERROR(F(VLOOKUP('Xlookup set'!$S283,'Xlookup set'!$A$1:$R$1200,7,FALSE)=0,"",VLOOKUP('Xlookup set'!$S283,'Xlookup set'!$A$1:$R$1200,7,FALSE)),"")</f>
        <v/>
      </c>
      <c r="G283" t="str">
        <f>IFERROR(IF(VLOOKUP('Xlookup set'!$S283,'Xlookup set'!$A$1:$R$1200,8,FALSE)=0,"",VLOOKUP('Xlookup set'!$S283,'Xlookup set'!$A$1:$R$1200,8,FALSE)),"")</f>
        <v/>
      </c>
      <c r="H283" s="93" t="str">
        <f>IFERROR(IF(VLOOKUP('Xlookup set'!$S283,'Xlookup set'!$A$1:$R$1200,9,FALSE)=0,"",VLOOKUP('Xlookup set'!$S283,'Xlookup set'!$A$1:$R$1200,9,FALSE)),"")</f>
        <v/>
      </c>
      <c r="I283" t="str">
        <f>IFERROR(IF(VLOOKUP('Xlookup set'!$S283,'Xlookup set'!$A$1:$R$1200,10,FALSE)=0,"",VLOOKUP('Xlookup set'!$S283,'Xlookup set'!$A$1:$R$1200,10,FALSE)),"")</f>
        <v/>
      </c>
      <c r="J283" t="str">
        <f>IFERROR(IF(VLOOKUP('Xlookup set'!$S283,'Xlookup set'!$A$1:$R$1200,11,FALSE)=0,"",VLOOKUP('Xlookup set'!$S283,'Xlookup set'!$A$1:$R$1200,11,FALSE)),"")</f>
        <v/>
      </c>
      <c r="K283" t="str">
        <f>IFERROR(IF(VLOOKUP('Xlookup set'!$S283,'Xlookup set'!$A$1:$R$1200,12,FALSE)=0,"",VLOOKUP('Xlookup set'!$S283,'Xlookup set'!$A$1:$R$1200,12,FALSE)),"")</f>
        <v/>
      </c>
      <c r="L283" t="str">
        <f>IFERROR(IF(VLOOKUP('Xlookup set'!$S283,'Xlookup set'!$A$1:$R$1200,13,FALSE)=0,"",VLOOKUP('Xlookup set'!$S283,'Xlookup set'!$A$1:$R$1200,13,FALSE)),"")</f>
        <v/>
      </c>
      <c r="M283" t="str">
        <f>IFERROR(IF(VLOOKUP('Xlookup set'!$S283,'Xlookup set'!$A$1:$R$1200,14,FALSE)=0,"",VLOOKUP('Xlookup set'!$S283,'Xlookup set'!$A$1:$R$1200,14,FALSE)),"")</f>
        <v/>
      </c>
      <c r="N283" t="str">
        <f>IFERROR(IF(VLOOKUP('Xlookup set'!$S283,'Xlookup set'!$A$1:$R$1200,15,FALSE)=0,"",VLOOKUP('Xlookup set'!$S283,'Xlookup set'!$A$1:$R$1200,15,FALSE)),"")</f>
        <v/>
      </c>
      <c r="O283" t="str">
        <f>IFERROR(IF(VLOOKUP('Xlookup set'!$S283,'Xlookup set'!$A$1:$R$1200,16,FALSE)=0,"",VLOOKUP('Xlookup set'!$S283,'Xlookup set'!$A$1:$R$1200,16,FALSE)),"")</f>
        <v/>
      </c>
      <c r="P283" t="str">
        <f t="array" aca="1" ref="P283" ca="1">IFERROR(Y2IF(VLOOKUP('Xlookup set'!$S283,'Xlookup set'!$A$1:$R$1200,17,FALSE)=0,"",VLOOKUP('Xlookup set'!$S283,'Xlookup set'!$A$1:$R$1200,17,FALSE)),"")</f>
        <v/>
      </c>
      <c r="Q283" t="str">
        <f>IFERROR(IF(VLOOKUP('Xlookup set'!$S283,'Xlookup set'!$A$1:$R$1200,18,FALSE)=0,"",VLOOKUP('Xlookup set'!$S283,'Xlookup set'!$A$1:$R$1200,18,FALSE)),"")</f>
        <v/>
      </c>
    </row>
    <row r="284" spans="1:17">
      <c r="A284" t="str">
        <f>IFERROR(VLOOKUP('Xlookup set'!$S284,'Xlookup set'!$A$1:$R$1200,2,FALSE),"")</f>
        <v/>
      </c>
      <c r="B284" t="str">
        <f>IF(I284&lt;&gt;"",ドッグキャリー!$I$2,"")</f>
        <v/>
      </c>
      <c r="C284" t="str">
        <f t="shared" si="10"/>
        <v/>
      </c>
      <c r="D284" t="str">
        <f t="shared" si="11"/>
        <v/>
      </c>
      <c r="E284" t="str">
        <f>IFERROR(IF(VLOOKUP('Xlookup set'!$S284,'Xlookup set'!$A$1:$R$1200,6,FALSE)=0,"",VLOOKUP('Xlookup set'!$S284,'Xlookup set'!$A$1:$R$1200,6,FALSE)),"")</f>
        <v/>
      </c>
      <c r="F284" t="str">
        <f t="array" aca="1" ref="F284" ca="1">IFERROR(F(VLOOKUP('Xlookup set'!$S284,'Xlookup set'!$A$1:$R$1200,7,FALSE)=0,"",VLOOKUP('Xlookup set'!$S284,'Xlookup set'!$A$1:$R$1200,7,FALSE)),"")</f>
        <v/>
      </c>
      <c r="G284" t="str">
        <f>IFERROR(IF(VLOOKUP('Xlookup set'!$S284,'Xlookup set'!$A$1:$R$1200,8,FALSE)=0,"",VLOOKUP('Xlookup set'!$S284,'Xlookup set'!$A$1:$R$1200,8,FALSE)),"")</f>
        <v/>
      </c>
      <c r="H284" s="93" t="str">
        <f>IFERROR(IF(VLOOKUP('Xlookup set'!$S284,'Xlookup set'!$A$1:$R$1200,9,FALSE)=0,"",VLOOKUP('Xlookup set'!$S284,'Xlookup set'!$A$1:$R$1200,9,FALSE)),"")</f>
        <v/>
      </c>
      <c r="I284" t="str">
        <f>IFERROR(IF(VLOOKUP('Xlookup set'!$S284,'Xlookup set'!$A$1:$R$1200,10,FALSE)=0,"",VLOOKUP('Xlookup set'!$S284,'Xlookup set'!$A$1:$R$1200,10,FALSE)),"")</f>
        <v/>
      </c>
      <c r="J284" t="str">
        <f>IFERROR(IF(VLOOKUP('Xlookup set'!$S284,'Xlookup set'!$A$1:$R$1200,11,FALSE)=0,"",VLOOKUP('Xlookup set'!$S284,'Xlookup set'!$A$1:$R$1200,11,FALSE)),"")</f>
        <v/>
      </c>
      <c r="K284" t="str">
        <f>IFERROR(IF(VLOOKUP('Xlookup set'!$S284,'Xlookup set'!$A$1:$R$1200,12,FALSE)=0,"",VLOOKUP('Xlookup set'!$S284,'Xlookup set'!$A$1:$R$1200,12,FALSE)),"")</f>
        <v/>
      </c>
      <c r="L284" t="str">
        <f>IFERROR(IF(VLOOKUP('Xlookup set'!$S284,'Xlookup set'!$A$1:$R$1200,13,FALSE)=0,"",VLOOKUP('Xlookup set'!$S284,'Xlookup set'!$A$1:$R$1200,13,FALSE)),"")</f>
        <v/>
      </c>
      <c r="M284" t="str">
        <f>IFERROR(IF(VLOOKUP('Xlookup set'!$S284,'Xlookup set'!$A$1:$R$1200,14,FALSE)=0,"",VLOOKUP('Xlookup set'!$S284,'Xlookup set'!$A$1:$R$1200,14,FALSE)),"")</f>
        <v/>
      </c>
      <c r="N284" t="str">
        <f>IFERROR(IF(VLOOKUP('Xlookup set'!$S284,'Xlookup set'!$A$1:$R$1200,15,FALSE)=0,"",VLOOKUP('Xlookup set'!$S284,'Xlookup set'!$A$1:$R$1200,15,FALSE)),"")</f>
        <v/>
      </c>
      <c r="O284" t="str">
        <f>IFERROR(IF(VLOOKUP('Xlookup set'!$S284,'Xlookup set'!$A$1:$R$1200,16,FALSE)=0,"",VLOOKUP('Xlookup set'!$S284,'Xlookup set'!$A$1:$R$1200,16,FALSE)),"")</f>
        <v/>
      </c>
      <c r="P284" t="str">
        <f t="array" aca="1" ref="P284" ca="1">IFERROR(Y2IF(VLOOKUP('Xlookup set'!$S284,'Xlookup set'!$A$1:$R$1200,17,FALSE)=0,"",VLOOKUP('Xlookup set'!$S284,'Xlookup set'!$A$1:$R$1200,17,FALSE)),"")</f>
        <v/>
      </c>
      <c r="Q284" t="str">
        <f>IFERROR(IF(VLOOKUP('Xlookup set'!$S284,'Xlookup set'!$A$1:$R$1200,18,FALSE)=0,"",VLOOKUP('Xlookup set'!$S284,'Xlookup set'!$A$1:$R$1200,18,FALSE)),"")</f>
        <v/>
      </c>
    </row>
    <row r="285" spans="1:17">
      <c r="A285" t="str">
        <f>IFERROR(VLOOKUP('Xlookup set'!$S285,'Xlookup set'!$A$1:$R$1200,2,FALSE),"")</f>
        <v/>
      </c>
      <c r="B285" t="str">
        <f>IF(I285&lt;&gt;"",ドッグキャリー!$I$2,"")</f>
        <v/>
      </c>
      <c r="C285" t="str">
        <f t="shared" si="10"/>
        <v/>
      </c>
      <c r="D285" t="str">
        <f t="shared" si="11"/>
        <v/>
      </c>
      <c r="E285" t="str">
        <f>IFERROR(IF(VLOOKUP('Xlookup set'!$S285,'Xlookup set'!$A$1:$R$1200,6,FALSE)=0,"",VLOOKUP('Xlookup set'!$S285,'Xlookup set'!$A$1:$R$1200,6,FALSE)),"")</f>
        <v/>
      </c>
      <c r="F285" t="str">
        <f t="array" aca="1" ref="F285" ca="1">IFERROR(F(VLOOKUP('Xlookup set'!$S285,'Xlookup set'!$A$1:$R$1200,7,FALSE)=0,"",VLOOKUP('Xlookup set'!$S285,'Xlookup set'!$A$1:$R$1200,7,FALSE)),"")</f>
        <v/>
      </c>
      <c r="G285" t="str">
        <f>IFERROR(IF(VLOOKUP('Xlookup set'!$S285,'Xlookup set'!$A$1:$R$1200,8,FALSE)=0,"",VLOOKUP('Xlookup set'!$S285,'Xlookup set'!$A$1:$R$1200,8,FALSE)),"")</f>
        <v/>
      </c>
      <c r="H285" s="93" t="str">
        <f>IFERROR(IF(VLOOKUP('Xlookup set'!$S285,'Xlookup set'!$A$1:$R$1200,9,FALSE)=0,"",VLOOKUP('Xlookup set'!$S285,'Xlookup set'!$A$1:$R$1200,9,FALSE)),"")</f>
        <v/>
      </c>
      <c r="I285" t="str">
        <f>IFERROR(IF(VLOOKUP('Xlookup set'!$S285,'Xlookup set'!$A$1:$R$1200,10,FALSE)=0,"",VLOOKUP('Xlookup set'!$S285,'Xlookup set'!$A$1:$R$1200,10,FALSE)),"")</f>
        <v/>
      </c>
      <c r="J285" t="str">
        <f>IFERROR(IF(VLOOKUP('Xlookup set'!$S285,'Xlookup set'!$A$1:$R$1200,11,FALSE)=0,"",VLOOKUP('Xlookup set'!$S285,'Xlookup set'!$A$1:$R$1200,11,FALSE)),"")</f>
        <v/>
      </c>
      <c r="K285" t="str">
        <f>IFERROR(IF(VLOOKUP('Xlookup set'!$S285,'Xlookup set'!$A$1:$R$1200,12,FALSE)=0,"",VLOOKUP('Xlookup set'!$S285,'Xlookup set'!$A$1:$R$1200,12,FALSE)),"")</f>
        <v/>
      </c>
      <c r="L285" t="str">
        <f>IFERROR(IF(VLOOKUP('Xlookup set'!$S285,'Xlookup set'!$A$1:$R$1200,13,FALSE)=0,"",VLOOKUP('Xlookup set'!$S285,'Xlookup set'!$A$1:$R$1200,13,FALSE)),"")</f>
        <v/>
      </c>
      <c r="M285" t="str">
        <f>IFERROR(IF(VLOOKUP('Xlookup set'!$S285,'Xlookup set'!$A$1:$R$1200,14,FALSE)=0,"",VLOOKUP('Xlookup set'!$S285,'Xlookup set'!$A$1:$R$1200,14,FALSE)),"")</f>
        <v/>
      </c>
      <c r="N285" t="str">
        <f>IFERROR(IF(VLOOKUP('Xlookup set'!$S285,'Xlookup set'!$A$1:$R$1200,15,FALSE)=0,"",VLOOKUP('Xlookup set'!$S285,'Xlookup set'!$A$1:$R$1200,15,FALSE)),"")</f>
        <v/>
      </c>
      <c r="O285" t="str">
        <f>IFERROR(IF(VLOOKUP('Xlookup set'!$S285,'Xlookup set'!$A$1:$R$1200,16,FALSE)=0,"",VLOOKUP('Xlookup set'!$S285,'Xlookup set'!$A$1:$R$1200,16,FALSE)),"")</f>
        <v/>
      </c>
      <c r="P285" t="str">
        <f t="array" aca="1" ref="P285" ca="1">IFERROR(Y2IF(VLOOKUP('Xlookup set'!$S285,'Xlookup set'!$A$1:$R$1200,17,FALSE)=0,"",VLOOKUP('Xlookup set'!$S285,'Xlookup set'!$A$1:$R$1200,17,FALSE)),"")</f>
        <v/>
      </c>
      <c r="Q285" t="str">
        <f>IFERROR(IF(VLOOKUP('Xlookup set'!$S285,'Xlookup set'!$A$1:$R$1200,18,FALSE)=0,"",VLOOKUP('Xlookup set'!$S285,'Xlookup set'!$A$1:$R$1200,18,FALSE)),"")</f>
        <v/>
      </c>
    </row>
    <row r="286" spans="1:17">
      <c r="A286" t="str">
        <f>IFERROR(VLOOKUP('Xlookup set'!$S286,'Xlookup set'!$A$1:$R$1200,2,FALSE),"")</f>
        <v/>
      </c>
      <c r="B286" t="str">
        <f>IF(I286&lt;&gt;"",ドッグキャリー!$I$2,"")</f>
        <v/>
      </c>
      <c r="C286" t="str">
        <f t="shared" si="10"/>
        <v/>
      </c>
      <c r="D286" t="str">
        <f t="shared" si="11"/>
        <v/>
      </c>
      <c r="E286" t="str">
        <f>IFERROR(IF(VLOOKUP('Xlookup set'!$S286,'Xlookup set'!$A$1:$R$1200,6,FALSE)=0,"",VLOOKUP('Xlookup set'!$S286,'Xlookup set'!$A$1:$R$1200,6,FALSE)),"")</f>
        <v/>
      </c>
      <c r="F286" t="str">
        <f t="array" aca="1" ref="F286" ca="1">IFERROR(F(VLOOKUP('Xlookup set'!$S286,'Xlookup set'!$A$1:$R$1200,7,FALSE)=0,"",VLOOKUP('Xlookup set'!$S286,'Xlookup set'!$A$1:$R$1200,7,FALSE)),"")</f>
        <v/>
      </c>
      <c r="G286" t="str">
        <f>IFERROR(IF(VLOOKUP('Xlookup set'!$S286,'Xlookup set'!$A$1:$R$1200,8,FALSE)=0,"",VLOOKUP('Xlookup set'!$S286,'Xlookup set'!$A$1:$R$1200,8,FALSE)),"")</f>
        <v/>
      </c>
      <c r="H286" s="93" t="str">
        <f>IFERROR(IF(VLOOKUP('Xlookup set'!$S286,'Xlookup set'!$A$1:$R$1200,9,FALSE)=0,"",VLOOKUP('Xlookup set'!$S286,'Xlookup set'!$A$1:$R$1200,9,FALSE)),"")</f>
        <v/>
      </c>
      <c r="I286" t="str">
        <f>IFERROR(IF(VLOOKUP('Xlookup set'!$S286,'Xlookup set'!$A$1:$R$1200,10,FALSE)=0,"",VLOOKUP('Xlookup set'!$S286,'Xlookup set'!$A$1:$R$1200,10,FALSE)),"")</f>
        <v/>
      </c>
      <c r="J286" t="str">
        <f>IFERROR(IF(VLOOKUP('Xlookup set'!$S286,'Xlookup set'!$A$1:$R$1200,11,FALSE)=0,"",VLOOKUP('Xlookup set'!$S286,'Xlookup set'!$A$1:$R$1200,11,FALSE)),"")</f>
        <v/>
      </c>
      <c r="K286" t="str">
        <f>IFERROR(IF(VLOOKUP('Xlookup set'!$S286,'Xlookup set'!$A$1:$R$1200,12,FALSE)=0,"",VLOOKUP('Xlookup set'!$S286,'Xlookup set'!$A$1:$R$1200,12,FALSE)),"")</f>
        <v/>
      </c>
      <c r="L286" t="str">
        <f>IFERROR(IF(VLOOKUP('Xlookup set'!$S286,'Xlookup set'!$A$1:$R$1200,13,FALSE)=0,"",VLOOKUP('Xlookup set'!$S286,'Xlookup set'!$A$1:$R$1200,13,FALSE)),"")</f>
        <v/>
      </c>
      <c r="M286" t="str">
        <f>IFERROR(IF(VLOOKUP('Xlookup set'!$S286,'Xlookup set'!$A$1:$R$1200,14,FALSE)=0,"",VLOOKUP('Xlookup set'!$S286,'Xlookup set'!$A$1:$R$1200,14,FALSE)),"")</f>
        <v/>
      </c>
      <c r="N286" t="str">
        <f>IFERROR(IF(VLOOKUP('Xlookup set'!$S286,'Xlookup set'!$A$1:$R$1200,15,FALSE)=0,"",VLOOKUP('Xlookup set'!$S286,'Xlookup set'!$A$1:$R$1200,15,FALSE)),"")</f>
        <v/>
      </c>
      <c r="O286" t="str">
        <f>IFERROR(IF(VLOOKUP('Xlookup set'!$S286,'Xlookup set'!$A$1:$R$1200,16,FALSE)=0,"",VLOOKUP('Xlookup set'!$S286,'Xlookup set'!$A$1:$R$1200,16,FALSE)),"")</f>
        <v/>
      </c>
      <c r="P286" t="str">
        <f t="array" aca="1" ref="P286" ca="1">IFERROR(Y2IF(VLOOKUP('Xlookup set'!$S286,'Xlookup set'!$A$1:$R$1200,17,FALSE)=0,"",VLOOKUP('Xlookup set'!$S286,'Xlookup set'!$A$1:$R$1200,17,FALSE)),"")</f>
        <v/>
      </c>
      <c r="Q286" t="str">
        <f>IFERROR(IF(VLOOKUP('Xlookup set'!$S286,'Xlookup set'!$A$1:$R$1200,18,FALSE)=0,"",VLOOKUP('Xlookup set'!$S286,'Xlookup set'!$A$1:$R$1200,18,FALSE)),"")</f>
        <v/>
      </c>
    </row>
    <row r="287" spans="1:17">
      <c r="A287" t="str">
        <f>IFERROR(VLOOKUP('Xlookup set'!$S287,'Xlookup set'!$A$1:$R$1200,2,FALSE),"")</f>
        <v/>
      </c>
      <c r="B287" t="str">
        <f>IF(I287&lt;&gt;"",ドッグキャリー!$I$2,"")</f>
        <v/>
      </c>
      <c r="C287" t="str">
        <f t="shared" si="10"/>
        <v/>
      </c>
      <c r="D287" t="str">
        <f t="shared" si="11"/>
        <v/>
      </c>
      <c r="E287" t="str">
        <f>IFERROR(IF(VLOOKUP('Xlookup set'!$S287,'Xlookup set'!$A$1:$R$1200,6,FALSE)=0,"",VLOOKUP('Xlookup set'!$S287,'Xlookup set'!$A$1:$R$1200,6,FALSE)),"")</f>
        <v/>
      </c>
      <c r="F287" t="str">
        <f t="array" aca="1" ref="F287" ca="1">IFERROR(F(VLOOKUP('Xlookup set'!$S287,'Xlookup set'!$A$1:$R$1200,7,FALSE)=0,"",VLOOKUP('Xlookup set'!$S287,'Xlookup set'!$A$1:$R$1200,7,FALSE)),"")</f>
        <v/>
      </c>
      <c r="G287" t="str">
        <f>IFERROR(IF(VLOOKUP('Xlookup set'!$S287,'Xlookup set'!$A$1:$R$1200,8,FALSE)=0,"",VLOOKUP('Xlookup set'!$S287,'Xlookup set'!$A$1:$R$1200,8,FALSE)),"")</f>
        <v/>
      </c>
      <c r="H287" s="93" t="str">
        <f>IFERROR(IF(VLOOKUP('Xlookup set'!$S287,'Xlookup set'!$A$1:$R$1200,9,FALSE)=0,"",VLOOKUP('Xlookup set'!$S287,'Xlookup set'!$A$1:$R$1200,9,FALSE)),"")</f>
        <v/>
      </c>
      <c r="I287" t="str">
        <f>IFERROR(IF(VLOOKUP('Xlookup set'!$S287,'Xlookup set'!$A$1:$R$1200,10,FALSE)=0,"",VLOOKUP('Xlookup set'!$S287,'Xlookup set'!$A$1:$R$1200,10,FALSE)),"")</f>
        <v/>
      </c>
      <c r="J287" t="str">
        <f>IFERROR(IF(VLOOKUP('Xlookup set'!$S287,'Xlookup set'!$A$1:$R$1200,11,FALSE)=0,"",VLOOKUP('Xlookup set'!$S287,'Xlookup set'!$A$1:$R$1200,11,FALSE)),"")</f>
        <v/>
      </c>
      <c r="K287" t="str">
        <f>IFERROR(IF(VLOOKUP('Xlookup set'!$S287,'Xlookup set'!$A$1:$R$1200,12,FALSE)=0,"",VLOOKUP('Xlookup set'!$S287,'Xlookup set'!$A$1:$R$1200,12,FALSE)),"")</f>
        <v/>
      </c>
      <c r="L287" t="str">
        <f>IFERROR(IF(VLOOKUP('Xlookup set'!$S287,'Xlookup set'!$A$1:$R$1200,13,FALSE)=0,"",VLOOKUP('Xlookup set'!$S287,'Xlookup set'!$A$1:$R$1200,13,FALSE)),"")</f>
        <v/>
      </c>
      <c r="M287" t="str">
        <f>IFERROR(IF(VLOOKUP('Xlookup set'!$S287,'Xlookup set'!$A$1:$R$1200,14,FALSE)=0,"",VLOOKUP('Xlookup set'!$S287,'Xlookup set'!$A$1:$R$1200,14,FALSE)),"")</f>
        <v/>
      </c>
      <c r="N287" t="str">
        <f>IFERROR(IF(VLOOKUP('Xlookup set'!$S287,'Xlookup set'!$A$1:$R$1200,15,FALSE)=0,"",VLOOKUP('Xlookup set'!$S287,'Xlookup set'!$A$1:$R$1200,15,FALSE)),"")</f>
        <v/>
      </c>
      <c r="O287" t="str">
        <f>IFERROR(IF(VLOOKUP('Xlookup set'!$S287,'Xlookup set'!$A$1:$R$1200,16,FALSE)=0,"",VLOOKUP('Xlookup set'!$S287,'Xlookup set'!$A$1:$R$1200,16,FALSE)),"")</f>
        <v/>
      </c>
      <c r="P287" t="str">
        <f t="array" aca="1" ref="P287" ca="1">IFERROR(Y2IF(VLOOKUP('Xlookup set'!$S287,'Xlookup set'!$A$1:$R$1200,17,FALSE)=0,"",VLOOKUP('Xlookup set'!$S287,'Xlookup set'!$A$1:$R$1200,17,FALSE)),"")</f>
        <v/>
      </c>
      <c r="Q287" t="str">
        <f>IFERROR(IF(VLOOKUP('Xlookup set'!$S287,'Xlookup set'!$A$1:$R$1200,18,FALSE)=0,"",VLOOKUP('Xlookup set'!$S287,'Xlookup set'!$A$1:$R$1200,18,FALSE)),"")</f>
        <v/>
      </c>
    </row>
    <row r="288" spans="1:17">
      <c r="A288" t="str">
        <f>IFERROR(VLOOKUP('Xlookup set'!$S288,'Xlookup set'!$A$1:$R$1200,2,FALSE),"")</f>
        <v/>
      </c>
      <c r="B288" t="str">
        <f>IF(I288&lt;&gt;"",ドッグキャリー!$I$2,"")</f>
        <v/>
      </c>
      <c r="C288" t="str">
        <f t="shared" si="10"/>
        <v/>
      </c>
      <c r="D288" t="str">
        <f t="shared" si="11"/>
        <v/>
      </c>
      <c r="E288" t="str">
        <f>IFERROR(IF(VLOOKUP('Xlookup set'!$S288,'Xlookup set'!$A$1:$R$1200,6,FALSE)=0,"",VLOOKUP('Xlookup set'!$S288,'Xlookup set'!$A$1:$R$1200,6,FALSE)),"")</f>
        <v/>
      </c>
      <c r="F288" t="str">
        <f t="array" aca="1" ref="F288" ca="1">IFERROR(F(VLOOKUP('Xlookup set'!$S288,'Xlookup set'!$A$1:$R$1200,7,FALSE)=0,"",VLOOKUP('Xlookup set'!$S288,'Xlookup set'!$A$1:$R$1200,7,FALSE)),"")</f>
        <v/>
      </c>
      <c r="G288" t="str">
        <f>IFERROR(IF(VLOOKUP('Xlookup set'!$S288,'Xlookup set'!$A$1:$R$1200,8,FALSE)=0,"",VLOOKUP('Xlookup set'!$S288,'Xlookup set'!$A$1:$R$1200,8,FALSE)),"")</f>
        <v/>
      </c>
      <c r="H288" s="93" t="str">
        <f>IFERROR(IF(VLOOKUP('Xlookup set'!$S288,'Xlookup set'!$A$1:$R$1200,9,FALSE)=0,"",VLOOKUP('Xlookup set'!$S288,'Xlookup set'!$A$1:$R$1200,9,FALSE)),"")</f>
        <v/>
      </c>
      <c r="I288" t="str">
        <f>IFERROR(IF(VLOOKUP('Xlookup set'!$S288,'Xlookup set'!$A$1:$R$1200,10,FALSE)=0,"",VLOOKUP('Xlookup set'!$S288,'Xlookup set'!$A$1:$R$1200,10,FALSE)),"")</f>
        <v/>
      </c>
      <c r="J288" t="str">
        <f>IFERROR(IF(VLOOKUP('Xlookup set'!$S288,'Xlookup set'!$A$1:$R$1200,11,FALSE)=0,"",VLOOKUP('Xlookup set'!$S288,'Xlookup set'!$A$1:$R$1200,11,FALSE)),"")</f>
        <v/>
      </c>
      <c r="K288" t="str">
        <f>IFERROR(IF(VLOOKUP('Xlookup set'!$S288,'Xlookup set'!$A$1:$R$1200,12,FALSE)=0,"",VLOOKUP('Xlookup set'!$S288,'Xlookup set'!$A$1:$R$1200,12,FALSE)),"")</f>
        <v/>
      </c>
      <c r="L288" t="str">
        <f>IFERROR(IF(VLOOKUP('Xlookup set'!$S288,'Xlookup set'!$A$1:$R$1200,13,FALSE)=0,"",VLOOKUP('Xlookup set'!$S288,'Xlookup set'!$A$1:$R$1200,13,FALSE)),"")</f>
        <v/>
      </c>
      <c r="M288" t="str">
        <f>IFERROR(IF(VLOOKUP('Xlookup set'!$S288,'Xlookup set'!$A$1:$R$1200,14,FALSE)=0,"",VLOOKUP('Xlookup set'!$S288,'Xlookup set'!$A$1:$R$1200,14,FALSE)),"")</f>
        <v/>
      </c>
      <c r="N288" t="str">
        <f>IFERROR(IF(VLOOKUP('Xlookup set'!$S288,'Xlookup set'!$A$1:$R$1200,15,FALSE)=0,"",VLOOKUP('Xlookup set'!$S288,'Xlookup set'!$A$1:$R$1200,15,FALSE)),"")</f>
        <v/>
      </c>
      <c r="O288" t="str">
        <f>IFERROR(IF(VLOOKUP('Xlookup set'!$S288,'Xlookup set'!$A$1:$R$1200,16,FALSE)=0,"",VLOOKUP('Xlookup set'!$S288,'Xlookup set'!$A$1:$R$1200,16,FALSE)),"")</f>
        <v/>
      </c>
      <c r="P288" t="str">
        <f t="array" aca="1" ref="P288" ca="1">IFERROR(Y2IF(VLOOKUP('Xlookup set'!$S288,'Xlookup set'!$A$1:$R$1200,17,FALSE)=0,"",VLOOKUP('Xlookup set'!$S288,'Xlookup set'!$A$1:$R$1200,17,FALSE)),"")</f>
        <v/>
      </c>
      <c r="Q288" t="str">
        <f>IFERROR(IF(VLOOKUP('Xlookup set'!$S288,'Xlookup set'!$A$1:$R$1200,18,FALSE)=0,"",VLOOKUP('Xlookup set'!$S288,'Xlookup set'!$A$1:$R$1200,18,FALSE)),"")</f>
        <v/>
      </c>
    </row>
    <row r="289" spans="1:17">
      <c r="A289" t="str">
        <f>IFERROR(VLOOKUP('Xlookup set'!$S289,'Xlookup set'!$A$1:$R$1200,2,FALSE),"")</f>
        <v/>
      </c>
      <c r="B289" t="str">
        <f>IF(I289&lt;&gt;"",ドッグキャリー!$I$2,"")</f>
        <v/>
      </c>
      <c r="C289" t="str">
        <f t="shared" si="10"/>
        <v/>
      </c>
      <c r="D289" t="str">
        <f t="shared" si="11"/>
        <v/>
      </c>
      <c r="E289" t="str">
        <f>IFERROR(IF(VLOOKUP('Xlookup set'!$S289,'Xlookup set'!$A$1:$R$1200,6,FALSE)=0,"",VLOOKUP('Xlookup set'!$S289,'Xlookup set'!$A$1:$R$1200,6,FALSE)),"")</f>
        <v/>
      </c>
      <c r="F289" t="str">
        <f t="array" aca="1" ref="F289" ca="1">IFERROR(F(VLOOKUP('Xlookup set'!$S289,'Xlookup set'!$A$1:$R$1200,7,FALSE)=0,"",VLOOKUP('Xlookup set'!$S289,'Xlookup set'!$A$1:$R$1200,7,FALSE)),"")</f>
        <v/>
      </c>
      <c r="G289" t="str">
        <f>IFERROR(IF(VLOOKUP('Xlookup set'!$S289,'Xlookup set'!$A$1:$R$1200,8,FALSE)=0,"",VLOOKUP('Xlookup set'!$S289,'Xlookup set'!$A$1:$R$1200,8,FALSE)),"")</f>
        <v/>
      </c>
      <c r="H289" s="93" t="str">
        <f>IFERROR(IF(VLOOKUP('Xlookup set'!$S289,'Xlookup set'!$A$1:$R$1200,9,FALSE)=0,"",VLOOKUP('Xlookup set'!$S289,'Xlookup set'!$A$1:$R$1200,9,FALSE)),"")</f>
        <v/>
      </c>
      <c r="I289" t="str">
        <f>IFERROR(IF(VLOOKUP('Xlookup set'!$S289,'Xlookup set'!$A$1:$R$1200,10,FALSE)=0,"",VLOOKUP('Xlookup set'!$S289,'Xlookup set'!$A$1:$R$1200,10,FALSE)),"")</f>
        <v/>
      </c>
      <c r="J289" t="str">
        <f>IFERROR(IF(VLOOKUP('Xlookup set'!$S289,'Xlookup set'!$A$1:$R$1200,11,FALSE)=0,"",VLOOKUP('Xlookup set'!$S289,'Xlookup set'!$A$1:$R$1200,11,FALSE)),"")</f>
        <v/>
      </c>
      <c r="K289" t="str">
        <f>IFERROR(IF(VLOOKUP('Xlookup set'!$S289,'Xlookup set'!$A$1:$R$1200,12,FALSE)=0,"",VLOOKUP('Xlookup set'!$S289,'Xlookup set'!$A$1:$R$1200,12,FALSE)),"")</f>
        <v/>
      </c>
      <c r="L289" t="str">
        <f>IFERROR(IF(VLOOKUP('Xlookup set'!$S289,'Xlookup set'!$A$1:$R$1200,13,FALSE)=0,"",VLOOKUP('Xlookup set'!$S289,'Xlookup set'!$A$1:$R$1200,13,FALSE)),"")</f>
        <v/>
      </c>
      <c r="M289" t="str">
        <f>IFERROR(IF(VLOOKUP('Xlookup set'!$S289,'Xlookup set'!$A$1:$R$1200,14,FALSE)=0,"",VLOOKUP('Xlookup set'!$S289,'Xlookup set'!$A$1:$R$1200,14,FALSE)),"")</f>
        <v/>
      </c>
      <c r="N289" t="str">
        <f>IFERROR(IF(VLOOKUP('Xlookup set'!$S289,'Xlookup set'!$A$1:$R$1200,15,FALSE)=0,"",VLOOKUP('Xlookup set'!$S289,'Xlookup set'!$A$1:$R$1200,15,FALSE)),"")</f>
        <v/>
      </c>
      <c r="O289" t="str">
        <f>IFERROR(IF(VLOOKUP('Xlookup set'!$S289,'Xlookup set'!$A$1:$R$1200,16,FALSE)=0,"",VLOOKUP('Xlookup set'!$S289,'Xlookup set'!$A$1:$R$1200,16,FALSE)),"")</f>
        <v/>
      </c>
      <c r="P289" t="str">
        <f t="array" aca="1" ref="P289" ca="1">IFERROR(Y2IF(VLOOKUP('Xlookup set'!$S289,'Xlookup set'!$A$1:$R$1200,17,FALSE)=0,"",VLOOKUP('Xlookup set'!$S289,'Xlookup set'!$A$1:$R$1200,17,FALSE)),"")</f>
        <v/>
      </c>
      <c r="Q289" t="str">
        <f>IFERROR(IF(VLOOKUP('Xlookup set'!$S289,'Xlookup set'!$A$1:$R$1200,18,FALSE)=0,"",VLOOKUP('Xlookup set'!$S289,'Xlookup set'!$A$1:$R$1200,18,FALSE)),"")</f>
        <v/>
      </c>
    </row>
    <row r="290" spans="1:17">
      <c r="A290" t="str">
        <f>IFERROR(VLOOKUP('Xlookup set'!$S290,'Xlookup set'!$A$1:$R$1200,2,FALSE),"")</f>
        <v/>
      </c>
      <c r="B290" t="str">
        <f>IF(I290&lt;&gt;"",ドッグキャリー!$I$2,"")</f>
        <v/>
      </c>
      <c r="C290" t="str">
        <f t="shared" si="10"/>
        <v/>
      </c>
      <c r="D290" t="str">
        <f t="shared" si="11"/>
        <v/>
      </c>
      <c r="E290" t="str">
        <f>IFERROR(IF(VLOOKUP('Xlookup set'!$S290,'Xlookup set'!$A$1:$R$1200,6,FALSE)=0,"",VLOOKUP('Xlookup set'!$S290,'Xlookup set'!$A$1:$R$1200,6,FALSE)),"")</f>
        <v/>
      </c>
      <c r="F290" t="str">
        <f t="array" aca="1" ref="F290" ca="1">IFERROR(F(VLOOKUP('Xlookup set'!$S290,'Xlookup set'!$A$1:$R$1200,7,FALSE)=0,"",VLOOKUP('Xlookup set'!$S290,'Xlookup set'!$A$1:$R$1200,7,FALSE)),"")</f>
        <v/>
      </c>
      <c r="G290" t="str">
        <f>IFERROR(IF(VLOOKUP('Xlookup set'!$S290,'Xlookup set'!$A$1:$R$1200,8,FALSE)=0,"",VLOOKUP('Xlookup set'!$S290,'Xlookup set'!$A$1:$R$1200,8,FALSE)),"")</f>
        <v/>
      </c>
      <c r="H290" s="93" t="str">
        <f>IFERROR(IF(VLOOKUP('Xlookup set'!$S290,'Xlookup set'!$A$1:$R$1200,9,FALSE)=0,"",VLOOKUP('Xlookup set'!$S290,'Xlookup set'!$A$1:$R$1200,9,FALSE)),"")</f>
        <v/>
      </c>
      <c r="I290" t="str">
        <f>IFERROR(IF(VLOOKUP('Xlookup set'!$S290,'Xlookup set'!$A$1:$R$1200,10,FALSE)=0,"",VLOOKUP('Xlookup set'!$S290,'Xlookup set'!$A$1:$R$1200,10,FALSE)),"")</f>
        <v/>
      </c>
      <c r="J290" t="str">
        <f>IFERROR(IF(VLOOKUP('Xlookup set'!$S290,'Xlookup set'!$A$1:$R$1200,11,FALSE)=0,"",VLOOKUP('Xlookup set'!$S290,'Xlookup set'!$A$1:$R$1200,11,FALSE)),"")</f>
        <v/>
      </c>
      <c r="K290" t="str">
        <f>IFERROR(IF(VLOOKUP('Xlookup set'!$S290,'Xlookup set'!$A$1:$R$1200,12,FALSE)=0,"",VLOOKUP('Xlookup set'!$S290,'Xlookup set'!$A$1:$R$1200,12,FALSE)),"")</f>
        <v/>
      </c>
      <c r="L290" t="str">
        <f>IFERROR(IF(VLOOKUP('Xlookup set'!$S290,'Xlookup set'!$A$1:$R$1200,13,FALSE)=0,"",VLOOKUP('Xlookup set'!$S290,'Xlookup set'!$A$1:$R$1200,13,FALSE)),"")</f>
        <v/>
      </c>
      <c r="M290" t="str">
        <f>IFERROR(IF(VLOOKUP('Xlookup set'!$S290,'Xlookup set'!$A$1:$R$1200,14,FALSE)=0,"",VLOOKUP('Xlookup set'!$S290,'Xlookup set'!$A$1:$R$1200,14,FALSE)),"")</f>
        <v/>
      </c>
      <c r="N290" t="str">
        <f>IFERROR(IF(VLOOKUP('Xlookup set'!$S290,'Xlookup set'!$A$1:$R$1200,15,FALSE)=0,"",VLOOKUP('Xlookup set'!$S290,'Xlookup set'!$A$1:$R$1200,15,FALSE)),"")</f>
        <v/>
      </c>
      <c r="O290" t="str">
        <f>IFERROR(IF(VLOOKUP('Xlookup set'!$S290,'Xlookup set'!$A$1:$R$1200,16,FALSE)=0,"",VLOOKUP('Xlookup set'!$S290,'Xlookup set'!$A$1:$R$1200,16,FALSE)),"")</f>
        <v/>
      </c>
      <c r="P290" t="str">
        <f t="array" aca="1" ref="P290" ca="1">IFERROR(Y2IF(VLOOKUP('Xlookup set'!$S290,'Xlookup set'!$A$1:$R$1200,17,FALSE)=0,"",VLOOKUP('Xlookup set'!$S290,'Xlookup set'!$A$1:$R$1200,17,FALSE)),"")</f>
        <v/>
      </c>
      <c r="Q290" t="str">
        <f>IFERROR(IF(VLOOKUP('Xlookup set'!$S290,'Xlookup set'!$A$1:$R$1200,18,FALSE)=0,"",VLOOKUP('Xlookup set'!$S290,'Xlookup set'!$A$1:$R$1200,18,FALSE)),"")</f>
        <v/>
      </c>
    </row>
    <row r="291" spans="1:17">
      <c r="A291" t="str">
        <f>IFERROR(VLOOKUP('Xlookup set'!$S291,'Xlookup set'!$A$1:$R$1200,2,FALSE),"")</f>
        <v/>
      </c>
      <c r="B291" t="str">
        <f>IF(I291&lt;&gt;"",ドッグキャリー!$I$2,"")</f>
        <v/>
      </c>
      <c r="C291" t="str">
        <f t="shared" si="10"/>
        <v/>
      </c>
      <c r="D291" t="str">
        <f t="shared" si="11"/>
        <v/>
      </c>
      <c r="E291" t="str">
        <f>IFERROR(IF(VLOOKUP('Xlookup set'!$S291,'Xlookup set'!$A$1:$R$1200,6,FALSE)=0,"",VLOOKUP('Xlookup set'!$S291,'Xlookup set'!$A$1:$R$1200,6,FALSE)),"")</f>
        <v/>
      </c>
      <c r="F291" t="str">
        <f t="array" aca="1" ref="F291" ca="1">IFERROR(F(VLOOKUP('Xlookup set'!$S291,'Xlookup set'!$A$1:$R$1200,7,FALSE)=0,"",VLOOKUP('Xlookup set'!$S291,'Xlookup set'!$A$1:$R$1200,7,FALSE)),"")</f>
        <v/>
      </c>
      <c r="G291" t="str">
        <f>IFERROR(IF(VLOOKUP('Xlookup set'!$S291,'Xlookup set'!$A$1:$R$1200,8,FALSE)=0,"",VLOOKUP('Xlookup set'!$S291,'Xlookup set'!$A$1:$R$1200,8,FALSE)),"")</f>
        <v/>
      </c>
      <c r="H291" s="93" t="str">
        <f>IFERROR(IF(VLOOKUP('Xlookup set'!$S291,'Xlookup set'!$A$1:$R$1200,9,FALSE)=0,"",VLOOKUP('Xlookup set'!$S291,'Xlookup set'!$A$1:$R$1200,9,FALSE)),"")</f>
        <v/>
      </c>
      <c r="I291" t="str">
        <f>IFERROR(IF(VLOOKUP('Xlookup set'!$S291,'Xlookup set'!$A$1:$R$1200,10,FALSE)=0,"",VLOOKUP('Xlookup set'!$S291,'Xlookup set'!$A$1:$R$1200,10,FALSE)),"")</f>
        <v/>
      </c>
      <c r="J291" t="str">
        <f>IFERROR(IF(VLOOKUP('Xlookup set'!$S291,'Xlookup set'!$A$1:$R$1200,11,FALSE)=0,"",VLOOKUP('Xlookup set'!$S291,'Xlookup set'!$A$1:$R$1200,11,FALSE)),"")</f>
        <v/>
      </c>
      <c r="K291" t="str">
        <f>IFERROR(IF(VLOOKUP('Xlookup set'!$S291,'Xlookup set'!$A$1:$R$1200,12,FALSE)=0,"",VLOOKUP('Xlookup set'!$S291,'Xlookup set'!$A$1:$R$1200,12,FALSE)),"")</f>
        <v/>
      </c>
      <c r="L291" t="str">
        <f>IFERROR(IF(VLOOKUP('Xlookup set'!$S291,'Xlookup set'!$A$1:$R$1200,13,FALSE)=0,"",VLOOKUP('Xlookup set'!$S291,'Xlookup set'!$A$1:$R$1200,13,FALSE)),"")</f>
        <v/>
      </c>
      <c r="M291" t="str">
        <f>IFERROR(IF(VLOOKUP('Xlookup set'!$S291,'Xlookup set'!$A$1:$R$1200,14,FALSE)=0,"",VLOOKUP('Xlookup set'!$S291,'Xlookup set'!$A$1:$R$1200,14,FALSE)),"")</f>
        <v/>
      </c>
      <c r="N291" t="str">
        <f>IFERROR(IF(VLOOKUP('Xlookup set'!$S291,'Xlookup set'!$A$1:$R$1200,15,FALSE)=0,"",VLOOKUP('Xlookup set'!$S291,'Xlookup set'!$A$1:$R$1200,15,FALSE)),"")</f>
        <v/>
      </c>
      <c r="O291" t="str">
        <f>IFERROR(IF(VLOOKUP('Xlookup set'!$S291,'Xlookup set'!$A$1:$R$1200,16,FALSE)=0,"",VLOOKUP('Xlookup set'!$S291,'Xlookup set'!$A$1:$R$1200,16,FALSE)),"")</f>
        <v/>
      </c>
      <c r="P291" t="str">
        <f t="array" aca="1" ref="P291" ca="1">IFERROR(Y2IF(VLOOKUP('Xlookup set'!$S291,'Xlookup set'!$A$1:$R$1200,17,FALSE)=0,"",VLOOKUP('Xlookup set'!$S291,'Xlookup set'!$A$1:$R$1200,17,FALSE)),"")</f>
        <v/>
      </c>
      <c r="Q291" t="str">
        <f>IFERROR(IF(VLOOKUP('Xlookup set'!$S291,'Xlookup set'!$A$1:$R$1200,18,FALSE)=0,"",VLOOKUP('Xlookup set'!$S291,'Xlookup set'!$A$1:$R$1200,18,FALSE)),"")</f>
        <v/>
      </c>
    </row>
    <row r="292" spans="1:17">
      <c r="A292" t="str">
        <f>IFERROR(VLOOKUP('Xlookup set'!$S292,'Xlookup set'!$A$1:$R$1200,2,FALSE),"")</f>
        <v/>
      </c>
      <c r="B292" t="str">
        <f>IF(I292&lt;&gt;"",ドッグキャリー!$I$2,"")</f>
        <v/>
      </c>
      <c r="C292" t="str">
        <f t="shared" si="10"/>
        <v/>
      </c>
      <c r="D292" t="str">
        <f t="shared" si="11"/>
        <v/>
      </c>
      <c r="E292" t="str">
        <f>IFERROR(IF(VLOOKUP('Xlookup set'!$S292,'Xlookup set'!$A$1:$R$1200,6,FALSE)=0,"",VLOOKUP('Xlookup set'!$S292,'Xlookup set'!$A$1:$R$1200,6,FALSE)),"")</f>
        <v/>
      </c>
      <c r="F292" t="str">
        <f t="array" aca="1" ref="F292" ca="1">IFERROR(F(VLOOKUP('Xlookup set'!$S292,'Xlookup set'!$A$1:$R$1200,7,FALSE)=0,"",VLOOKUP('Xlookup set'!$S292,'Xlookup set'!$A$1:$R$1200,7,FALSE)),"")</f>
        <v/>
      </c>
      <c r="G292" t="str">
        <f>IFERROR(IF(VLOOKUP('Xlookup set'!$S292,'Xlookup set'!$A$1:$R$1200,8,FALSE)=0,"",VLOOKUP('Xlookup set'!$S292,'Xlookup set'!$A$1:$R$1200,8,FALSE)),"")</f>
        <v/>
      </c>
      <c r="H292" s="93" t="str">
        <f>IFERROR(IF(VLOOKUP('Xlookup set'!$S292,'Xlookup set'!$A$1:$R$1200,9,FALSE)=0,"",VLOOKUP('Xlookup set'!$S292,'Xlookup set'!$A$1:$R$1200,9,FALSE)),"")</f>
        <v/>
      </c>
      <c r="I292" t="str">
        <f>IFERROR(IF(VLOOKUP('Xlookup set'!$S292,'Xlookup set'!$A$1:$R$1200,10,FALSE)=0,"",VLOOKUP('Xlookup set'!$S292,'Xlookup set'!$A$1:$R$1200,10,FALSE)),"")</f>
        <v/>
      </c>
      <c r="J292" t="str">
        <f>IFERROR(IF(VLOOKUP('Xlookup set'!$S292,'Xlookup set'!$A$1:$R$1200,11,FALSE)=0,"",VLOOKUP('Xlookup set'!$S292,'Xlookup set'!$A$1:$R$1200,11,FALSE)),"")</f>
        <v/>
      </c>
      <c r="K292" t="str">
        <f>IFERROR(IF(VLOOKUP('Xlookup set'!$S292,'Xlookup set'!$A$1:$R$1200,12,FALSE)=0,"",VLOOKUP('Xlookup set'!$S292,'Xlookup set'!$A$1:$R$1200,12,FALSE)),"")</f>
        <v/>
      </c>
      <c r="L292" t="str">
        <f>IFERROR(IF(VLOOKUP('Xlookup set'!$S292,'Xlookup set'!$A$1:$R$1200,13,FALSE)=0,"",VLOOKUP('Xlookup set'!$S292,'Xlookup set'!$A$1:$R$1200,13,FALSE)),"")</f>
        <v/>
      </c>
      <c r="M292" t="str">
        <f>IFERROR(IF(VLOOKUP('Xlookup set'!$S292,'Xlookup set'!$A$1:$R$1200,14,FALSE)=0,"",VLOOKUP('Xlookup set'!$S292,'Xlookup set'!$A$1:$R$1200,14,FALSE)),"")</f>
        <v/>
      </c>
      <c r="N292" t="str">
        <f>IFERROR(IF(VLOOKUP('Xlookup set'!$S292,'Xlookup set'!$A$1:$R$1200,15,FALSE)=0,"",VLOOKUP('Xlookup set'!$S292,'Xlookup set'!$A$1:$R$1200,15,FALSE)),"")</f>
        <v/>
      </c>
      <c r="O292" t="str">
        <f>IFERROR(IF(VLOOKUP('Xlookup set'!$S292,'Xlookup set'!$A$1:$R$1200,16,FALSE)=0,"",VLOOKUP('Xlookup set'!$S292,'Xlookup set'!$A$1:$R$1200,16,FALSE)),"")</f>
        <v/>
      </c>
      <c r="P292" t="str">
        <f t="array" aca="1" ref="P292" ca="1">IFERROR(Y2IF(VLOOKUP('Xlookup set'!$S292,'Xlookup set'!$A$1:$R$1200,17,FALSE)=0,"",VLOOKUP('Xlookup set'!$S292,'Xlookup set'!$A$1:$R$1200,17,FALSE)),"")</f>
        <v/>
      </c>
      <c r="Q292" t="str">
        <f>IFERROR(IF(VLOOKUP('Xlookup set'!$S292,'Xlookup set'!$A$1:$R$1200,18,FALSE)=0,"",VLOOKUP('Xlookup set'!$S292,'Xlookup set'!$A$1:$R$1200,18,FALSE)),"")</f>
        <v/>
      </c>
    </row>
    <row r="293" spans="1:17">
      <c r="A293" t="str">
        <f>IFERROR(VLOOKUP('Xlookup set'!$S293,'Xlookup set'!$A$1:$R$1200,2,FALSE),"")</f>
        <v/>
      </c>
      <c r="B293" t="str">
        <f>IF(I293&lt;&gt;"",ドッグキャリー!$I$2,"")</f>
        <v/>
      </c>
      <c r="C293" t="str">
        <f t="shared" si="10"/>
        <v/>
      </c>
      <c r="D293" t="str">
        <f t="shared" si="11"/>
        <v/>
      </c>
      <c r="E293" t="str">
        <f>IFERROR(IF(VLOOKUP('Xlookup set'!$S293,'Xlookup set'!$A$1:$R$1200,6,FALSE)=0,"",VLOOKUP('Xlookup set'!$S293,'Xlookup set'!$A$1:$R$1200,6,FALSE)),"")</f>
        <v/>
      </c>
      <c r="F293" t="str">
        <f t="array" aca="1" ref="F293" ca="1">IFERROR(F(VLOOKUP('Xlookup set'!$S293,'Xlookup set'!$A$1:$R$1200,7,FALSE)=0,"",VLOOKUP('Xlookup set'!$S293,'Xlookup set'!$A$1:$R$1200,7,FALSE)),"")</f>
        <v/>
      </c>
      <c r="G293" t="str">
        <f>IFERROR(IF(VLOOKUP('Xlookup set'!$S293,'Xlookup set'!$A$1:$R$1200,8,FALSE)=0,"",VLOOKUP('Xlookup set'!$S293,'Xlookup set'!$A$1:$R$1200,8,FALSE)),"")</f>
        <v/>
      </c>
      <c r="H293" s="93" t="str">
        <f>IFERROR(IF(VLOOKUP('Xlookup set'!$S293,'Xlookup set'!$A$1:$R$1200,9,FALSE)=0,"",VLOOKUP('Xlookup set'!$S293,'Xlookup set'!$A$1:$R$1200,9,FALSE)),"")</f>
        <v/>
      </c>
      <c r="I293" t="str">
        <f>IFERROR(IF(VLOOKUP('Xlookup set'!$S293,'Xlookup set'!$A$1:$R$1200,10,FALSE)=0,"",VLOOKUP('Xlookup set'!$S293,'Xlookup set'!$A$1:$R$1200,10,FALSE)),"")</f>
        <v/>
      </c>
      <c r="J293" t="str">
        <f>IFERROR(IF(VLOOKUP('Xlookup set'!$S293,'Xlookup set'!$A$1:$R$1200,11,FALSE)=0,"",VLOOKUP('Xlookup set'!$S293,'Xlookup set'!$A$1:$R$1200,11,FALSE)),"")</f>
        <v/>
      </c>
      <c r="K293" t="str">
        <f>IFERROR(IF(VLOOKUP('Xlookup set'!$S293,'Xlookup set'!$A$1:$R$1200,12,FALSE)=0,"",VLOOKUP('Xlookup set'!$S293,'Xlookup set'!$A$1:$R$1200,12,FALSE)),"")</f>
        <v/>
      </c>
      <c r="L293" t="str">
        <f>IFERROR(IF(VLOOKUP('Xlookup set'!$S293,'Xlookup set'!$A$1:$R$1200,13,FALSE)=0,"",VLOOKUP('Xlookup set'!$S293,'Xlookup set'!$A$1:$R$1200,13,FALSE)),"")</f>
        <v/>
      </c>
      <c r="M293" t="str">
        <f>IFERROR(IF(VLOOKUP('Xlookup set'!$S293,'Xlookup set'!$A$1:$R$1200,14,FALSE)=0,"",VLOOKUP('Xlookup set'!$S293,'Xlookup set'!$A$1:$R$1200,14,FALSE)),"")</f>
        <v/>
      </c>
      <c r="N293" t="str">
        <f>IFERROR(IF(VLOOKUP('Xlookup set'!$S293,'Xlookup set'!$A$1:$R$1200,15,FALSE)=0,"",VLOOKUP('Xlookup set'!$S293,'Xlookup set'!$A$1:$R$1200,15,FALSE)),"")</f>
        <v/>
      </c>
      <c r="O293" t="str">
        <f>IFERROR(IF(VLOOKUP('Xlookup set'!$S293,'Xlookup set'!$A$1:$R$1200,16,FALSE)=0,"",VLOOKUP('Xlookup set'!$S293,'Xlookup set'!$A$1:$R$1200,16,FALSE)),"")</f>
        <v/>
      </c>
      <c r="P293" t="str">
        <f t="array" aca="1" ref="P293" ca="1">IFERROR(Y2IF(VLOOKUP('Xlookup set'!$S293,'Xlookup set'!$A$1:$R$1200,17,FALSE)=0,"",VLOOKUP('Xlookup set'!$S293,'Xlookup set'!$A$1:$R$1200,17,FALSE)),"")</f>
        <v/>
      </c>
      <c r="Q293" t="str">
        <f>IFERROR(IF(VLOOKUP('Xlookup set'!$S293,'Xlookup set'!$A$1:$R$1200,18,FALSE)=0,"",VLOOKUP('Xlookup set'!$S293,'Xlookup set'!$A$1:$R$1200,18,FALSE)),"")</f>
        <v/>
      </c>
    </row>
    <row r="294" spans="1:17">
      <c r="A294" t="str">
        <f>IFERROR(VLOOKUP('Xlookup set'!$S294,'Xlookup set'!$A$1:$R$1200,2,FALSE),"")</f>
        <v/>
      </c>
      <c r="B294" t="str">
        <f>IF(I294&lt;&gt;"",ドッグキャリー!$I$2,"")</f>
        <v/>
      </c>
      <c r="C294" t="str">
        <f t="shared" si="10"/>
        <v/>
      </c>
      <c r="D294" t="str">
        <f t="shared" si="11"/>
        <v/>
      </c>
      <c r="E294" t="str">
        <f>IFERROR(IF(VLOOKUP('Xlookup set'!$S294,'Xlookup set'!$A$1:$R$1200,6,FALSE)=0,"",VLOOKUP('Xlookup set'!$S294,'Xlookup set'!$A$1:$R$1200,6,FALSE)),"")</f>
        <v/>
      </c>
      <c r="F294" t="str">
        <f t="array" aca="1" ref="F294" ca="1">IFERROR(F(VLOOKUP('Xlookup set'!$S294,'Xlookup set'!$A$1:$R$1200,7,FALSE)=0,"",VLOOKUP('Xlookup set'!$S294,'Xlookup set'!$A$1:$R$1200,7,FALSE)),"")</f>
        <v/>
      </c>
      <c r="G294" t="str">
        <f>IFERROR(IF(VLOOKUP('Xlookup set'!$S294,'Xlookup set'!$A$1:$R$1200,8,FALSE)=0,"",VLOOKUP('Xlookup set'!$S294,'Xlookup set'!$A$1:$R$1200,8,FALSE)),"")</f>
        <v/>
      </c>
      <c r="H294" s="93" t="str">
        <f>IFERROR(IF(VLOOKUP('Xlookup set'!$S294,'Xlookup set'!$A$1:$R$1200,9,FALSE)=0,"",VLOOKUP('Xlookup set'!$S294,'Xlookup set'!$A$1:$R$1200,9,FALSE)),"")</f>
        <v/>
      </c>
      <c r="I294" t="str">
        <f>IFERROR(IF(VLOOKUP('Xlookup set'!$S294,'Xlookup set'!$A$1:$R$1200,10,FALSE)=0,"",VLOOKUP('Xlookup set'!$S294,'Xlookup set'!$A$1:$R$1200,10,FALSE)),"")</f>
        <v/>
      </c>
      <c r="J294" t="str">
        <f>IFERROR(IF(VLOOKUP('Xlookup set'!$S294,'Xlookup set'!$A$1:$R$1200,11,FALSE)=0,"",VLOOKUP('Xlookup set'!$S294,'Xlookup set'!$A$1:$R$1200,11,FALSE)),"")</f>
        <v/>
      </c>
      <c r="K294" t="str">
        <f>IFERROR(IF(VLOOKUP('Xlookup set'!$S294,'Xlookup set'!$A$1:$R$1200,12,FALSE)=0,"",VLOOKUP('Xlookup set'!$S294,'Xlookup set'!$A$1:$R$1200,12,FALSE)),"")</f>
        <v/>
      </c>
      <c r="L294" t="str">
        <f>IFERROR(IF(VLOOKUP('Xlookup set'!$S294,'Xlookup set'!$A$1:$R$1200,13,FALSE)=0,"",VLOOKUP('Xlookup set'!$S294,'Xlookup set'!$A$1:$R$1200,13,FALSE)),"")</f>
        <v/>
      </c>
      <c r="M294" t="str">
        <f>IFERROR(IF(VLOOKUP('Xlookup set'!$S294,'Xlookup set'!$A$1:$R$1200,14,FALSE)=0,"",VLOOKUP('Xlookup set'!$S294,'Xlookup set'!$A$1:$R$1200,14,FALSE)),"")</f>
        <v/>
      </c>
      <c r="N294" t="str">
        <f>IFERROR(IF(VLOOKUP('Xlookup set'!$S294,'Xlookup set'!$A$1:$R$1200,15,FALSE)=0,"",VLOOKUP('Xlookup set'!$S294,'Xlookup set'!$A$1:$R$1200,15,FALSE)),"")</f>
        <v/>
      </c>
      <c r="O294" t="str">
        <f>IFERROR(IF(VLOOKUP('Xlookup set'!$S294,'Xlookup set'!$A$1:$R$1200,16,FALSE)=0,"",VLOOKUP('Xlookup set'!$S294,'Xlookup set'!$A$1:$R$1200,16,FALSE)),"")</f>
        <v/>
      </c>
      <c r="P294" t="str">
        <f t="array" aca="1" ref="P294" ca="1">IFERROR(Y2IF(VLOOKUP('Xlookup set'!$S294,'Xlookup set'!$A$1:$R$1200,17,FALSE)=0,"",VLOOKUP('Xlookup set'!$S294,'Xlookup set'!$A$1:$R$1200,17,FALSE)),"")</f>
        <v/>
      </c>
      <c r="Q294" t="str">
        <f>IFERROR(IF(VLOOKUP('Xlookup set'!$S294,'Xlookup set'!$A$1:$R$1200,18,FALSE)=0,"",VLOOKUP('Xlookup set'!$S294,'Xlookup set'!$A$1:$R$1200,18,FALSE)),"")</f>
        <v/>
      </c>
    </row>
    <row r="295" spans="1:17">
      <c r="A295" t="str">
        <f>IFERROR(VLOOKUP('Xlookup set'!$S295,'Xlookup set'!$A$1:$R$1200,2,FALSE),"")</f>
        <v/>
      </c>
      <c r="B295" t="str">
        <f>IF(I295&lt;&gt;"",ドッグキャリー!$I$2,"")</f>
        <v/>
      </c>
      <c r="C295" t="str">
        <f t="shared" si="10"/>
        <v/>
      </c>
      <c r="D295" t="str">
        <f t="shared" si="11"/>
        <v/>
      </c>
      <c r="E295" t="str">
        <f>IFERROR(IF(VLOOKUP('Xlookup set'!$S295,'Xlookup set'!$A$1:$R$1200,6,FALSE)=0,"",VLOOKUP('Xlookup set'!$S295,'Xlookup set'!$A$1:$R$1200,6,FALSE)),"")</f>
        <v/>
      </c>
      <c r="F295" t="str">
        <f t="array" aca="1" ref="F295" ca="1">IFERROR(F(VLOOKUP('Xlookup set'!$S295,'Xlookup set'!$A$1:$R$1200,7,FALSE)=0,"",VLOOKUP('Xlookup set'!$S295,'Xlookup set'!$A$1:$R$1200,7,FALSE)),"")</f>
        <v/>
      </c>
      <c r="G295" t="str">
        <f>IFERROR(IF(VLOOKUP('Xlookup set'!$S295,'Xlookup set'!$A$1:$R$1200,8,FALSE)=0,"",VLOOKUP('Xlookup set'!$S295,'Xlookup set'!$A$1:$R$1200,8,FALSE)),"")</f>
        <v/>
      </c>
      <c r="H295" s="93" t="str">
        <f>IFERROR(IF(VLOOKUP('Xlookup set'!$S295,'Xlookup set'!$A$1:$R$1200,9,FALSE)=0,"",VLOOKUP('Xlookup set'!$S295,'Xlookup set'!$A$1:$R$1200,9,FALSE)),"")</f>
        <v/>
      </c>
      <c r="I295" t="str">
        <f>IFERROR(IF(VLOOKUP('Xlookup set'!$S295,'Xlookup set'!$A$1:$R$1200,10,FALSE)=0,"",VLOOKUP('Xlookup set'!$S295,'Xlookup set'!$A$1:$R$1200,10,FALSE)),"")</f>
        <v/>
      </c>
      <c r="J295" t="str">
        <f>IFERROR(IF(VLOOKUP('Xlookup set'!$S295,'Xlookup set'!$A$1:$R$1200,11,FALSE)=0,"",VLOOKUP('Xlookup set'!$S295,'Xlookup set'!$A$1:$R$1200,11,FALSE)),"")</f>
        <v/>
      </c>
      <c r="K295" t="str">
        <f>IFERROR(IF(VLOOKUP('Xlookup set'!$S295,'Xlookup set'!$A$1:$R$1200,12,FALSE)=0,"",VLOOKUP('Xlookup set'!$S295,'Xlookup set'!$A$1:$R$1200,12,FALSE)),"")</f>
        <v/>
      </c>
      <c r="L295" t="str">
        <f>IFERROR(IF(VLOOKUP('Xlookup set'!$S295,'Xlookup set'!$A$1:$R$1200,13,FALSE)=0,"",VLOOKUP('Xlookup set'!$S295,'Xlookup set'!$A$1:$R$1200,13,FALSE)),"")</f>
        <v/>
      </c>
      <c r="M295" t="str">
        <f>IFERROR(IF(VLOOKUP('Xlookup set'!$S295,'Xlookup set'!$A$1:$R$1200,14,FALSE)=0,"",VLOOKUP('Xlookup set'!$S295,'Xlookup set'!$A$1:$R$1200,14,FALSE)),"")</f>
        <v/>
      </c>
      <c r="N295" t="str">
        <f>IFERROR(IF(VLOOKUP('Xlookup set'!$S295,'Xlookup set'!$A$1:$R$1200,15,FALSE)=0,"",VLOOKUP('Xlookup set'!$S295,'Xlookup set'!$A$1:$R$1200,15,FALSE)),"")</f>
        <v/>
      </c>
      <c r="O295" t="str">
        <f>IFERROR(IF(VLOOKUP('Xlookup set'!$S295,'Xlookup set'!$A$1:$R$1200,16,FALSE)=0,"",VLOOKUP('Xlookup set'!$S295,'Xlookup set'!$A$1:$R$1200,16,FALSE)),"")</f>
        <v/>
      </c>
      <c r="P295" t="str">
        <f t="array" aca="1" ref="P295" ca="1">IFERROR(Y2IF(VLOOKUP('Xlookup set'!$S295,'Xlookup set'!$A$1:$R$1200,17,FALSE)=0,"",VLOOKUP('Xlookup set'!$S295,'Xlookup set'!$A$1:$R$1200,17,FALSE)),"")</f>
        <v/>
      </c>
      <c r="Q295" t="str">
        <f>IFERROR(IF(VLOOKUP('Xlookup set'!$S295,'Xlookup set'!$A$1:$R$1200,18,FALSE)=0,"",VLOOKUP('Xlookup set'!$S295,'Xlookup set'!$A$1:$R$1200,18,FALSE)),"")</f>
        <v/>
      </c>
    </row>
    <row r="296" spans="1:17">
      <c r="A296" t="str">
        <f>IFERROR(VLOOKUP('Xlookup set'!$S296,'Xlookup set'!$A$1:$R$1200,2,FALSE),"")</f>
        <v/>
      </c>
      <c r="B296" t="str">
        <f>IF(I296&lt;&gt;"",ドッグキャリー!$I$2,"")</f>
        <v/>
      </c>
      <c r="C296" t="str">
        <f t="shared" si="10"/>
        <v/>
      </c>
      <c r="D296" t="str">
        <f t="shared" si="11"/>
        <v/>
      </c>
      <c r="E296" t="str">
        <f>IFERROR(IF(VLOOKUP('Xlookup set'!$S296,'Xlookup set'!$A$1:$R$1200,6,FALSE)=0,"",VLOOKUP('Xlookup set'!$S296,'Xlookup set'!$A$1:$R$1200,6,FALSE)),"")</f>
        <v/>
      </c>
      <c r="F296" t="str">
        <f t="array" aca="1" ref="F296" ca="1">IFERROR(F(VLOOKUP('Xlookup set'!$S296,'Xlookup set'!$A$1:$R$1200,7,FALSE)=0,"",VLOOKUP('Xlookup set'!$S296,'Xlookup set'!$A$1:$R$1200,7,FALSE)),"")</f>
        <v/>
      </c>
      <c r="G296" t="str">
        <f>IFERROR(IF(VLOOKUP('Xlookup set'!$S296,'Xlookup set'!$A$1:$R$1200,8,FALSE)=0,"",VLOOKUP('Xlookup set'!$S296,'Xlookup set'!$A$1:$R$1200,8,FALSE)),"")</f>
        <v/>
      </c>
      <c r="H296" s="93" t="str">
        <f>IFERROR(IF(VLOOKUP('Xlookup set'!$S296,'Xlookup set'!$A$1:$R$1200,9,FALSE)=0,"",VLOOKUP('Xlookup set'!$S296,'Xlookup set'!$A$1:$R$1200,9,FALSE)),"")</f>
        <v/>
      </c>
      <c r="I296" t="str">
        <f>IFERROR(IF(VLOOKUP('Xlookup set'!$S296,'Xlookup set'!$A$1:$R$1200,10,FALSE)=0,"",VLOOKUP('Xlookup set'!$S296,'Xlookup set'!$A$1:$R$1200,10,FALSE)),"")</f>
        <v/>
      </c>
      <c r="J296" t="str">
        <f>IFERROR(IF(VLOOKUP('Xlookup set'!$S296,'Xlookup set'!$A$1:$R$1200,11,FALSE)=0,"",VLOOKUP('Xlookup set'!$S296,'Xlookup set'!$A$1:$R$1200,11,FALSE)),"")</f>
        <v/>
      </c>
      <c r="K296" t="str">
        <f>IFERROR(IF(VLOOKUP('Xlookup set'!$S296,'Xlookup set'!$A$1:$R$1200,12,FALSE)=0,"",VLOOKUP('Xlookup set'!$S296,'Xlookup set'!$A$1:$R$1200,12,FALSE)),"")</f>
        <v/>
      </c>
      <c r="L296" t="str">
        <f>IFERROR(IF(VLOOKUP('Xlookup set'!$S296,'Xlookup set'!$A$1:$R$1200,13,FALSE)=0,"",VLOOKUP('Xlookup set'!$S296,'Xlookup set'!$A$1:$R$1200,13,FALSE)),"")</f>
        <v/>
      </c>
      <c r="M296" t="str">
        <f>IFERROR(IF(VLOOKUP('Xlookup set'!$S296,'Xlookup set'!$A$1:$R$1200,14,FALSE)=0,"",VLOOKUP('Xlookup set'!$S296,'Xlookup set'!$A$1:$R$1200,14,FALSE)),"")</f>
        <v/>
      </c>
      <c r="N296" t="str">
        <f>IFERROR(IF(VLOOKUP('Xlookup set'!$S296,'Xlookup set'!$A$1:$R$1200,15,FALSE)=0,"",VLOOKUP('Xlookup set'!$S296,'Xlookup set'!$A$1:$R$1200,15,FALSE)),"")</f>
        <v/>
      </c>
      <c r="O296" t="str">
        <f>IFERROR(IF(VLOOKUP('Xlookup set'!$S296,'Xlookup set'!$A$1:$R$1200,16,FALSE)=0,"",VLOOKUP('Xlookup set'!$S296,'Xlookup set'!$A$1:$R$1200,16,FALSE)),"")</f>
        <v/>
      </c>
      <c r="P296" t="str">
        <f t="array" aca="1" ref="P296" ca="1">IFERROR(Y2IF(VLOOKUP('Xlookup set'!$S296,'Xlookup set'!$A$1:$R$1200,17,FALSE)=0,"",VLOOKUP('Xlookup set'!$S296,'Xlookup set'!$A$1:$R$1200,17,FALSE)),"")</f>
        <v/>
      </c>
      <c r="Q296" t="str">
        <f>IFERROR(IF(VLOOKUP('Xlookup set'!$S296,'Xlookup set'!$A$1:$R$1200,18,FALSE)=0,"",VLOOKUP('Xlookup set'!$S296,'Xlookup set'!$A$1:$R$1200,18,FALSE)),"")</f>
        <v/>
      </c>
    </row>
    <row r="297" spans="1:17">
      <c r="A297" t="str">
        <f>IFERROR(VLOOKUP('Xlookup set'!$S297,'Xlookup set'!$A$1:$R$1200,2,FALSE),"")</f>
        <v/>
      </c>
      <c r="B297" t="str">
        <f>IF(I297&lt;&gt;"",ドッグキャリー!$I$2,"")</f>
        <v/>
      </c>
      <c r="C297" t="str">
        <f t="shared" si="10"/>
        <v/>
      </c>
      <c r="D297" t="str">
        <f t="shared" si="11"/>
        <v/>
      </c>
      <c r="E297" t="str">
        <f>IFERROR(IF(VLOOKUP('Xlookup set'!$S297,'Xlookup set'!$A$1:$R$1200,6,FALSE)=0,"",VLOOKUP('Xlookup set'!$S297,'Xlookup set'!$A$1:$R$1200,6,FALSE)),"")</f>
        <v/>
      </c>
      <c r="F297" t="str">
        <f t="array" aca="1" ref="F297" ca="1">IFERROR(F(VLOOKUP('Xlookup set'!$S297,'Xlookup set'!$A$1:$R$1200,7,FALSE)=0,"",VLOOKUP('Xlookup set'!$S297,'Xlookup set'!$A$1:$R$1200,7,FALSE)),"")</f>
        <v/>
      </c>
      <c r="G297" t="str">
        <f>IFERROR(IF(VLOOKUP('Xlookup set'!$S297,'Xlookup set'!$A$1:$R$1200,8,FALSE)=0,"",VLOOKUP('Xlookup set'!$S297,'Xlookup set'!$A$1:$R$1200,8,FALSE)),"")</f>
        <v/>
      </c>
      <c r="H297" s="93" t="str">
        <f>IFERROR(IF(VLOOKUP('Xlookup set'!$S297,'Xlookup set'!$A$1:$R$1200,9,FALSE)=0,"",VLOOKUP('Xlookup set'!$S297,'Xlookup set'!$A$1:$R$1200,9,FALSE)),"")</f>
        <v/>
      </c>
      <c r="I297" t="str">
        <f>IFERROR(IF(VLOOKUP('Xlookup set'!$S297,'Xlookup set'!$A$1:$R$1200,10,FALSE)=0,"",VLOOKUP('Xlookup set'!$S297,'Xlookup set'!$A$1:$R$1200,10,FALSE)),"")</f>
        <v/>
      </c>
      <c r="J297" t="str">
        <f>IFERROR(IF(VLOOKUP('Xlookup set'!$S297,'Xlookup set'!$A$1:$R$1200,11,FALSE)=0,"",VLOOKUP('Xlookup set'!$S297,'Xlookup set'!$A$1:$R$1200,11,FALSE)),"")</f>
        <v/>
      </c>
      <c r="K297" t="str">
        <f>IFERROR(IF(VLOOKUP('Xlookup set'!$S297,'Xlookup set'!$A$1:$R$1200,12,FALSE)=0,"",VLOOKUP('Xlookup set'!$S297,'Xlookup set'!$A$1:$R$1200,12,FALSE)),"")</f>
        <v/>
      </c>
      <c r="L297" t="str">
        <f>IFERROR(IF(VLOOKUP('Xlookup set'!$S297,'Xlookup set'!$A$1:$R$1200,13,FALSE)=0,"",VLOOKUP('Xlookup set'!$S297,'Xlookup set'!$A$1:$R$1200,13,FALSE)),"")</f>
        <v/>
      </c>
      <c r="M297" t="str">
        <f>IFERROR(IF(VLOOKUP('Xlookup set'!$S297,'Xlookup set'!$A$1:$R$1200,14,FALSE)=0,"",VLOOKUP('Xlookup set'!$S297,'Xlookup set'!$A$1:$R$1200,14,FALSE)),"")</f>
        <v/>
      </c>
      <c r="N297" t="str">
        <f>IFERROR(IF(VLOOKUP('Xlookup set'!$S297,'Xlookup set'!$A$1:$R$1200,15,FALSE)=0,"",VLOOKUP('Xlookup set'!$S297,'Xlookup set'!$A$1:$R$1200,15,FALSE)),"")</f>
        <v/>
      </c>
      <c r="O297" t="str">
        <f>IFERROR(IF(VLOOKUP('Xlookup set'!$S297,'Xlookup set'!$A$1:$R$1200,16,FALSE)=0,"",VLOOKUP('Xlookup set'!$S297,'Xlookup set'!$A$1:$R$1200,16,FALSE)),"")</f>
        <v/>
      </c>
      <c r="P297" t="str">
        <f t="array" aca="1" ref="P297" ca="1">IFERROR(Y2IF(VLOOKUP('Xlookup set'!$S297,'Xlookup set'!$A$1:$R$1200,17,FALSE)=0,"",VLOOKUP('Xlookup set'!$S297,'Xlookup set'!$A$1:$R$1200,17,FALSE)),"")</f>
        <v/>
      </c>
      <c r="Q297" t="str">
        <f>IFERROR(IF(VLOOKUP('Xlookup set'!$S297,'Xlookup set'!$A$1:$R$1200,18,FALSE)=0,"",VLOOKUP('Xlookup set'!$S297,'Xlookup set'!$A$1:$R$1200,18,FALSE)),"")</f>
        <v/>
      </c>
    </row>
    <row r="298" spans="1:17">
      <c r="A298" t="str">
        <f>IFERROR(VLOOKUP('Xlookup set'!$S298,'Xlookup set'!$A$1:$R$1200,2,FALSE),"")</f>
        <v/>
      </c>
      <c r="B298" t="str">
        <f>IF(I298&lt;&gt;"",ドッグキャリー!$I$2,"")</f>
        <v/>
      </c>
      <c r="C298" t="str">
        <f t="shared" si="10"/>
        <v/>
      </c>
      <c r="D298" t="str">
        <f t="shared" si="11"/>
        <v/>
      </c>
      <c r="E298" t="str">
        <f>IFERROR(IF(VLOOKUP('Xlookup set'!$S298,'Xlookup set'!$A$1:$R$1200,6,FALSE)=0,"",VLOOKUP('Xlookup set'!$S298,'Xlookup set'!$A$1:$R$1200,6,FALSE)),"")</f>
        <v/>
      </c>
      <c r="F298" t="str">
        <f t="array" aca="1" ref="F298" ca="1">IFERROR(F(VLOOKUP('Xlookup set'!$S298,'Xlookup set'!$A$1:$R$1200,7,FALSE)=0,"",VLOOKUP('Xlookup set'!$S298,'Xlookup set'!$A$1:$R$1200,7,FALSE)),"")</f>
        <v/>
      </c>
      <c r="G298" t="str">
        <f>IFERROR(IF(VLOOKUP('Xlookup set'!$S298,'Xlookup set'!$A$1:$R$1200,8,FALSE)=0,"",VLOOKUP('Xlookup set'!$S298,'Xlookup set'!$A$1:$R$1200,8,FALSE)),"")</f>
        <v/>
      </c>
      <c r="H298" s="93" t="str">
        <f>IFERROR(IF(VLOOKUP('Xlookup set'!$S298,'Xlookup set'!$A$1:$R$1200,9,FALSE)=0,"",VLOOKUP('Xlookup set'!$S298,'Xlookup set'!$A$1:$R$1200,9,FALSE)),"")</f>
        <v/>
      </c>
      <c r="I298" t="str">
        <f>IFERROR(IF(VLOOKUP('Xlookup set'!$S298,'Xlookup set'!$A$1:$R$1200,10,FALSE)=0,"",VLOOKUP('Xlookup set'!$S298,'Xlookup set'!$A$1:$R$1200,10,FALSE)),"")</f>
        <v/>
      </c>
      <c r="J298" t="str">
        <f>IFERROR(IF(VLOOKUP('Xlookup set'!$S298,'Xlookup set'!$A$1:$R$1200,11,FALSE)=0,"",VLOOKUP('Xlookup set'!$S298,'Xlookup set'!$A$1:$R$1200,11,FALSE)),"")</f>
        <v/>
      </c>
      <c r="K298" t="str">
        <f>IFERROR(IF(VLOOKUP('Xlookup set'!$S298,'Xlookup set'!$A$1:$R$1200,12,FALSE)=0,"",VLOOKUP('Xlookup set'!$S298,'Xlookup set'!$A$1:$R$1200,12,FALSE)),"")</f>
        <v/>
      </c>
      <c r="L298" t="str">
        <f>IFERROR(IF(VLOOKUP('Xlookup set'!$S298,'Xlookup set'!$A$1:$R$1200,13,FALSE)=0,"",VLOOKUP('Xlookup set'!$S298,'Xlookup set'!$A$1:$R$1200,13,FALSE)),"")</f>
        <v/>
      </c>
      <c r="M298" t="str">
        <f>IFERROR(IF(VLOOKUP('Xlookup set'!$S298,'Xlookup set'!$A$1:$R$1200,14,FALSE)=0,"",VLOOKUP('Xlookup set'!$S298,'Xlookup set'!$A$1:$R$1200,14,FALSE)),"")</f>
        <v/>
      </c>
      <c r="N298" t="str">
        <f>IFERROR(IF(VLOOKUP('Xlookup set'!$S298,'Xlookup set'!$A$1:$R$1200,15,FALSE)=0,"",VLOOKUP('Xlookup set'!$S298,'Xlookup set'!$A$1:$R$1200,15,FALSE)),"")</f>
        <v/>
      </c>
      <c r="O298" t="str">
        <f>IFERROR(IF(VLOOKUP('Xlookup set'!$S298,'Xlookup set'!$A$1:$R$1200,16,FALSE)=0,"",VLOOKUP('Xlookup set'!$S298,'Xlookup set'!$A$1:$R$1200,16,FALSE)),"")</f>
        <v/>
      </c>
      <c r="P298" t="str">
        <f t="array" aca="1" ref="P298" ca="1">IFERROR(Y2IF(VLOOKUP('Xlookup set'!$S298,'Xlookup set'!$A$1:$R$1200,17,FALSE)=0,"",VLOOKUP('Xlookup set'!$S298,'Xlookup set'!$A$1:$R$1200,17,FALSE)),"")</f>
        <v/>
      </c>
      <c r="Q298" t="str">
        <f>IFERROR(IF(VLOOKUP('Xlookup set'!$S298,'Xlookup set'!$A$1:$R$1200,18,FALSE)=0,"",VLOOKUP('Xlookup set'!$S298,'Xlookup set'!$A$1:$R$1200,18,FALSE)),"")</f>
        <v/>
      </c>
    </row>
    <row r="299" spans="1:17">
      <c r="A299" t="str">
        <f>IFERROR(VLOOKUP('Xlookup set'!$S299,'Xlookup set'!$A$1:$R$1200,2,FALSE),"")</f>
        <v/>
      </c>
      <c r="B299" t="str">
        <f>IF(I299&lt;&gt;"",ドッグキャリー!$I$2,"")</f>
        <v/>
      </c>
      <c r="C299" t="str">
        <f t="shared" si="10"/>
        <v/>
      </c>
      <c r="D299" t="str">
        <f t="shared" si="11"/>
        <v/>
      </c>
      <c r="E299" t="str">
        <f>IFERROR(IF(VLOOKUP('Xlookup set'!$S299,'Xlookup set'!$A$1:$R$1200,6,FALSE)=0,"",VLOOKUP('Xlookup set'!$S299,'Xlookup set'!$A$1:$R$1200,6,FALSE)),"")</f>
        <v/>
      </c>
      <c r="F299" t="str">
        <f t="array" aca="1" ref="F299" ca="1">IFERROR(F(VLOOKUP('Xlookup set'!$S299,'Xlookup set'!$A$1:$R$1200,7,FALSE)=0,"",VLOOKUP('Xlookup set'!$S299,'Xlookup set'!$A$1:$R$1200,7,FALSE)),"")</f>
        <v/>
      </c>
      <c r="G299" t="str">
        <f>IFERROR(IF(VLOOKUP('Xlookup set'!$S299,'Xlookup set'!$A$1:$R$1200,8,FALSE)=0,"",VLOOKUP('Xlookup set'!$S299,'Xlookup set'!$A$1:$R$1200,8,FALSE)),"")</f>
        <v/>
      </c>
      <c r="H299" s="93" t="str">
        <f>IFERROR(IF(VLOOKUP('Xlookup set'!$S299,'Xlookup set'!$A$1:$R$1200,9,FALSE)=0,"",VLOOKUP('Xlookup set'!$S299,'Xlookup set'!$A$1:$R$1200,9,FALSE)),"")</f>
        <v/>
      </c>
      <c r="I299" t="str">
        <f>IFERROR(IF(VLOOKUP('Xlookup set'!$S299,'Xlookup set'!$A$1:$R$1200,10,FALSE)=0,"",VLOOKUP('Xlookup set'!$S299,'Xlookup set'!$A$1:$R$1200,10,FALSE)),"")</f>
        <v/>
      </c>
      <c r="J299" t="str">
        <f>IFERROR(IF(VLOOKUP('Xlookup set'!$S299,'Xlookup set'!$A$1:$R$1200,11,FALSE)=0,"",VLOOKUP('Xlookup set'!$S299,'Xlookup set'!$A$1:$R$1200,11,FALSE)),"")</f>
        <v/>
      </c>
      <c r="K299" t="str">
        <f>IFERROR(IF(VLOOKUP('Xlookup set'!$S299,'Xlookup set'!$A$1:$R$1200,12,FALSE)=0,"",VLOOKUP('Xlookup set'!$S299,'Xlookup set'!$A$1:$R$1200,12,FALSE)),"")</f>
        <v/>
      </c>
      <c r="L299" t="str">
        <f>IFERROR(IF(VLOOKUP('Xlookup set'!$S299,'Xlookup set'!$A$1:$R$1200,13,FALSE)=0,"",VLOOKUP('Xlookup set'!$S299,'Xlookup set'!$A$1:$R$1200,13,FALSE)),"")</f>
        <v/>
      </c>
      <c r="M299" t="str">
        <f>IFERROR(IF(VLOOKUP('Xlookup set'!$S299,'Xlookup set'!$A$1:$R$1200,14,FALSE)=0,"",VLOOKUP('Xlookup set'!$S299,'Xlookup set'!$A$1:$R$1200,14,FALSE)),"")</f>
        <v/>
      </c>
      <c r="N299" t="str">
        <f>IFERROR(IF(VLOOKUP('Xlookup set'!$S299,'Xlookup set'!$A$1:$R$1200,15,FALSE)=0,"",VLOOKUP('Xlookup set'!$S299,'Xlookup set'!$A$1:$R$1200,15,FALSE)),"")</f>
        <v/>
      </c>
      <c r="O299" t="str">
        <f>IFERROR(IF(VLOOKUP('Xlookup set'!$S299,'Xlookup set'!$A$1:$R$1200,16,FALSE)=0,"",VLOOKUP('Xlookup set'!$S299,'Xlookup set'!$A$1:$R$1200,16,FALSE)),"")</f>
        <v/>
      </c>
      <c r="P299" t="str">
        <f t="array" aca="1" ref="P299" ca="1">IFERROR(Y2IF(VLOOKUP('Xlookup set'!$S299,'Xlookup set'!$A$1:$R$1200,17,FALSE)=0,"",VLOOKUP('Xlookup set'!$S299,'Xlookup set'!$A$1:$R$1200,17,FALSE)),"")</f>
        <v/>
      </c>
      <c r="Q299" t="str">
        <f>IFERROR(IF(VLOOKUP('Xlookup set'!$S299,'Xlookup set'!$A$1:$R$1200,18,FALSE)=0,"",VLOOKUP('Xlookup set'!$S299,'Xlookup set'!$A$1:$R$1200,18,FALSE)),"")</f>
        <v/>
      </c>
    </row>
    <row r="300" spans="1:17">
      <c r="A300" t="str">
        <f>IFERROR(VLOOKUP('Xlookup set'!$S300,'Xlookup set'!$A$1:$R$1200,2,FALSE),"")</f>
        <v/>
      </c>
      <c r="B300" t="str">
        <f>IF(I300&lt;&gt;"",ドッグキャリー!$I$2,"")</f>
        <v/>
      </c>
      <c r="C300" t="str">
        <f t="shared" si="10"/>
        <v/>
      </c>
      <c r="D300" t="str">
        <f t="shared" si="11"/>
        <v/>
      </c>
      <c r="E300" t="str">
        <f>IFERROR(IF(VLOOKUP('Xlookup set'!$S300,'Xlookup set'!$A$1:$R$1200,6,FALSE)=0,"",VLOOKUP('Xlookup set'!$S300,'Xlookup set'!$A$1:$R$1200,6,FALSE)),"")</f>
        <v/>
      </c>
      <c r="F300" t="str">
        <f t="array" aca="1" ref="F300" ca="1">IFERROR(F(VLOOKUP('Xlookup set'!$S300,'Xlookup set'!$A$1:$R$1200,7,FALSE)=0,"",VLOOKUP('Xlookup set'!$S300,'Xlookup set'!$A$1:$R$1200,7,FALSE)),"")</f>
        <v/>
      </c>
      <c r="G300" t="str">
        <f>IFERROR(IF(VLOOKUP('Xlookup set'!$S300,'Xlookup set'!$A$1:$R$1200,8,FALSE)=0,"",VLOOKUP('Xlookup set'!$S300,'Xlookup set'!$A$1:$R$1200,8,FALSE)),"")</f>
        <v/>
      </c>
      <c r="H300" s="93" t="str">
        <f>IFERROR(IF(VLOOKUP('Xlookup set'!$S300,'Xlookup set'!$A$1:$R$1200,9,FALSE)=0,"",VLOOKUP('Xlookup set'!$S300,'Xlookup set'!$A$1:$R$1200,9,FALSE)),"")</f>
        <v/>
      </c>
      <c r="I300" t="str">
        <f>IFERROR(IF(VLOOKUP('Xlookup set'!$S300,'Xlookup set'!$A$1:$R$1200,10,FALSE)=0,"",VLOOKUP('Xlookup set'!$S300,'Xlookup set'!$A$1:$R$1200,10,FALSE)),"")</f>
        <v/>
      </c>
      <c r="J300" t="str">
        <f>IFERROR(IF(VLOOKUP('Xlookup set'!$S300,'Xlookup set'!$A$1:$R$1200,11,FALSE)=0,"",VLOOKUP('Xlookup set'!$S300,'Xlookup set'!$A$1:$R$1200,11,FALSE)),"")</f>
        <v/>
      </c>
      <c r="K300" t="str">
        <f>IFERROR(IF(VLOOKUP('Xlookup set'!$S300,'Xlookup set'!$A$1:$R$1200,12,FALSE)=0,"",VLOOKUP('Xlookup set'!$S300,'Xlookup set'!$A$1:$R$1200,12,FALSE)),"")</f>
        <v/>
      </c>
      <c r="L300" t="str">
        <f>IFERROR(IF(VLOOKUP('Xlookup set'!$S300,'Xlookup set'!$A$1:$R$1200,13,FALSE)=0,"",VLOOKUP('Xlookup set'!$S300,'Xlookup set'!$A$1:$R$1200,13,FALSE)),"")</f>
        <v/>
      </c>
      <c r="M300" t="str">
        <f>IFERROR(IF(VLOOKUP('Xlookup set'!$S300,'Xlookup set'!$A$1:$R$1200,14,FALSE)=0,"",VLOOKUP('Xlookup set'!$S300,'Xlookup set'!$A$1:$R$1200,14,FALSE)),"")</f>
        <v/>
      </c>
      <c r="N300" t="str">
        <f>IFERROR(IF(VLOOKUP('Xlookup set'!$S300,'Xlookup set'!$A$1:$R$1200,15,FALSE)=0,"",VLOOKUP('Xlookup set'!$S300,'Xlookup set'!$A$1:$R$1200,15,FALSE)),"")</f>
        <v/>
      </c>
      <c r="O300" t="str">
        <f>IFERROR(IF(VLOOKUP('Xlookup set'!$S300,'Xlookup set'!$A$1:$R$1200,16,FALSE)=0,"",VLOOKUP('Xlookup set'!$S300,'Xlookup set'!$A$1:$R$1200,16,FALSE)),"")</f>
        <v/>
      </c>
      <c r="P300" t="str">
        <f t="array" aca="1" ref="P300" ca="1">IFERROR(Y2IF(VLOOKUP('Xlookup set'!$S300,'Xlookup set'!$A$1:$R$1200,17,FALSE)=0,"",VLOOKUP('Xlookup set'!$S300,'Xlookup set'!$A$1:$R$1200,17,FALSE)),"")</f>
        <v/>
      </c>
      <c r="Q300" t="str">
        <f>IFERROR(IF(VLOOKUP('Xlookup set'!$S300,'Xlookup set'!$A$1:$R$1200,18,FALSE)=0,"",VLOOKUP('Xlookup set'!$S300,'Xlookup set'!$A$1:$R$1200,18,FALSE)),"")</f>
        <v/>
      </c>
    </row>
    <row r="301" spans="1:17">
      <c r="A301" t="str">
        <f>IFERROR(VLOOKUP('Xlookup set'!$S301,'Xlookup set'!$A$1:$R$1200,2,FALSE),"")</f>
        <v/>
      </c>
      <c r="B301" t="str">
        <f>IF(I301&lt;&gt;"",ドッグキャリー!$I$2,"")</f>
        <v/>
      </c>
      <c r="C301" t="str">
        <f t="shared" si="10"/>
        <v/>
      </c>
      <c r="D301" t="str">
        <f t="shared" si="11"/>
        <v/>
      </c>
      <c r="E301" t="str">
        <f>IFERROR(IF(VLOOKUP('Xlookup set'!$S301,'Xlookup set'!$A$1:$R$1200,6,FALSE)=0,"",VLOOKUP('Xlookup set'!$S301,'Xlookup set'!$A$1:$R$1200,6,FALSE)),"")</f>
        <v/>
      </c>
      <c r="F301" t="str">
        <f t="array" aca="1" ref="F301" ca="1">IFERROR(F(VLOOKUP('Xlookup set'!$S301,'Xlookup set'!$A$1:$R$1200,7,FALSE)=0,"",VLOOKUP('Xlookup set'!$S301,'Xlookup set'!$A$1:$R$1200,7,FALSE)),"")</f>
        <v/>
      </c>
      <c r="G301" t="str">
        <f>IFERROR(IF(VLOOKUP('Xlookup set'!$S301,'Xlookup set'!$A$1:$R$1200,8,FALSE)=0,"",VLOOKUP('Xlookup set'!$S301,'Xlookup set'!$A$1:$R$1200,8,FALSE)),"")</f>
        <v/>
      </c>
      <c r="H301" s="93" t="str">
        <f>IFERROR(IF(VLOOKUP('Xlookup set'!$S301,'Xlookup set'!$A$1:$R$1200,9,FALSE)=0,"",VLOOKUP('Xlookup set'!$S301,'Xlookup set'!$A$1:$R$1200,9,FALSE)),"")</f>
        <v/>
      </c>
      <c r="I301" t="str">
        <f>IFERROR(IF(VLOOKUP('Xlookup set'!$S301,'Xlookup set'!$A$1:$R$1200,10,FALSE)=0,"",VLOOKUP('Xlookup set'!$S301,'Xlookup set'!$A$1:$R$1200,10,FALSE)),"")</f>
        <v/>
      </c>
      <c r="J301" t="str">
        <f>IFERROR(IF(VLOOKUP('Xlookup set'!$S301,'Xlookup set'!$A$1:$R$1200,11,FALSE)=0,"",VLOOKUP('Xlookup set'!$S301,'Xlookup set'!$A$1:$R$1200,11,FALSE)),"")</f>
        <v/>
      </c>
      <c r="K301" t="str">
        <f>IFERROR(IF(VLOOKUP('Xlookup set'!$S301,'Xlookup set'!$A$1:$R$1200,12,FALSE)=0,"",VLOOKUP('Xlookup set'!$S301,'Xlookup set'!$A$1:$R$1200,12,FALSE)),"")</f>
        <v/>
      </c>
      <c r="L301" t="str">
        <f>IFERROR(IF(VLOOKUP('Xlookup set'!$S301,'Xlookup set'!$A$1:$R$1200,13,FALSE)=0,"",VLOOKUP('Xlookup set'!$S301,'Xlookup set'!$A$1:$R$1200,13,FALSE)),"")</f>
        <v/>
      </c>
      <c r="M301" t="str">
        <f>IFERROR(IF(VLOOKUP('Xlookup set'!$S301,'Xlookup set'!$A$1:$R$1200,14,FALSE)=0,"",VLOOKUP('Xlookup set'!$S301,'Xlookup set'!$A$1:$R$1200,14,FALSE)),"")</f>
        <v/>
      </c>
      <c r="N301" t="str">
        <f>IFERROR(IF(VLOOKUP('Xlookup set'!$S301,'Xlookup set'!$A$1:$R$1200,15,FALSE)=0,"",VLOOKUP('Xlookup set'!$S301,'Xlookup set'!$A$1:$R$1200,15,FALSE)),"")</f>
        <v/>
      </c>
      <c r="O301" t="str">
        <f>IFERROR(IF(VLOOKUP('Xlookup set'!$S301,'Xlookup set'!$A$1:$R$1200,16,FALSE)=0,"",VLOOKUP('Xlookup set'!$S301,'Xlookup set'!$A$1:$R$1200,16,FALSE)),"")</f>
        <v/>
      </c>
      <c r="P301" t="str">
        <f t="array" aca="1" ref="P301" ca="1">IFERROR(Y2IF(VLOOKUP('Xlookup set'!$S301,'Xlookup set'!$A$1:$R$1200,17,FALSE)=0,"",VLOOKUP('Xlookup set'!$S301,'Xlookup set'!$A$1:$R$1200,17,FALSE)),"")</f>
        <v/>
      </c>
      <c r="Q301" t="str">
        <f>IFERROR(IF(VLOOKUP('Xlookup set'!$S301,'Xlookup set'!$A$1:$R$1200,18,FALSE)=0,"",VLOOKUP('Xlookup set'!$S301,'Xlookup set'!$A$1:$R$1200,18,FALSE)),"")</f>
        <v/>
      </c>
    </row>
    <row r="302" spans="1:17">
      <c r="A302" t="str">
        <f>IFERROR(VLOOKUP('Xlookup set'!$S302,'Xlookup set'!$A$1:$R$1200,2,FALSE),"")</f>
        <v/>
      </c>
      <c r="B302" t="str">
        <f>IF(I302&lt;&gt;"",ドッグキャリー!$I$2,"")</f>
        <v/>
      </c>
      <c r="C302" t="str">
        <f t="shared" si="10"/>
        <v/>
      </c>
      <c r="D302" t="str">
        <f t="shared" si="11"/>
        <v/>
      </c>
      <c r="E302" t="str">
        <f>IFERROR(IF(VLOOKUP('Xlookup set'!$S302,'Xlookup set'!$A$1:$R$1200,6,FALSE)=0,"",VLOOKUP('Xlookup set'!$S302,'Xlookup set'!$A$1:$R$1200,6,FALSE)),"")</f>
        <v/>
      </c>
      <c r="F302" t="str">
        <f t="array" aca="1" ref="F302" ca="1">IFERROR(F(VLOOKUP('Xlookup set'!$S302,'Xlookup set'!$A$1:$R$1200,7,FALSE)=0,"",VLOOKUP('Xlookup set'!$S302,'Xlookup set'!$A$1:$R$1200,7,FALSE)),"")</f>
        <v/>
      </c>
      <c r="G302" t="str">
        <f>IFERROR(IF(VLOOKUP('Xlookup set'!$S302,'Xlookup set'!$A$1:$R$1200,8,FALSE)=0,"",VLOOKUP('Xlookup set'!$S302,'Xlookup set'!$A$1:$R$1200,8,FALSE)),"")</f>
        <v/>
      </c>
      <c r="H302" s="93" t="str">
        <f>IFERROR(IF(VLOOKUP('Xlookup set'!$S302,'Xlookup set'!$A$1:$R$1200,9,FALSE)=0,"",VLOOKUP('Xlookup set'!$S302,'Xlookup set'!$A$1:$R$1200,9,FALSE)),"")</f>
        <v/>
      </c>
      <c r="I302" t="str">
        <f>IFERROR(IF(VLOOKUP('Xlookup set'!$S302,'Xlookup set'!$A$1:$R$1200,10,FALSE)=0,"",VLOOKUP('Xlookup set'!$S302,'Xlookup set'!$A$1:$R$1200,10,FALSE)),"")</f>
        <v/>
      </c>
      <c r="J302" t="str">
        <f>IFERROR(IF(VLOOKUP('Xlookup set'!$S302,'Xlookup set'!$A$1:$R$1200,11,FALSE)=0,"",VLOOKUP('Xlookup set'!$S302,'Xlookup set'!$A$1:$R$1200,11,FALSE)),"")</f>
        <v/>
      </c>
      <c r="K302" t="str">
        <f>IFERROR(IF(VLOOKUP('Xlookup set'!$S302,'Xlookup set'!$A$1:$R$1200,12,FALSE)=0,"",VLOOKUP('Xlookup set'!$S302,'Xlookup set'!$A$1:$R$1200,12,FALSE)),"")</f>
        <v/>
      </c>
      <c r="L302" t="str">
        <f>IFERROR(IF(VLOOKUP('Xlookup set'!$S302,'Xlookup set'!$A$1:$R$1200,13,FALSE)=0,"",VLOOKUP('Xlookup set'!$S302,'Xlookup set'!$A$1:$R$1200,13,FALSE)),"")</f>
        <v/>
      </c>
      <c r="M302" t="str">
        <f>IFERROR(IF(VLOOKUP('Xlookup set'!$S302,'Xlookup set'!$A$1:$R$1200,14,FALSE)=0,"",VLOOKUP('Xlookup set'!$S302,'Xlookup set'!$A$1:$R$1200,14,FALSE)),"")</f>
        <v/>
      </c>
      <c r="N302" t="str">
        <f>IFERROR(IF(VLOOKUP('Xlookup set'!$S302,'Xlookup set'!$A$1:$R$1200,15,FALSE)=0,"",VLOOKUP('Xlookup set'!$S302,'Xlookup set'!$A$1:$R$1200,15,FALSE)),"")</f>
        <v/>
      </c>
      <c r="O302" t="str">
        <f>IFERROR(IF(VLOOKUP('Xlookup set'!$S302,'Xlookup set'!$A$1:$R$1200,16,FALSE)=0,"",VLOOKUP('Xlookup set'!$S302,'Xlookup set'!$A$1:$R$1200,16,FALSE)),"")</f>
        <v/>
      </c>
      <c r="P302" t="str">
        <f t="array" aca="1" ref="P302" ca="1">IFERROR(Y2IF(VLOOKUP('Xlookup set'!$S302,'Xlookup set'!$A$1:$R$1200,17,FALSE)=0,"",VLOOKUP('Xlookup set'!$S302,'Xlookup set'!$A$1:$R$1200,17,FALSE)),"")</f>
        <v/>
      </c>
      <c r="Q302" t="str">
        <f>IFERROR(IF(VLOOKUP('Xlookup set'!$S302,'Xlookup set'!$A$1:$R$1200,18,FALSE)=0,"",VLOOKUP('Xlookup set'!$S302,'Xlookup set'!$A$1:$R$1200,18,FALSE)),"")</f>
        <v/>
      </c>
    </row>
    <row r="303" spans="1:17">
      <c r="A303" t="str">
        <f>IFERROR(VLOOKUP('Xlookup set'!$S303,'Xlookup set'!$A$1:$R$1200,2,FALSE),"")</f>
        <v/>
      </c>
      <c r="B303" t="str">
        <f>IF(I303&lt;&gt;"",ドッグキャリー!$I$2,"")</f>
        <v/>
      </c>
      <c r="C303" t="str">
        <f t="shared" si="10"/>
        <v/>
      </c>
      <c r="D303" t="str">
        <f t="shared" si="11"/>
        <v/>
      </c>
      <c r="E303" t="str">
        <f>IFERROR(IF(VLOOKUP('Xlookup set'!$S303,'Xlookup set'!$A$1:$R$1200,6,FALSE)=0,"",VLOOKUP('Xlookup set'!$S303,'Xlookup set'!$A$1:$R$1200,6,FALSE)),"")</f>
        <v/>
      </c>
      <c r="F303" t="str">
        <f t="array" aca="1" ref="F303" ca="1">IFERROR(F(VLOOKUP('Xlookup set'!$S303,'Xlookup set'!$A$1:$R$1200,7,FALSE)=0,"",VLOOKUP('Xlookup set'!$S303,'Xlookup set'!$A$1:$R$1200,7,FALSE)),"")</f>
        <v/>
      </c>
      <c r="G303" t="str">
        <f>IFERROR(IF(VLOOKUP('Xlookup set'!$S303,'Xlookup set'!$A$1:$R$1200,8,FALSE)=0,"",VLOOKUP('Xlookup set'!$S303,'Xlookup set'!$A$1:$R$1200,8,FALSE)),"")</f>
        <v/>
      </c>
      <c r="H303" s="93" t="str">
        <f>IFERROR(IF(VLOOKUP('Xlookup set'!$S303,'Xlookup set'!$A$1:$R$1200,9,FALSE)=0,"",VLOOKUP('Xlookup set'!$S303,'Xlookup set'!$A$1:$R$1200,9,FALSE)),"")</f>
        <v/>
      </c>
      <c r="I303" t="str">
        <f>IFERROR(IF(VLOOKUP('Xlookup set'!$S303,'Xlookup set'!$A$1:$R$1200,10,FALSE)=0,"",VLOOKUP('Xlookup set'!$S303,'Xlookup set'!$A$1:$R$1200,10,FALSE)),"")</f>
        <v/>
      </c>
      <c r="J303" t="str">
        <f>IFERROR(IF(VLOOKUP('Xlookup set'!$S303,'Xlookup set'!$A$1:$R$1200,11,FALSE)=0,"",VLOOKUP('Xlookup set'!$S303,'Xlookup set'!$A$1:$R$1200,11,FALSE)),"")</f>
        <v/>
      </c>
      <c r="K303" t="str">
        <f>IFERROR(IF(VLOOKUP('Xlookup set'!$S303,'Xlookup set'!$A$1:$R$1200,12,FALSE)=0,"",VLOOKUP('Xlookup set'!$S303,'Xlookup set'!$A$1:$R$1200,12,FALSE)),"")</f>
        <v/>
      </c>
      <c r="L303" t="str">
        <f>IFERROR(IF(VLOOKUP('Xlookup set'!$S303,'Xlookup set'!$A$1:$R$1200,13,FALSE)=0,"",VLOOKUP('Xlookup set'!$S303,'Xlookup set'!$A$1:$R$1200,13,FALSE)),"")</f>
        <v/>
      </c>
      <c r="M303" t="str">
        <f>IFERROR(IF(VLOOKUP('Xlookup set'!$S303,'Xlookup set'!$A$1:$R$1200,14,FALSE)=0,"",VLOOKUP('Xlookup set'!$S303,'Xlookup set'!$A$1:$R$1200,14,FALSE)),"")</f>
        <v/>
      </c>
      <c r="N303" t="str">
        <f>IFERROR(IF(VLOOKUP('Xlookup set'!$S303,'Xlookup set'!$A$1:$R$1200,15,FALSE)=0,"",VLOOKUP('Xlookup set'!$S303,'Xlookup set'!$A$1:$R$1200,15,FALSE)),"")</f>
        <v/>
      </c>
      <c r="O303" t="str">
        <f>IFERROR(IF(VLOOKUP('Xlookup set'!$S303,'Xlookup set'!$A$1:$R$1200,16,FALSE)=0,"",VLOOKUP('Xlookup set'!$S303,'Xlookup set'!$A$1:$R$1200,16,FALSE)),"")</f>
        <v/>
      </c>
      <c r="P303" t="str">
        <f t="array" aca="1" ref="P303" ca="1">IFERROR(Y2IF(VLOOKUP('Xlookup set'!$S303,'Xlookup set'!$A$1:$R$1200,17,FALSE)=0,"",VLOOKUP('Xlookup set'!$S303,'Xlookup set'!$A$1:$R$1200,17,FALSE)),"")</f>
        <v/>
      </c>
      <c r="Q303" t="str">
        <f>IFERROR(IF(VLOOKUP('Xlookup set'!$S303,'Xlookup set'!$A$1:$R$1200,18,FALSE)=0,"",VLOOKUP('Xlookup set'!$S303,'Xlookup set'!$A$1:$R$1200,18,FALSE)),"")</f>
        <v/>
      </c>
    </row>
    <row r="304" spans="1:17">
      <c r="A304" t="str">
        <f>IFERROR(VLOOKUP('Xlookup set'!$S304,'Xlookup set'!$A$1:$R$1200,2,FALSE),"")</f>
        <v/>
      </c>
      <c r="B304" t="str">
        <f>IF(I304&lt;&gt;"",ドッグキャリー!$I$2,"")</f>
        <v/>
      </c>
      <c r="C304" t="str">
        <f t="shared" si="10"/>
        <v/>
      </c>
      <c r="D304" t="str">
        <f t="shared" si="11"/>
        <v/>
      </c>
      <c r="E304" t="str">
        <f>IFERROR(IF(VLOOKUP('Xlookup set'!$S304,'Xlookup set'!$A$1:$R$1200,6,FALSE)=0,"",VLOOKUP('Xlookup set'!$S304,'Xlookup set'!$A$1:$R$1200,6,FALSE)),"")</f>
        <v/>
      </c>
      <c r="F304" t="str">
        <f t="array" aca="1" ref="F304" ca="1">IFERROR(F(VLOOKUP('Xlookup set'!$S304,'Xlookup set'!$A$1:$R$1200,7,FALSE)=0,"",VLOOKUP('Xlookup set'!$S304,'Xlookup set'!$A$1:$R$1200,7,FALSE)),"")</f>
        <v/>
      </c>
      <c r="G304" t="str">
        <f>IFERROR(IF(VLOOKUP('Xlookup set'!$S304,'Xlookup set'!$A$1:$R$1200,8,FALSE)=0,"",VLOOKUP('Xlookup set'!$S304,'Xlookup set'!$A$1:$R$1200,8,FALSE)),"")</f>
        <v/>
      </c>
      <c r="H304" s="93" t="str">
        <f>IFERROR(IF(VLOOKUP('Xlookup set'!$S304,'Xlookup set'!$A$1:$R$1200,9,FALSE)=0,"",VLOOKUP('Xlookup set'!$S304,'Xlookup set'!$A$1:$R$1200,9,FALSE)),"")</f>
        <v/>
      </c>
      <c r="I304" t="str">
        <f>IFERROR(IF(VLOOKUP('Xlookup set'!$S304,'Xlookup set'!$A$1:$R$1200,10,FALSE)=0,"",VLOOKUP('Xlookup set'!$S304,'Xlookup set'!$A$1:$R$1200,10,FALSE)),"")</f>
        <v/>
      </c>
      <c r="J304" t="str">
        <f>IFERROR(IF(VLOOKUP('Xlookup set'!$S304,'Xlookup set'!$A$1:$R$1200,11,FALSE)=0,"",VLOOKUP('Xlookup set'!$S304,'Xlookup set'!$A$1:$R$1200,11,FALSE)),"")</f>
        <v/>
      </c>
      <c r="K304" t="str">
        <f>IFERROR(IF(VLOOKUP('Xlookup set'!$S304,'Xlookup set'!$A$1:$R$1200,12,FALSE)=0,"",VLOOKUP('Xlookup set'!$S304,'Xlookup set'!$A$1:$R$1200,12,FALSE)),"")</f>
        <v/>
      </c>
      <c r="L304" t="str">
        <f>IFERROR(IF(VLOOKUP('Xlookup set'!$S304,'Xlookup set'!$A$1:$R$1200,13,FALSE)=0,"",VLOOKUP('Xlookup set'!$S304,'Xlookup set'!$A$1:$R$1200,13,FALSE)),"")</f>
        <v/>
      </c>
      <c r="M304" t="str">
        <f>IFERROR(IF(VLOOKUP('Xlookup set'!$S304,'Xlookup set'!$A$1:$R$1200,14,FALSE)=0,"",VLOOKUP('Xlookup set'!$S304,'Xlookup set'!$A$1:$R$1200,14,FALSE)),"")</f>
        <v/>
      </c>
      <c r="N304" t="str">
        <f>IFERROR(IF(VLOOKUP('Xlookup set'!$S304,'Xlookup set'!$A$1:$R$1200,15,FALSE)=0,"",VLOOKUP('Xlookup set'!$S304,'Xlookup set'!$A$1:$R$1200,15,FALSE)),"")</f>
        <v/>
      </c>
      <c r="O304" t="str">
        <f>IFERROR(IF(VLOOKUP('Xlookup set'!$S304,'Xlookup set'!$A$1:$R$1200,16,FALSE)=0,"",VLOOKUP('Xlookup set'!$S304,'Xlookup set'!$A$1:$R$1200,16,FALSE)),"")</f>
        <v/>
      </c>
      <c r="P304" t="str">
        <f t="array" aca="1" ref="P304" ca="1">IFERROR(Y2IF(VLOOKUP('Xlookup set'!$S304,'Xlookup set'!$A$1:$R$1200,17,FALSE)=0,"",VLOOKUP('Xlookup set'!$S304,'Xlookup set'!$A$1:$R$1200,17,FALSE)),"")</f>
        <v/>
      </c>
      <c r="Q304" t="str">
        <f>IFERROR(IF(VLOOKUP('Xlookup set'!$S304,'Xlookup set'!$A$1:$R$1200,18,FALSE)=0,"",VLOOKUP('Xlookup set'!$S304,'Xlookup set'!$A$1:$R$1200,18,FALSE)),"")</f>
        <v/>
      </c>
    </row>
    <row r="305" spans="1:17">
      <c r="A305" t="str">
        <f>IFERROR(VLOOKUP('Xlookup set'!$S305,'Xlookup set'!$A$1:$R$1200,2,FALSE),"")</f>
        <v/>
      </c>
      <c r="B305" t="str">
        <f>IF(I305&lt;&gt;"",ドッグキャリー!$I$2,"")</f>
        <v/>
      </c>
      <c r="C305" t="str">
        <f t="shared" si="10"/>
        <v/>
      </c>
      <c r="D305" t="str">
        <f t="shared" si="11"/>
        <v/>
      </c>
      <c r="E305" t="str">
        <f>IFERROR(IF(VLOOKUP('Xlookup set'!$S305,'Xlookup set'!$A$1:$R$1200,6,FALSE)=0,"",VLOOKUP('Xlookup set'!$S305,'Xlookup set'!$A$1:$R$1200,6,FALSE)),"")</f>
        <v/>
      </c>
      <c r="F305" t="str">
        <f t="array" aca="1" ref="F305" ca="1">IFERROR(F(VLOOKUP('Xlookup set'!$S305,'Xlookup set'!$A$1:$R$1200,7,FALSE)=0,"",VLOOKUP('Xlookup set'!$S305,'Xlookup set'!$A$1:$R$1200,7,FALSE)),"")</f>
        <v/>
      </c>
      <c r="G305" t="str">
        <f>IFERROR(IF(VLOOKUP('Xlookup set'!$S305,'Xlookup set'!$A$1:$R$1200,8,FALSE)=0,"",VLOOKUP('Xlookup set'!$S305,'Xlookup set'!$A$1:$R$1200,8,FALSE)),"")</f>
        <v/>
      </c>
      <c r="H305" s="93" t="str">
        <f>IFERROR(IF(VLOOKUP('Xlookup set'!$S305,'Xlookup set'!$A$1:$R$1200,9,FALSE)=0,"",VLOOKUP('Xlookup set'!$S305,'Xlookup set'!$A$1:$R$1200,9,FALSE)),"")</f>
        <v/>
      </c>
      <c r="I305" t="str">
        <f>IFERROR(IF(VLOOKUP('Xlookup set'!$S305,'Xlookup set'!$A$1:$R$1200,10,FALSE)=0,"",VLOOKUP('Xlookup set'!$S305,'Xlookup set'!$A$1:$R$1200,10,FALSE)),"")</f>
        <v/>
      </c>
      <c r="J305" t="str">
        <f>IFERROR(IF(VLOOKUP('Xlookup set'!$S305,'Xlookup set'!$A$1:$R$1200,11,FALSE)=0,"",VLOOKUP('Xlookup set'!$S305,'Xlookup set'!$A$1:$R$1200,11,FALSE)),"")</f>
        <v/>
      </c>
      <c r="K305" t="str">
        <f>IFERROR(IF(VLOOKUP('Xlookup set'!$S305,'Xlookup set'!$A$1:$R$1200,12,FALSE)=0,"",VLOOKUP('Xlookup set'!$S305,'Xlookup set'!$A$1:$R$1200,12,FALSE)),"")</f>
        <v/>
      </c>
      <c r="L305" t="str">
        <f>IFERROR(IF(VLOOKUP('Xlookup set'!$S305,'Xlookup set'!$A$1:$R$1200,13,FALSE)=0,"",VLOOKUP('Xlookup set'!$S305,'Xlookup set'!$A$1:$R$1200,13,FALSE)),"")</f>
        <v/>
      </c>
      <c r="M305" t="str">
        <f>IFERROR(IF(VLOOKUP('Xlookup set'!$S305,'Xlookup set'!$A$1:$R$1200,14,FALSE)=0,"",VLOOKUP('Xlookup set'!$S305,'Xlookup set'!$A$1:$R$1200,14,FALSE)),"")</f>
        <v/>
      </c>
      <c r="N305" t="str">
        <f>IFERROR(IF(VLOOKUP('Xlookup set'!$S305,'Xlookup set'!$A$1:$R$1200,15,FALSE)=0,"",VLOOKUP('Xlookup set'!$S305,'Xlookup set'!$A$1:$R$1200,15,FALSE)),"")</f>
        <v/>
      </c>
      <c r="O305" t="str">
        <f>IFERROR(IF(VLOOKUP('Xlookup set'!$S305,'Xlookup set'!$A$1:$R$1200,16,FALSE)=0,"",VLOOKUP('Xlookup set'!$S305,'Xlookup set'!$A$1:$R$1200,16,FALSE)),"")</f>
        <v/>
      </c>
      <c r="P305" t="str">
        <f t="array" aca="1" ref="P305" ca="1">IFERROR(Y2IF(VLOOKUP('Xlookup set'!$S305,'Xlookup set'!$A$1:$R$1200,17,FALSE)=0,"",VLOOKUP('Xlookup set'!$S305,'Xlookup set'!$A$1:$R$1200,17,FALSE)),"")</f>
        <v/>
      </c>
      <c r="Q305" t="str">
        <f>IFERROR(IF(VLOOKUP('Xlookup set'!$S305,'Xlookup set'!$A$1:$R$1200,18,FALSE)=0,"",VLOOKUP('Xlookup set'!$S305,'Xlookup set'!$A$1:$R$1200,18,FALSE)),"")</f>
        <v/>
      </c>
    </row>
    <row r="306" spans="1:17">
      <c r="A306" t="str">
        <f>IFERROR(VLOOKUP('Xlookup set'!$S306,'Xlookup set'!$A$1:$R$1200,2,FALSE),"")</f>
        <v/>
      </c>
      <c r="B306" t="str">
        <f>IF(I306&lt;&gt;"",ドッグキャリー!$I$2,"")</f>
        <v/>
      </c>
      <c r="C306" t="str">
        <f t="shared" si="10"/>
        <v/>
      </c>
      <c r="D306" t="str">
        <f t="shared" si="11"/>
        <v/>
      </c>
      <c r="E306" t="str">
        <f>IFERROR(IF(VLOOKUP('Xlookup set'!$S306,'Xlookup set'!$A$1:$R$1200,6,FALSE)=0,"",VLOOKUP('Xlookup set'!$S306,'Xlookup set'!$A$1:$R$1200,6,FALSE)),"")</f>
        <v/>
      </c>
      <c r="F306" t="str">
        <f t="array" aca="1" ref="F306" ca="1">IFERROR(F(VLOOKUP('Xlookup set'!$S306,'Xlookup set'!$A$1:$R$1200,7,FALSE)=0,"",VLOOKUP('Xlookup set'!$S306,'Xlookup set'!$A$1:$R$1200,7,FALSE)),"")</f>
        <v/>
      </c>
      <c r="G306" t="str">
        <f>IFERROR(IF(VLOOKUP('Xlookup set'!$S306,'Xlookup set'!$A$1:$R$1200,8,FALSE)=0,"",VLOOKUP('Xlookup set'!$S306,'Xlookup set'!$A$1:$R$1200,8,FALSE)),"")</f>
        <v/>
      </c>
      <c r="H306" s="93" t="str">
        <f>IFERROR(IF(VLOOKUP('Xlookup set'!$S306,'Xlookup set'!$A$1:$R$1200,9,FALSE)=0,"",VLOOKUP('Xlookup set'!$S306,'Xlookup set'!$A$1:$R$1200,9,FALSE)),"")</f>
        <v/>
      </c>
      <c r="I306" t="str">
        <f>IFERROR(IF(VLOOKUP('Xlookup set'!$S306,'Xlookup set'!$A$1:$R$1200,10,FALSE)=0,"",VLOOKUP('Xlookup set'!$S306,'Xlookup set'!$A$1:$R$1200,10,FALSE)),"")</f>
        <v/>
      </c>
      <c r="J306" t="str">
        <f>IFERROR(IF(VLOOKUP('Xlookup set'!$S306,'Xlookup set'!$A$1:$R$1200,11,FALSE)=0,"",VLOOKUP('Xlookup set'!$S306,'Xlookup set'!$A$1:$R$1200,11,FALSE)),"")</f>
        <v/>
      </c>
      <c r="K306" t="str">
        <f>IFERROR(IF(VLOOKUP('Xlookup set'!$S306,'Xlookup set'!$A$1:$R$1200,12,FALSE)=0,"",VLOOKUP('Xlookup set'!$S306,'Xlookup set'!$A$1:$R$1200,12,FALSE)),"")</f>
        <v/>
      </c>
      <c r="L306" t="str">
        <f>IFERROR(IF(VLOOKUP('Xlookup set'!$S306,'Xlookup set'!$A$1:$R$1200,13,FALSE)=0,"",VLOOKUP('Xlookup set'!$S306,'Xlookup set'!$A$1:$R$1200,13,FALSE)),"")</f>
        <v/>
      </c>
      <c r="M306" t="str">
        <f>IFERROR(IF(VLOOKUP('Xlookup set'!$S306,'Xlookup set'!$A$1:$R$1200,14,FALSE)=0,"",VLOOKUP('Xlookup set'!$S306,'Xlookup set'!$A$1:$R$1200,14,FALSE)),"")</f>
        <v/>
      </c>
      <c r="N306" t="str">
        <f>IFERROR(IF(VLOOKUP('Xlookup set'!$S306,'Xlookup set'!$A$1:$R$1200,15,FALSE)=0,"",VLOOKUP('Xlookup set'!$S306,'Xlookup set'!$A$1:$R$1200,15,FALSE)),"")</f>
        <v/>
      </c>
      <c r="O306" t="str">
        <f>IFERROR(IF(VLOOKUP('Xlookup set'!$S306,'Xlookup set'!$A$1:$R$1200,16,FALSE)=0,"",VLOOKUP('Xlookup set'!$S306,'Xlookup set'!$A$1:$R$1200,16,FALSE)),"")</f>
        <v/>
      </c>
      <c r="P306" t="str">
        <f t="array" aca="1" ref="P306" ca="1">IFERROR(Y2IF(VLOOKUP('Xlookup set'!$S306,'Xlookup set'!$A$1:$R$1200,17,FALSE)=0,"",VLOOKUP('Xlookup set'!$S306,'Xlookup set'!$A$1:$R$1200,17,FALSE)),"")</f>
        <v/>
      </c>
      <c r="Q306" t="str">
        <f>IFERROR(IF(VLOOKUP('Xlookup set'!$S306,'Xlookup set'!$A$1:$R$1200,18,FALSE)=0,"",VLOOKUP('Xlookup set'!$S306,'Xlookup set'!$A$1:$R$1200,18,FALSE)),"")</f>
        <v/>
      </c>
    </row>
    <row r="307" spans="1:17">
      <c r="A307" t="str">
        <f>IFERROR(VLOOKUP('Xlookup set'!$S307,'Xlookup set'!$A$1:$R$1200,2,FALSE),"")</f>
        <v/>
      </c>
      <c r="B307" t="str">
        <f>IF(I307&lt;&gt;"",ドッグキャリー!$I$2,"")</f>
        <v/>
      </c>
      <c r="C307" t="str">
        <f t="shared" si="10"/>
        <v/>
      </c>
      <c r="D307" t="str">
        <f t="shared" si="11"/>
        <v/>
      </c>
      <c r="E307" t="str">
        <f>IFERROR(IF(VLOOKUP('Xlookup set'!$S307,'Xlookup set'!$A$1:$R$1200,6,FALSE)=0,"",VLOOKUP('Xlookup set'!$S307,'Xlookup set'!$A$1:$R$1200,6,FALSE)),"")</f>
        <v/>
      </c>
      <c r="F307" t="str">
        <f t="array" aca="1" ref="F307" ca="1">IFERROR(F(VLOOKUP('Xlookup set'!$S307,'Xlookup set'!$A$1:$R$1200,7,FALSE)=0,"",VLOOKUP('Xlookup set'!$S307,'Xlookup set'!$A$1:$R$1200,7,FALSE)),"")</f>
        <v/>
      </c>
      <c r="G307" t="str">
        <f>IFERROR(IF(VLOOKUP('Xlookup set'!$S307,'Xlookup set'!$A$1:$R$1200,8,FALSE)=0,"",VLOOKUP('Xlookup set'!$S307,'Xlookup set'!$A$1:$R$1200,8,FALSE)),"")</f>
        <v/>
      </c>
      <c r="H307" s="93" t="str">
        <f>IFERROR(IF(VLOOKUP('Xlookup set'!$S307,'Xlookup set'!$A$1:$R$1200,9,FALSE)=0,"",VLOOKUP('Xlookup set'!$S307,'Xlookup set'!$A$1:$R$1200,9,FALSE)),"")</f>
        <v/>
      </c>
      <c r="I307" t="str">
        <f>IFERROR(IF(VLOOKUP('Xlookup set'!$S307,'Xlookup set'!$A$1:$R$1200,10,FALSE)=0,"",VLOOKUP('Xlookup set'!$S307,'Xlookup set'!$A$1:$R$1200,10,FALSE)),"")</f>
        <v/>
      </c>
      <c r="J307" t="str">
        <f>IFERROR(IF(VLOOKUP('Xlookup set'!$S307,'Xlookup set'!$A$1:$R$1200,11,FALSE)=0,"",VLOOKUP('Xlookup set'!$S307,'Xlookup set'!$A$1:$R$1200,11,FALSE)),"")</f>
        <v/>
      </c>
      <c r="K307" t="str">
        <f>IFERROR(IF(VLOOKUP('Xlookup set'!$S307,'Xlookup set'!$A$1:$R$1200,12,FALSE)=0,"",VLOOKUP('Xlookup set'!$S307,'Xlookup set'!$A$1:$R$1200,12,FALSE)),"")</f>
        <v/>
      </c>
      <c r="L307" t="str">
        <f>IFERROR(IF(VLOOKUP('Xlookup set'!$S307,'Xlookup set'!$A$1:$R$1200,13,FALSE)=0,"",VLOOKUP('Xlookup set'!$S307,'Xlookup set'!$A$1:$R$1200,13,FALSE)),"")</f>
        <v/>
      </c>
      <c r="M307" t="str">
        <f>IFERROR(IF(VLOOKUP('Xlookup set'!$S307,'Xlookup set'!$A$1:$R$1200,14,FALSE)=0,"",VLOOKUP('Xlookup set'!$S307,'Xlookup set'!$A$1:$R$1200,14,FALSE)),"")</f>
        <v/>
      </c>
      <c r="N307" t="str">
        <f>IFERROR(IF(VLOOKUP('Xlookup set'!$S307,'Xlookup set'!$A$1:$R$1200,15,FALSE)=0,"",VLOOKUP('Xlookup set'!$S307,'Xlookup set'!$A$1:$R$1200,15,FALSE)),"")</f>
        <v/>
      </c>
      <c r="O307" t="str">
        <f>IFERROR(IF(VLOOKUP('Xlookup set'!$S307,'Xlookup set'!$A$1:$R$1200,16,FALSE)=0,"",VLOOKUP('Xlookup set'!$S307,'Xlookup set'!$A$1:$R$1200,16,FALSE)),"")</f>
        <v/>
      </c>
      <c r="P307" t="str">
        <f t="array" aca="1" ref="P307" ca="1">IFERROR(Y2IF(VLOOKUP('Xlookup set'!$S307,'Xlookup set'!$A$1:$R$1200,17,FALSE)=0,"",VLOOKUP('Xlookup set'!$S307,'Xlookup set'!$A$1:$R$1200,17,FALSE)),"")</f>
        <v/>
      </c>
      <c r="Q307" t="str">
        <f>IFERROR(IF(VLOOKUP('Xlookup set'!$S307,'Xlookup set'!$A$1:$R$1200,18,FALSE)=0,"",VLOOKUP('Xlookup set'!$S307,'Xlookup set'!$A$1:$R$1200,18,FALSE)),"")</f>
        <v/>
      </c>
    </row>
    <row r="308" spans="1:17">
      <c r="A308" t="str">
        <f>IFERROR(VLOOKUP('Xlookup set'!$S308,'Xlookup set'!$A$1:$R$1200,2,FALSE),"")</f>
        <v/>
      </c>
      <c r="B308" t="str">
        <f>IF(I308&lt;&gt;"",ドッグキャリー!$I$2,"")</f>
        <v/>
      </c>
      <c r="C308" t="str">
        <f t="shared" si="10"/>
        <v/>
      </c>
      <c r="D308" t="str">
        <f t="shared" si="11"/>
        <v/>
      </c>
      <c r="E308" t="str">
        <f>IFERROR(IF(VLOOKUP('Xlookup set'!$S308,'Xlookup set'!$A$1:$R$1200,6,FALSE)=0,"",VLOOKUP('Xlookup set'!$S308,'Xlookup set'!$A$1:$R$1200,6,FALSE)),"")</f>
        <v/>
      </c>
      <c r="F308" t="str">
        <f t="array" aca="1" ref="F308" ca="1">IFERROR(F(VLOOKUP('Xlookup set'!$S308,'Xlookup set'!$A$1:$R$1200,7,FALSE)=0,"",VLOOKUP('Xlookup set'!$S308,'Xlookup set'!$A$1:$R$1200,7,FALSE)),"")</f>
        <v/>
      </c>
      <c r="G308" t="str">
        <f>IFERROR(IF(VLOOKUP('Xlookup set'!$S308,'Xlookup set'!$A$1:$R$1200,8,FALSE)=0,"",VLOOKUP('Xlookup set'!$S308,'Xlookup set'!$A$1:$R$1200,8,FALSE)),"")</f>
        <v/>
      </c>
      <c r="H308" s="93" t="str">
        <f>IFERROR(IF(VLOOKUP('Xlookup set'!$S308,'Xlookup set'!$A$1:$R$1200,9,FALSE)=0,"",VLOOKUP('Xlookup set'!$S308,'Xlookup set'!$A$1:$R$1200,9,FALSE)),"")</f>
        <v/>
      </c>
      <c r="I308" t="str">
        <f>IFERROR(IF(VLOOKUP('Xlookup set'!$S308,'Xlookup set'!$A$1:$R$1200,10,FALSE)=0,"",VLOOKUP('Xlookup set'!$S308,'Xlookup set'!$A$1:$R$1200,10,FALSE)),"")</f>
        <v/>
      </c>
      <c r="J308" t="str">
        <f>IFERROR(IF(VLOOKUP('Xlookup set'!$S308,'Xlookup set'!$A$1:$R$1200,11,FALSE)=0,"",VLOOKUP('Xlookup set'!$S308,'Xlookup set'!$A$1:$R$1200,11,FALSE)),"")</f>
        <v/>
      </c>
      <c r="K308" t="str">
        <f>IFERROR(IF(VLOOKUP('Xlookup set'!$S308,'Xlookup set'!$A$1:$R$1200,12,FALSE)=0,"",VLOOKUP('Xlookup set'!$S308,'Xlookup set'!$A$1:$R$1200,12,FALSE)),"")</f>
        <v/>
      </c>
      <c r="L308" t="str">
        <f>IFERROR(IF(VLOOKUP('Xlookup set'!$S308,'Xlookup set'!$A$1:$R$1200,13,FALSE)=0,"",VLOOKUP('Xlookup set'!$S308,'Xlookup set'!$A$1:$R$1200,13,FALSE)),"")</f>
        <v/>
      </c>
      <c r="M308" t="str">
        <f>IFERROR(IF(VLOOKUP('Xlookup set'!$S308,'Xlookup set'!$A$1:$R$1200,14,FALSE)=0,"",VLOOKUP('Xlookup set'!$S308,'Xlookup set'!$A$1:$R$1200,14,FALSE)),"")</f>
        <v/>
      </c>
      <c r="N308" t="str">
        <f>IFERROR(IF(VLOOKUP('Xlookup set'!$S308,'Xlookup set'!$A$1:$R$1200,15,FALSE)=0,"",VLOOKUP('Xlookup set'!$S308,'Xlookup set'!$A$1:$R$1200,15,FALSE)),"")</f>
        <v/>
      </c>
      <c r="O308" t="str">
        <f>IFERROR(IF(VLOOKUP('Xlookup set'!$S308,'Xlookup set'!$A$1:$R$1200,16,FALSE)=0,"",VLOOKUP('Xlookup set'!$S308,'Xlookup set'!$A$1:$R$1200,16,FALSE)),"")</f>
        <v/>
      </c>
      <c r="P308" t="str">
        <f t="array" aca="1" ref="P308" ca="1">IFERROR(Y2IF(VLOOKUP('Xlookup set'!$S308,'Xlookup set'!$A$1:$R$1200,17,FALSE)=0,"",VLOOKUP('Xlookup set'!$S308,'Xlookup set'!$A$1:$R$1200,17,FALSE)),"")</f>
        <v/>
      </c>
      <c r="Q308" t="str">
        <f>IFERROR(IF(VLOOKUP('Xlookup set'!$S308,'Xlookup set'!$A$1:$R$1200,18,FALSE)=0,"",VLOOKUP('Xlookup set'!$S308,'Xlookup set'!$A$1:$R$1200,18,FALSE)),"")</f>
        <v/>
      </c>
    </row>
    <row r="309" spans="1:17">
      <c r="A309" t="str">
        <f>IFERROR(VLOOKUP('Xlookup set'!$S309,'Xlookup set'!$A$1:$R$1200,2,FALSE),"")</f>
        <v/>
      </c>
      <c r="B309" t="str">
        <f>IF(I309&lt;&gt;"",ドッグキャリー!$I$2,"")</f>
        <v/>
      </c>
      <c r="C309" t="str">
        <f t="shared" si="10"/>
        <v/>
      </c>
      <c r="D309" t="str">
        <f t="shared" si="11"/>
        <v/>
      </c>
      <c r="E309" t="str">
        <f>IFERROR(IF(VLOOKUP('Xlookup set'!$S309,'Xlookup set'!$A$1:$R$1200,6,FALSE)=0,"",VLOOKUP('Xlookup set'!$S309,'Xlookup set'!$A$1:$R$1200,6,FALSE)),"")</f>
        <v/>
      </c>
      <c r="F309" t="str">
        <f t="array" aca="1" ref="F309" ca="1">IFERROR(F(VLOOKUP('Xlookup set'!$S309,'Xlookup set'!$A$1:$R$1200,7,FALSE)=0,"",VLOOKUP('Xlookup set'!$S309,'Xlookup set'!$A$1:$R$1200,7,FALSE)),"")</f>
        <v/>
      </c>
      <c r="G309" t="str">
        <f>IFERROR(IF(VLOOKUP('Xlookup set'!$S309,'Xlookup set'!$A$1:$R$1200,8,FALSE)=0,"",VLOOKUP('Xlookup set'!$S309,'Xlookup set'!$A$1:$R$1200,8,FALSE)),"")</f>
        <v/>
      </c>
      <c r="H309" s="93" t="str">
        <f>IFERROR(IF(VLOOKUP('Xlookup set'!$S309,'Xlookup set'!$A$1:$R$1200,9,FALSE)=0,"",VLOOKUP('Xlookup set'!$S309,'Xlookup set'!$A$1:$R$1200,9,FALSE)),"")</f>
        <v/>
      </c>
      <c r="I309" t="str">
        <f>IFERROR(IF(VLOOKUP('Xlookup set'!$S309,'Xlookup set'!$A$1:$R$1200,10,FALSE)=0,"",VLOOKUP('Xlookup set'!$S309,'Xlookup set'!$A$1:$R$1200,10,FALSE)),"")</f>
        <v/>
      </c>
      <c r="J309" t="str">
        <f>IFERROR(IF(VLOOKUP('Xlookup set'!$S309,'Xlookup set'!$A$1:$R$1200,11,FALSE)=0,"",VLOOKUP('Xlookup set'!$S309,'Xlookup set'!$A$1:$R$1200,11,FALSE)),"")</f>
        <v/>
      </c>
      <c r="K309" t="str">
        <f>IFERROR(IF(VLOOKUP('Xlookup set'!$S309,'Xlookup set'!$A$1:$R$1200,12,FALSE)=0,"",VLOOKUP('Xlookup set'!$S309,'Xlookup set'!$A$1:$R$1200,12,FALSE)),"")</f>
        <v/>
      </c>
      <c r="L309" t="str">
        <f>IFERROR(IF(VLOOKUP('Xlookup set'!$S309,'Xlookup set'!$A$1:$R$1200,13,FALSE)=0,"",VLOOKUP('Xlookup set'!$S309,'Xlookup set'!$A$1:$R$1200,13,FALSE)),"")</f>
        <v/>
      </c>
      <c r="M309" t="str">
        <f>IFERROR(IF(VLOOKUP('Xlookup set'!$S309,'Xlookup set'!$A$1:$R$1200,14,FALSE)=0,"",VLOOKUP('Xlookup set'!$S309,'Xlookup set'!$A$1:$R$1200,14,FALSE)),"")</f>
        <v/>
      </c>
      <c r="N309" t="str">
        <f>IFERROR(IF(VLOOKUP('Xlookup set'!$S309,'Xlookup set'!$A$1:$R$1200,15,FALSE)=0,"",VLOOKUP('Xlookup set'!$S309,'Xlookup set'!$A$1:$R$1200,15,FALSE)),"")</f>
        <v/>
      </c>
      <c r="O309" t="str">
        <f>IFERROR(IF(VLOOKUP('Xlookup set'!$S309,'Xlookup set'!$A$1:$R$1200,16,FALSE)=0,"",VLOOKUP('Xlookup set'!$S309,'Xlookup set'!$A$1:$R$1200,16,FALSE)),"")</f>
        <v/>
      </c>
      <c r="P309" t="str">
        <f t="array" aca="1" ref="P309" ca="1">IFERROR(Y2IF(VLOOKUP('Xlookup set'!$S309,'Xlookup set'!$A$1:$R$1200,17,FALSE)=0,"",VLOOKUP('Xlookup set'!$S309,'Xlookup set'!$A$1:$R$1200,17,FALSE)),"")</f>
        <v/>
      </c>
      <c r="Q309" t="str">
        <f>IFERROR(IF(VLOOKUP('Xlookup set'!$S309,'Xlookup set'!$A$1:$R$1200,18,FALSE)=0,"",VLOOKUP('Xlookup set'!$S309,'Xlookup set'!$A$1:$R$1200,18,FALSE)),"")</f>
        <v/>
      </c>
    </row>
    <row r="310" spans="1:17">
      <c r="A310" t="str">
        <f>IFERROR(VLOOKUP('Xlookup set'!$S310,'Xlookup set'!$A$1:$R$1200,2,FALSE),"")</f>
        <v/>
      </c>
      <c r="B310" t="str">
        <f>IF(I310&lt;&gt;"",ドッグキャリー!$I$2,"")</f>
        <v/>
      </c>
      <c r="C310" t="str">
        <f t="shared" si="10"/>
        <v/>
      </c>
      <c r="D310" t="str">
        <f t="shared" si="11"/>
        <v/>
      </c>
      <c r="E310" t="str">
        <f>IFERROR(IF(VLOOKUP('Xlookup set'!$S310,'Xlookup set'!$A$1:$R$1200,6,FALSE)=0,"",VLOOKUP('Xlookup set'!$S310,'Xlookup set'!$A$1:$R$1200,6,FALSE)),"")</f>
        <v/>
      </c>
      <c r="F310" t="str">
        <f t="array" aca="1" ref="F310" ca="1">IFERROR(F(VLOOKUP('Xlookup set'!$S310,'Xlookup set'!$A$1:$R$1200,7,FALSE)=0,"",VLOOKUP('Xlookup set'!$S310,'Xlookup set'!$A$1:$R$1200,7,FALSE)),"")</f>
        <v/>
      </c>
      <c r="G310" t="str">
        <f>IFERROR(IF(VLOOKUP('Xlookup set'!$S310,'Xlookup set'!$A$1:$R$1200,8,FALSE)=0,"",VLOOKUP('Xlookup set'!$S310,'Xlookup set'!$A$1:$R$1200,8,FALSE)),"")</f>
        <v/>
      </c>
      <c r="H310" s="93" t="str">
        <f>IFERROR(IF(VLOOKUP('Xlookup set'!$S310,'Xlookup set'!$A$1:$R$1200,9,FALSE)=0,"",VLOOKUP('Xlookup set'!$S310,'Xlookup set'!$A$1:$R$1200,9,FALSE)),"")</f>
        <v/>
      </c>
      <c r="I310" t="str">
        <f>IFERROR(IF(VLOOKUP('Xlookup set'!$S310,'Xlookup set'!$A$1:$R$1200,10,FALSE)=0,"",VLOOKUP('Xlookup set'!$S310,'Xlookup set'!$A$1:$R$1200,10,FALSE)),"")</f>
        <v/>
      </c>
      <c r="J310" t="str">
        <f>IFERROR(IF(VLOOKUP('Xlookup set'!$S310,'Xlookup set'!$A$1:$R$1200,11,FALSE)=0,"",VLOOKUP('Xlookup set'!$S310,'Xlookup set'!$A$1:$R$1200,11,FALSE)),"")</f>
        <v/>
      </c>
      <c r="K310" t="str">
        <f>IFERROR(IF(VLOOKUP('Xlookup set'!$S310,'Xlookup set'!$A$1:$R$1200,12,FALSE)=0,"",VLOOKUP('Xlookup set'!$S310,'Xlookup set'!$A$1:$R$1200,12,FALSE)),"")</f>
        <v/>
      </c>
      <c r="L310" t="str">
        <f>IFERROR(IF(VLOOKUP('Xlookup set'!$S310,'Xlookup set'!$A$1:$R$1200,13,FALSE)=0,"",VLOOKUP('Xlookup set'!$S310,'Xlookup set'!$A$1:$R$1200,13,FALSE)),"")</f>
        <v/>
      </c>
      <c r="M310" t="str">
        <f>IFERROR(IF(VLOOKUP('Xlookup set'!$S310,'Xlookup set'!$A$1:$R$1200,14,FALSE)=0,"",VLOOKUP('Xlookup set'!$S310,'Xlookup set'!$A$1:$R$1200,14,FALSE)),"")</f>
        <v/>
      </c>
      <c r="N310" t="str">
        <f>IFERROR(IF(VLOOKUP('Xlookup set'!$S310,'Xlookup set'!$A$1:$R$1200,15,FALSE)=0,"",VLOOKUP('Xlookup set'!$S310,'Xlookup set'!$A$1:$R$1200,15,FALSE)),"")</f>
        <v/>
      </c>
      <c r="O310" t="str">
        <f>IFERROR(IF(VLOOKUP('Xlookup set'!$S310,'Xlookup set'!$A$1:$R$1200,16,FALSE)=0,"",VLOOKUP('Xlookup set'!$S310,'Xlookup set'!$A$1:$R$1200,16,FALSE)),"")</f>
        <v/>
      </c>
      <c r="P310" t="str">
        <f t="array" aca="1" ref="P310" ca="1">IFERROR(Y2IF(VLOOKUP('Xlookup set'!$S310,'Xlookup set'!$A$1:$R$1200,17,FALSE)=0,"",VLOOKUP('Xlookup set'!$S310,'Xlookup set'!$A$1:$R$1200,17,FALSE)),"")</f>
        <v/>
      </c>
      <c r="Q310" t="str">
        <f>IFERROR(IF(VLOOKUP('Xlookup set'!$S310,'Xlookup set'!$A$1:$R$1200,18,FALSE)=0,"",VLOOKUP('Xlookup set'!$S310,'Xlookup set'!$A$1:$R$1200,18,FALSE)),"")</f>
        <v/>
      </c>
    </row>
    <row r="311" spans="1:17">
      <c r="A311" t="str">
        <f>IFERROR(VLOOKUP('Xlookup set'!$S311,'Xlookup set'!$A$1:$R$1200,2,FALSE),"")</f>
        <v/>
      </c>
      <c r="B311" t="str">
        <f>IF(I311&lt;&gt;"",ドッグキャリー!$I$2,"")</f>
        <v/>
      </c>
      <c r="C311" t="str">
        <f t="shared" si="10"/>
        <v/>
      </c>
      <c r="D311" t="str">
        <f t="shared" si="11"/>
        <v/>
      </c>
      <c r="E311" t="str">
        <f>IFERROR(IF(VLOOKUP('Xlookup set'!$S311,'Xlookup set'!$A$1:$R$1200,6,FALSE)=0,"",VLOOKUP('Xlookup set'!$S311,'Xlookup set'!$A$1:$R$1200,6,FALSE)),"")</f>
        <v/>
      </c>
      <c r="F311" t="str">
        <f t="array" aca="1" ref="F311" ca="1">IFERROR(F(VLOOKUP('Xlookup set'!$S311,'Xlookup set'!$A$1:$R$1200,7,FALSE)=0,"",VLOOKUP('Xlookup set'!$S311,'Xlookup set'!$A$1:$R$1200,7,FALSE)),"")</f>
        <v/>
      </c>
      <c r="G311" t="str">
        <f>IFERROR(IF(VLOOKUP('Xlookup set'!$S311,'Xlookup set'!$A$1:$R$1200,8,FALSE)=0,"",VLOOKUP('Xlookup set'!$S311,'Xlookup set'!$A$1:$R$1200,8,FALSE)),"")</f>
        <v/>
      </c>
      <c r="H311" s="93" t="str">
        <f>IFERROR(IF(VLOOKUP('Xlookup set'!$S311,'Xlookup set'!$A$1:$R$1200,9,FALSE)=0,"",VLOOKUP('Xlookup set'!$S311,'Xlookup set'!$A$1:$R$1200,9,FALSE)),"")</f>
        <v/>
      </c>
      <c r="I311" t="str">
        <f>IFERROR(IF(VLOOKUP('Xlookup set'!$S311,'Xlookup set'!$A$1:$R$1200,10,FALSE)=0,"",VLOOKUP('Xlookup set'!$S311,'Xlookup set'!$A$1:$R$1200,10,FALSE)),"")</f>
        <v/>
      </c>
      <c r="J311" t="str">
        <f>IFERROR(IF(VLOOKUP('Xlookup set'!$S311,'Xlookup set'!$A$1:$R$1200,11,FALSE)=0,"",VLOOKUP('Xlookup set'!$S311,'Xlookup set'!$A$1:$R$1200,11,FALSE)),"")</f>
        <v/>
      </c>
      <c r="K311" t="str">
        <f>IFERROR(IF(VLOOKUP('Xlookup set'!$S311,'Xlookup set'!$A$1:$R$1200,12,FALSE)=0,"",VLOOKUP('Xlookup set'!$S311,'Xlookup set'!$A$1:$R$1200,12,FALSE)),"")</f>
        <v/>
      </c>
      <c r="L311" t="str">
        <f>IFERROR(IF(VLOOKUP('Xlookup set'!$S311,'Xlookup set'!$A$1:$R$1200,13,FALSE)=0,"",VLOOKUP('Xlookup set'!$S311,'Xlookup set'!$A$1:$R$1200,13,FALSE)),"")</f>
        <v/>
      </c>
      <c r="M311" t="str">
        <f>IFERROR(IF(VLOOKUP('Xlookup set'!$S311,'Xlookup set'!$A$1:$R$1200,14,FALSE)=0,"",VLOOKUP('Xlookup set'!$S311,'Xlookup set'!$A$1:$R$1200,14,FALSE)),"")</f>
        <v/>
      </c>
      <c r="N311" t="str">
        <f>IFERROR(IF(VLOOKUP('Xlookup set'!$S311,'Xlookup set'!$A$1:$R$1200,15,FALSE)=0,"",VLOOKUP('Xlookup set'!$S311,'Xlookup set'!$A$1:$R$1200,15,FALSE)),"")</f>
        <v/>
      </c>
      <c r="O311" t="str">
        <f>IFERROR(IF(VLOOKUP('Xlookup set'!$S311,'Xlookup set'!$A$1:$R$1200,16,FALSE)=0,"",VLOOKUP('Xlookup set'!$S311,'Xlookup set'!$A$1:$R$1200,16,FALSE)),"")</f>
        <v/>
      </c>
      <c r="P311" t="str">
        <f t="array" aca="1" ref="P311" ca="1">IFERROR(Y2IF(VLOOKUP('Xlookup set'!$S311,'Xlookup set'!$A$1:$R$1200,17,FALSE)=0,"",VLOOKUP('Xlookup set'!$S311,'Xlookup set'!$A$1:$R$1200,17,FALSE)),"")</f>
        <v/>
      </c>
      <c r="Q311" t="str">
        <f>IFERROR(IF(VLOOKUP('Xlookup set'!$S311,'Xlookup set'!$A$1:$R$1200,18,FALSE)=0,"",VLOOKUP('Xlookup set'!$S311,'Xlookup set'!$A$1:$R$1200,18,FALSE)),"")</f>
        <v/>
      </c>
    </row>
    <row r="312" spans="1:17">
      <c r="A312" t="str">
        <f>IFERROR(VLOOKUP('Xlookup set'!$S312,'Xlookup set'!$A$1:$R$1200,2,FALSE),"")</f>
        <v/>
      </c>
      <c r="B312" t="str">
        <f>IF(I312&lt;&gt;"",ドッグキャリー!$I$2,"")</f>
        <v/>
      </c>
      <c r="C312" t="str">
        <f t="shared" si="10"/>
        <v/>
      </c>
      <c r="D312" t="str">
        <f t="shared" si="11"/>
        <v/>
      </c>
      <c r="E312" t="str">
        <f>IFERROR(IF(VLOOKUP('Xlookup set'!$S312,'Xlookup set'!$A$1:$R$1200,6,FALSE)=0,"",VLOOKUP('Xlookup set'!$S312,'Xlookup set'!$A$1:$R$1200,6,FALSE)),"")</f>
        <v/>
      </c>
      <c r="F312" t="str">
        <f t="array" aca="1" ref="F312" ca="1">IFERROR(F(VLOOKUP('Xlookup set'!$S312,'Xlookup set'!$A$1:$R$1200,7,FALSE)=0,"",VLOOKUP('Xlookup set'!$S312,'Xlookup set'!$A$1:$R$1200,7,FALSE)),"")</f>
        <v/>
      </c>
      <c r="G312" t="str">
        <f>IFERROR(IF(VLOOKUP('Xlookup set'!$S312,'Xlookup set'!$A$1:$R$1200,8,FALSE)=0,"",VLOOKUP('Xlookup set'!$S312,'Xlookup set'!$A$1:$R$1200,8,FALSE)),"")</f>
        <v/>
      </c>
      <c r="H312" s="93" t="str">
        <f>IFERROR(IF(VLOOKUP('Xlookup set'!$S312,'Xlookup set'!$A$1:$R$1200,9,FALSE)=0,"",VLOOKUP('Xlookup set'!$S312,'Xlookup set'!$A$1:$R$1200,9,FALSE)),"")</f>
        <v/>
      </c>
      <c r="I312" t="str">
        <f>IFERROR(IF(VLOOKUP('Xlookup set'!$S312,'Xlookup set'!$A$1:$R$1200,10,FALSE)=0,"",VLOOKUP('Xlookup set'!$S312,'Xlookup set'!$A$1:$R$1200,10,FALSE)),"")</f>
        <v/>
      </c>
      <c r="J312" t="str">
        <f>IFERROR(IF(VLOOKUP('Xlookup set'!$S312,'Xlookup set'!$A$1:$R$1200,11,FALSE)=0,"",VLOOKUP('Xlookup set'!$S312,'Xlookup set'!$A$1:$R$1200,11,FALSE)),"")</f>
        <v/>
      </c>
      <c r="K312" t="str">
        <f>IFERROR(IF(VLOOKUP('Xlookup set'!$S312,'Xlookup set'!$A$1:$R$1200,12,FALSE)=0,"",VLOOKUP('Xlookup set'!$S312,'Xlookup set'!$A$1:$R$1200,12,FALSE)),"")</f>
        <v/>
      </c>
      <c r="L312" t="str">
        <f>IFERROR(IF(VLOOKUP('Xlookup set'!$S312,'Xlookup set'!$A$1:$R$1200,13,FALSE)=0,"",VLOOKUP('Xlookup set'!$S312,'Xlookup set'!$A$1:$R$1200,13,FALSE)),"")</f>
        <v/>
      </c>
      <c r="M312" t="str">
        <f>IFERROR(IF(VLOOKUP('Xlookup set'!$S312,'Xlookup set'!$A$1:$R$1200,14,FALSE)=0,"",VLOOKUP('Xlookup set'!$S312,'Xlookup set'!$A$1:$R$1200,14,FALSE)),"")</f>
        <v/>
      </c>
      <c r="N312" t="str">
        <f>IFERROR(IF(VLOOKUP('Xlookup set'!$S312,'Xlookup set'!$A$1:$R$1200,15,FALSE)=0,"",VLOOKUP('Xlookup set'!$S312,'Xlookup set'!$A$1:$R$1200,15,FALSE)),"")</f>
        <v/>
      </c>
      <c r="O312" t="str">
        <f>IFERROR(IF(VLOOKUP('Xlookup set'!$S312,'Xlookup set'!$A$1:$R$1200,16,FALSE)=0,"",VLOOKUP('Xlookup set'!$S312,'Xlookup set'!$A$1:$R$1200,16,FALSE)),"")</f>
        <v/>
      </c>
      <c r="P312" t="str">
        <f t="array" aca="1" ref="P312" ca="1">IFERROR(Y2IF(VLOOKUP('Xlookup set'!$S312,'Xlookup set'!$A$1:$R$1200,17,FALSE)=0,"",VLOOKUP('Xlookup set'!$S312,'Xlookup set'!$A$1:$R$1200,17,FALSE)),"")</f>
        <v/>
      </c>
      <c r="Q312" t="str">
        <f>IFERROR(IF(VLOOKUP('Xlookup set'!$S312,'Xlookup set'!$A$1:$R$1200,18,FALSE)=0,"",VLOOKUP('Xlookup set'!$S312,'Xlookup set'!$A$1:$R$1200,18,FALSE)),"")</f>
        <v/>
      </c>
    </row>
    <row r="313" spans="1:17">
      <c r="A313" t="str">
        <f>IFERROR(VLOOKUP('Xlookup set'!$S313,'Xlookup set'!$A$1:$R$1200,2,FALSE),"")</f>
        <v/>
      </c>
      <c r="B313" t="str">
        <f>IF(I313&lt;&gt;"",ドッグキャリー!$I$2,"")</f>
        <v/>
      </c>
      <c r="C313" t="str">
        <f t="shared" si="10"/>
        <v/>
      </c>
      <c r="D313" t="str">
        <f t="shared" si="11"/>
        <v/>
      </c>
      <c r="E313" t="str">
        <f>IFERROR(IF(VLOOKUP('Xlookup set'!$S313,'Xlookup set'!$A$1:$R$1200,6,FALSE)=0,"",VLOOKUP('Xlookup set'!$S313,'Xlookup set'!$A$1:$R$1200,6,FALSE)),"")</f>
        <v/>
      </c>
      <c r="F313" t="str">
        <f t="array" aca="1" ref="F313" ca="1">IFERROR(F(VLOOKUP('Xlookup set'!$S313,'Xlookup set'!$A$1:$R$1200,7,FALSE)=0,"",VLOOKUP('Xlookup set'!$S313,'Xlookup set'!$A$1:$R$1200,7,FALSE)),"")</f>
        <v/>
      </c>
      <c r="G313" t="str">
        <f>IFERROR(IF(VLOOKUP('Xlookup set'!$S313,'Xlookup set'!$A$1:$R$1200,8,FALSE)=0,"",VLOOKUP('Xlookup set'!$S313,'Xlookup set'!$A$1:$R$1200,8,FALSE)),"")</f>
        <v/>
      </c>
      <c r="H313" s="93" t="str">
        <f>IFERROR(IF(VLOOKUP('Xlookup set'!$S313,'Xlookup set'!$A$1:$R$1200,9,FALSE)=0,"",VLOOKUP('Xlookup set'!$S313,'Xlookup set'!$A$1:$R$1200,9,FALSE)),"")</f>
        <v/>
      </c>
      <c r="I313" t="str">
        <f>IFERROR(IF(VLOOKUP('Xlookup set'!$S313,'Xlookup set'!$A$1:$R$1200,10,FALSE)=0,"",VLOOKUP('Xlookup set'!$S313,'Xlookup set'!$A$1:$R$1200,10,FALSE)),"")</f>
        <v/>
      </c>
      <c r="J313" t="str">
        <f>IFERROR(IF(VLOOKUP('Xlookup set'!$S313,'Xlookup set'!$A$1:$R$1200,11,FALSE)=0,"",VLOOKUP('Xlookup set'!$S313,'Xlookup set'!$A$1:$R$1200,11,FALSE)),"")</f>
        <v/>
      </c>
      <c r="K313" t="str">
        <f>IFERROR(IF(VLOOKUP('Xlookup set'!$S313,'Xlookup set'!$A$1:$R$1200,12,FALSE)=0,"",VLOOKUP('Xlookup set'!$S313,'Xlookup set'!$A$1:$R$1200,12,FALSE)),"")</f>
        <v/>
      </c>
      <c r="L313" t="str">
        <f>IFERROR(IF(VLOOKUP('Xlookup set'!$S313,'Xlookup set'!$A$1:$R$1200,13,FALSE)=0,"",VLOOKUP('Xlookup set'!$S313,'Xlookup set'!$A$1:$R$1200,13,FALSE)),"")</f>
        <v/>
      </c>
      <c r="M313" t="str">
        <f>IFERROR(IF(VLOOKUP('Xlookup set'!$S313,'Xlookup set'!$A$1:$R$1200,14,FALSE)=0,"",VLOOKUP('Xlookup set'!$S313,'Xlookup set'!$A$1:$R$1200,14,FALSE)),"")</f>
        <v/>
      </c>
      <c r="N313" t="str">
        <f>IFERROR(IF(VLOOKUP('Xlookup set'!$S313,'Xlookup set'!$A$1:$R$1200,15,FALSE)=0,"",VLOOKUP('Xlookup set'!$S313,'Xlookup set'!$A$1:$R$1200,15,FALSE)),"")</f>
        <v/>
      </c>
      <c r="O313" t="str">
        <f>IFERROR(IF(VLOOKUP('Xlookup set'!$S313,'Xlookup set'!$A$1:$R$1200,16,FALSE)=0,"",VLOOKUP('Xlookup set'!$S313,'Xlookup set'!$A$1:$R$1200,16,FALSE)),"")</f>
        <v/>
      </c>
      <c r="P313" t="str">
        <f t="array" aca="1" ref="P313" ca="1">IFERROR(Y2IF(VLOOKUP('Xlookup set'!$S313,'Xlookup set'!$A$1:$R$1200,17,FALSE)=0,"",VLOOKUP('Xlookup set'!$S313,'Xlookup set'!$A$1:$R$1200,17,FALSE)),"")</f>
        <v/>
      </c>
      <c r="Q313" t="str">
        <f>IFERROR(IF(VLOOKUP('Xlookup set'!$S313,'Xlookup set'!$A$1:$R$1200,18,FALSE)=0,"",VLOOKUP('Xlookup set'!$S313,'Xlookup set'!$A$1:$R$1200,18,FALSE)),"")</f>
        <v/>
      </c>
    </row>
    <row r="314" spans="1:17">
      <c r="A314" t="str">
        <f>IFERROR(VLOOKUP('Xlookup set'!$S314,'Xlookup set'!$A$1:$R$1200,2,FALSE),"")</f>
        <v/>
      </c>
      <c r="B314" t="str">
        <f>IF(I314&lt;&gt;"",ドッグキャリー!$I$2,"")</f>
        <v/>
      </c>
      <c r="C314" t="str">
        <f t="shared" si="10"/>
        <v/>
      </c>
      <c r="D314" t="str">
        <f t="shared" si="11"/>
        <v/>
      </c>
      <c r="E314" t="str">
        <f>IFERROR(IF(VLOOKUP('Xlookup set'!$S314,'Xlookup set'!$A$1:$R$1200,6,FALSE)=0,"",VLOOKUP('Xlookup set'!$S314,'Xlookup set'!$A$1:$R$1200,6,FALSE)),"")</f>
        <v/>
      </c>
      <c r="F314" t="str">
        <f t="array" aca="1" ref="F314" ca="1">IFERROR(F(VLOOKUP('Xlookup set'!$S314,'Xlookup set'!$A$1:$R$1200,7,FALSE)=0,"",VLOOKUP('Xlookup set'!$S314,'Xlookup set'!$A$1:$R$1200,7,FALSE)),"")</f>
        <v/>
      </c>
      <c r="G314" t="str">
        <f>IFERROR(IF(VLOOKUP('Xlookup set'!$S314,'Xlookup set'!$A$1:$R$1200,8,FALSE)=0,"",VLOOKUP('Xlookup set'!$S314,'Xlookup set'!$A$1:$R$1200,8,FALSE)),"")</f>
        <v/>
      </c>
      <c r="H314" s="93" t="str">
        <f>IFERROR(IF(VLOOKUP('Xlookup set'!$S314,'Xlookup set'!$A$1:$R$1200,9,FALSE)=0,"",VLOOKUP('Xlookup set'!$S314,'Xlookup set'!$A$1:$R$1200,9,FALSE)),"")</f>
        <v/>
      </c>
      <c r="I314" t="str">
        <f>IFERROR(IF(VLOOKUP('Xlookup set'!$S314,'Xlookup set'!$A$1:$R$1200,10,FALSE)=0,"",VLOOKUP('Xlookup set'!$S314,'Xlookup set'!$A$1:$R$1200,10,FALSE)),"")</f>
        <v/>
      </c>
      <c r="J314" t="str">
        <f>IFERROR(IF(VLOOKUP('Xlookup set'!$S314,'Xlookup set'!$A$1:$R$1200,11,FALSE)=0,"",VLOOKUP('Xlookup set'!$S314,'Xlookup set'!$A$1:$R$1200,11,FALSE)),"")</f>
        <v/>
      </c>
      <c r="K314" t="str">
        <f>IFERROR(IF(VLOOKUP('Xlookup set'!$S314,'Xlookup set'!$A$1:$R$1200,12,FALSE)=0,"",VLOOKUP('Xlookup set'!$S314,'Xlookup set'!$A$1:$R$1200,12,FALSE)),"")</f>
        <v/>
      </c>
      <c r="L314" t="str">
        <f>IFERROR(IF(VLOOKUP('Xlookup set'!$S314,'Xlookup set'!$A$1:$R$1200,13,FALSE)=0,"",VLOOKUP('Xlookup set'!$S314,'Xlookup set'!$A$1:$R$1200,13,FALSE)),"")</f>
        <v/>
      </c>
      <c r="M314" t="str">
        <f>IFERROR(IF(VLOOKUP('Xlookup set'!$S314,'Xlookup set'!$A$1:$R$1200,14,FALSE)=0,"",VLOOKUP('Xlookup set'!$S314,'Xlookup set'!$A$1:$R$1200,14,FALSE)),"")</f>
        <v/>
      </c>
      <c r="N314" t="str">
        <f>IFERROR(IF(VLOOKUP('Xlookup set'!$S314,'Xlookup set'!$A$1:$R$1200,15,FALSE)=0,"",VLOOKUP('Xlookup set'!$S314,'Xlookup set'!$A$1:$R$1200,15,FALSE)),"")</f>
        <v/>
      </c>
      <c r="O314" t="str">
        <f>IFERROR(IF(VLOOKUP('Xlookup set'!$S314,'Xlookup set'!$A$1:$R$1200,16,FALSE)=0,"",VLOOKUP('Xlookup set'!$S314,'Xlookup set'!$A$1:$R$1200,16,FALSE)),"")</f>
        <v/>
      </c>
      <c r="P314" t="str">
        <f t="array" aca="1" ref="P314" ca="1">IFERROR(Y2IF(VLOOKUP('Xlookup set'!$S314,'Xlookup set'!$A$1:$R$1200,17,FALSE)=0,"",VLOOKUP('Xlookup set'!$S314,'Xlookup set'!$A$1:$R$1200,17,FALSE)),"")</f>
        <v/>
      </c>
      <c r="Q314" t="str">
        <f>IFERROR(IF(VLOOKUP('Xlookup set'!$S314,'Xlookup set'!$A$1:$R$1200,18,FALSE)=0,"",VLOOKUP('Xlookup set'!$S314,'Xlookup set'!$A$1:$R$1200,18,FALSE)),"")</f>
        <v/>
      </c>
    </row>
    <row r="315" spans="1:17">
      <c r="A315" t="str">
        <f>IFERROR(VLOOKUP('Xlookup set'!$S315,'Xlookup set'!$A$1:$R$1200,2,FALSE),"")</f>
        <v/>
      </c>
      <c r="B315" t="str">
        <f>IF(I315&lt;&gt;"",ドッグキャリー!$I$2,"")</f>
        <v/>
      </c>
      <c r="C315" t="str">
        <f t="shared" si="10"/>
        <v/>
      </c>
      <c r="D315" t="str">
        <f t="shared" si="11"/>
        <v/>
      </c>
      <c r="E315" t="str">
        <f>IFERROR(IF(VLOOKUP('Xlookup set'!$S315,'Xlookup set'!$A$1:$R$1200,6,FALSE)=0,"",VLOOKUP('Xlookup set'!$S315,'Xlookup set'!$A$1:$R$1200,6,FALSE)),"")</f>
        <v/>
      </c>
      <c r="F315" t="str">
        <f t="array" aca="1" ref="F315" ca="1">IFERROR(F(VLOOKUP('Xlookup set'!$S315,'Xlookup set'!$A$1:$R$1200,7,FALSE)=0,"",VLOOKUP('Xlookup set'!$S315,'Xlookup set'!$A$1:$R$1200,7,FALSE)),"")</f>
        <v/>
      </c>
      <c r="G315" t="str">
        <f>IFERROR(IF(VLOOKUP('Xlookup set'!$S315,'Xlookup set'!$A$1:$R$1200,8,FALSE)=0,"",VLOOKUP('Xlookup set'!$S315,'Xlookup set'!$A$1:$R$1200,8,FALSE)),"")</f>
        <v/>
      </c>
      <c r="H315" s="93" t="str">
        <f>IFERROR(IF(VLOOKUP('Xlookup set'!$S315,'Xlookup set'!$A$1:$R$1200,9,FALSE)=0,"",VLOOKUP('Xlookup set'!$S315,'Xlookup set'!$A$1:$R$1200,9,FALSE)),"")</f>
        <v/>
      </c>
      <c r="I315" t="str">
        <f>IFERROR(IF(VLOOKUP('Xlookup set'!$S315,'Xlookup set'!$A$1:$R$1200,10,FALSE)=0,"",VLOOKUP('Xlookup set'!$S315,'Xlookup set'!$A$1:$R$1200,10,FALSE)),"")</f>
        <v/>
      </c>
      <c r="J315" t="str">
        <f>IFERROR(IF(VLOOKUP('Xlookup set'!$S315,'Xlookup set'!$A$1:$R$1200,11,FALSE)=0,"",VLOOKUP('Xlookup set'!$S315,'Xlookup set'!$A$1:$R$1200,11,FALSE)),"")</f>
        <v/>
      </c>
      <c r="K315" t="str">
        <f>IFERROR(IF(VLOOKUP('Xlookup set'!$S315,'Xlookup set'!$A$1:$R$1200,12,FALSE)=0,"",VLOOKUP('Xlookup set'!$S315,'Xlookup set'!$A$1:$R$1200,12,FALSE)),"")</f>
        <v/>
      </c>
      <c r="L315" t="str">
        <f>IFERROR(IF(VLOOKUP('Xlookup set'!$S315,'Xlookup set'!$A$1:$R$1200,13,FALSE)=0,"",VLOOKUP('Xlookup set'!$S315,'Xlookup set'!$A$1:$R$1200,13,FALSE)),"")</f>
        <v/>
      </c>
      <c r="M315" t="str">
        <f>IFERROR(IF(VLOOKUP('Xlookup set'!$S315,'Xlookup set'!$A$1:$R$1200,14,FALSE)=0,"",VLOOKUP('Xlookup set'!$S315,'Xlookup set'!$A$1:$R$1200,14,FALSE)),"")</f>
        <v/>
      </c>
      <c r="N315" t="str">
        <f>IFERROR(IF(VLOOKUP('Xlookup set'!$S315,'Xlookup set'!$A$1:$R$1200,15,FALSE)=0,"",VLOOKUP('Xlookup set'!$S315,'Xlookup set'!$A$1:$R$1200,15,FALSE)),"")</f>
        <v/>
      </c>
      <c r="O315" t="str">
        <f>IFERROR(IF(VLOOKUP('Xlookup set'!$S315,'Xlookup set'!$A$1:$R$1200,16,FALSE)=0,"",VLOOKUP('Xlookup set'!$S315,'Xlookup set'!$A$1:$R$1200,16,FALSE)),"")</f>
        <v/>
      </c>
      <c r="P315" t="str">
        <f t="array" aca="1" ref="P315" ca="1">IFERROR(Y2IF(VLOOKUP('Xlookup set'!$S315,'Xlookup set'!$A$1:$R$1200,17,FALSE)=0,"",VLOOKUP('Xlookup set'!$S315,'Xlookup set'!$A$1:$R$1200,17,FALSE)),"")</f>
        <v/>
      </c>
      <c r="Q315" t="str">
        <f>IFERROR(IF(VLOOKUP('Xlookup set'!$S315,'Xlookup set'!$A$1:$R$1200,18,FALSE)=0,"",VLOOKUP('Xlookup set'!$S315,'Xlookup set'!$A$1:$R$1200,18,FALSE)),"")</f>
        <v/>
      </c>
    </row>
    <row r="316" spans="1:17">
      <c r="A316" t="str">
        <f>IFERROR(VLOOKUP('Xlookup set'!$S316,'Xlookup set'!$A$1:$R$1200,2,FALSE),"")</f>
        <v/>
      </c>
      <c r="B316" t="str">
        <f>IF(I316&lt;&gt;"",ドッグキャリー!$I$2,"")</f>
        <v/>
      </c>
      <c r="C316" t="str">
        <f t="shared" si="10"/>
        <v/>
      </c>
      <c r="D316" t="str">
        <f t="shared" si="11"/>
        <v/>
      </c>
      <c r="E316" t="str">
        <f>IFERROR(IF(VLOOKUP('Xlookup set'!$S316,'Xlookup set'!$A$1:$R$1200,6,FALSE)=0,"",VLOOKUP('Xlookup set'!$S316,'Xlookup set'!$A$1:$R$1200,6,FALSE)),"")</f>
        <v/>
      </c>
      <c r="F316" t="str">
        <f t="array" aca="1" ref="F316" ca="1">IFERROR(F(VLOOKUP('Xlookup set'!$S316,'Xlookup set'!$A$1:$R$1200,7,FALSE)=0,"",VLOOKUP('Xlookup set'!$S316,'Xlookup set'!$A$1:$R$1200,7,FALSE)),"")</f>
        <v/>
      </c>
      <c r="G316" t="str">
        <f>IFERROR(IF(VLOOKUP('Xlookup set'!$S316,'Xlookup set'!$A$1:$R$1200,8,FALSE)=0,"",VLOOKUP('Xlookup set'!$S316,'Xlookup set'!$A$1:$R$1200,8,FALSE)),"")</f>
        <v/>
      </c>
      <c r="H316" s="93" t="str">
        <f>IFERROR(IF(VLOOKUP('Xlookup set'!$S316,'Xlookup set'!$A$1:$R$1200,9,FALSE)=0,"",VLOOKUP('Xlookup set'!$S316,'Xlookup set'!$A$1:$R$1200,9,FALSE)),"")</f>
        <v/>
      </c>
      <c r="I316" t="str">
        <f>IFERROR(IF(VLOOKUP('Xlookup set'!$S316,'Xlookup set'!$A$1:$R$1200,10,FALSE)=0,"",VLOOKUP('Xlookup set'!$S316,'Xlookup set'!$A$1:$R$1200,10,FALSE)),"")</f>
        <v/>
      </c>
      <c r="J316" t="str">
        <f>IFERROR(IF(VLOOKUP('Xlookup set'!$S316,'Xlookup set'!$A$1:$R$1200,11,FALSE)=0,"",VLOOKUP('Xlookup set'!$S316,'Xlookup set'!$A$1:$R$1200,11,FALSE)),"")</f>
        <v/>
      </c>
      <c r="K316" t="str">
        <f>IFERROR(IF(VLOOKUP('Xlookup set'!$S316,'Xlookup set'!$A$1:$R$1200,12,FALSE)=0,"",VLOOKUP('Xlookup set'!$S316,'Xlookup set'!$A$1:$R$1200,12,FALSE)),"")</f>
        <v/>
      </c>
      <c r="L316" t="str">
        <f>IFERROR(IF(VLOOKUP('Xlookup set'!$S316,'Xlookup set'!$A$1:$R$1200,13,FALSE)=0,"",VLOOKUP('Xlookup set'!$S316,'Xlookup set'!$A$1:$R$1200,13,FALSE)),"")</f>
        <v/>
      </c>
      <c r="M316" t="str">
        <f>IFERROR(IF(VLOOKUP('Xlookup set'!$S316,'Xlookup set'!$A$1:$R$1200,14,FALSE)=0,"",VLOOKUP('Xlookup set'!$S316,'Xlookup set'!$A$1:$R$1200,14,FALSE)),"")</f>
        <v/>
      </c>
      <c r="N316" t="str">
        <f>IFERROR(IF(VLOOKUP('Xlookup set'!$S316,'Xlookup set'!$A$1:$R$1200,15,FALSE)=0,"",VLOOKUP('Xlookup set'!$S316,'Xlookup set'!$A$1:$R$1200,15,FALSE)),"")</f>
        <v/>
      </c>
      <c r="O316" t="str">
        <f>IFERROR(IF(VLOOKUP('Xlookup set'!$S316,'Xlookup set'!$A$1:$R$1200,16,FALSE)=0,"",VLOOKUP('Xlookup set'!$S316,'Xlookup set'!$A$1:$R$1200,16,FALSE)),"")</f>
        <v/>
      </c>
      <c r="P316" t="str">
        <f t="array" aca="1" ref="P316" ca="1">IFERROR(Y2IF(VLOOKUP('Xlookup set'!$S316,'Xlookup set'!$A$1:$R$1200,17,FALSE)=0,"",VLOOKUP('Xlookup set'!$S316,'Xlookup set'!$A$1:$R$1200,17,FALSE)),"")</f>
        <v/>
      </c>
      <c r="Q316" t="str">
        <f>IFERROR(IF(VLOOKUP('Xlookup set'!$S316,'Xlookup set'!$A$1:$R$1200,18,FALSE)=0,"",VLOOKUP('Xlookup set'!$S316,'Xlookup set'!$A$1:$R$1200,18,FALSE)),"")</f>
        <v/>
      </c>
    </row>
    <row r="317" spans="1:17">
      <c r="A317" t="str">
        <f>IFERROR(VLOOKUP('Xlookup set'!$S317,'Xlookup set'!$A$1:$R$1200,2,FALSE),"")</f>
        <v/>
      </c>
      <c r="B317" t="str">
        <f>IF(I317&lt;&gt;"",ドッグキャリー!$I$2,"")</f>
        <v/>
      </c>
      <c r="C317" t="str">
        <f t="shared" si="10"/>
        <v/>
      </c>
      <c r="D317" t="str">
        <f t="shared" si="11"/>
        <v/>
      </c>
      <c r="E317" t="str">
        <f>IFERROR(IF(VLOOKUP('Xlookup set'!$S317,'Xlookup set'!$A$1:$R$1200,6,FALSE)=0,"",VLOOKUP('Xlookup set'!$S317,'Xlookup set'!$A$1:$R$1200,6,FALSE)),"")</f>
        <v/>
      </c>
      <c r="F317" t="str">
        <f t="array" aca="1" ref="F317" ca="1">IFERROR(F(VLOOKUP('Xlookup set'!$S317,'Xlookup set'!$A$1:$R$1200,7,FALSE)=0,"",VLOOKUP('Xlookup set'!$S317,'Xlookup set'!$A$1:$R$1200,7,FALSE)),"")</f>
        <v/>
      </c>
      <c r="G317" t="str">
        <f>IFERROR(IF(VLOOKUP('Xlookup set'!$S317,'Xlookup set'!$A$1:$R$1200,8,FALSE)=0,"",VLOOKUP('Xlookup set'!$S317,'Xlookup set'!$A$1:$R$1200,8,FALSE)),"")</f>
        <v/>
      </c>
      <c r="H317" s="93" t="str">
        <f>IFERROR(IF(VLOOKUP('Xlookup set'!$S317,'Xlookup set'!$A$1:$R$1200,9,FALSE)=0,"",VLOOKUP('Xlookup set'!$S317,'Xlookup set'!$A$1:$R$1200,9,FALSE)),"")</f>
        <v/>
      </c>
      <c r="I317" t="str">
        <f>IFERROR(IF(VLOOKUP('Xlookup set'!$S317,'Xlookup set'!$A$1:$R$1200,10,FALSE)=0,"",VLOOKUP('Xlookup set'!$S317,'Xlookup set'!$A$1:$R$1200,10,FALSE)),"")</f>
        <v/>
      </c>
      <c r="J317" t="str">
        <f>IFERROR(IF(VLOOKUP('Xlookup set'!$S317,'Xlookup set'!$A$1:$R$1200,11,FALSE)=0,"",VLOOKUP('Xlookup set'!$S317,'Xlookup set'!$A$1:$R$1200,11,FALSE)),"")</f>
        <v/>
      </c>
      <c r="K317" t="str">
        <f>IFERROR(IF(VLOOKUP('Xlookup set'!$S317,'Xlookup set'!$A$1:$R$1200,12,FALSE)=0,"",VLOOKUP('Xlookup set'!$S317,'Xlookup set'!$A$1:$R$1200,12,FALSE)),"")</f>
        <v/>
      </c>
      <c r="L317" t="str">
        <f>IFERROR(IF(VLOOKUP('Xlookup set'!$S317,'Xlookup set'!$A$1:$R$1200,13,FALSE)=0,"",VLOOKUP('Xlookup set'!$S317,'Xlookup set'!$A$1:$R$1200,13,FALSE)),"")</f>
        <v/>
      </c>
      <c r="M317" t="str">
        <f>IFERROR(IF(VLOOKUP('Xlookup set'!$S317,'Xlookup set'!$A$1:$R$1200,14,FALSE)=0,"",VLOOKUP('Xlookup set'!$S317,'Xlookup set'!$A$1:$R$1200,14,FALSE)),"")</f>
        <v/>
      </c>
      <c r="N317" t="str">
        <f>IFERROR(IF(VLOOKUP('Xlookup set'!$S317,'Xlookup set'!$A$1:$R$1200,15,FALSE)=0,"",VLOOKUP('Xlookup set'!$S317,'Xlookup set'!$A$1:$R$1200,15,FALSE)),"")</f>
        <v/>
      </c>
      <c r="O317" t="str">
        <f>IFERROR(IF(VLOOKUP('Xlookup set'!$S317,'Xlookup set'!$A$1:$R$1200,16,FALSE)=0,"",VLOOKUP('Xlookup set'!$S317,'Xlookup set'!$A$1:$R$1200,16,FALSE)),"")</f>
        <v/>
      </c>
      <c r="P317" t="str">
        <f t="array" aca="1" ref="P317" ca="1">IFERROR(Y2IF(VLOOKUP('Xlookup set'!$S317,'Xlookup set'!$A$1:$R$1200,17,FALSE)=0,"",VLOOKUP('Xlookup set'!$S317,'Xlookup set'!$A$1:$R$1200,17,FALSE)),"")</f>
        <v/>
      </c>
      <c r="Q317" t="str">
        <f>IFERROR(IF(VLOOKUP('Xlookup set'!$S317,'Xlookup set'!$A$1:$R$1200,18,FALSE)=0,"",VLOOKUP('Xlookup set'!$S317,'Xlookup set'!$A$1:$R$1200,18,FALSE)),"")</f>
        <v/>
      </c>
    </row>
    <row r="318" spans="1:17">
      <c r="A318" t="str">
        <f>IFERROR(VLOOKUP('Xlookup set'!$S318,'Xlookup set'!$A$1:$R$1200,2,FALSE),"")</f>
        <v/>
      </c>
      <c r="B318" t="str">
        <f>IF(I318&lt;&gt;"",ドッグキャリー!$I$2,"")</f>
        <v/>
      </c>
      <c r="C318" t="str">
        <f t="shared" si="10"/>
        <v/>
      </c>
      <c r="D318" t="str">
        <f t="shared" si="11"/>
        <v/>
      </c>
      <c r="E318" t="str">
        <f>IFERROR(IF(VLOOKUP('Xlookup set'!$S318,'Xlookup set'!$A$1:$R$1200,6,FALSE)=0,"",VLOOKUP('Xlookup set'!$S318,'Xlookup set'!$A$1:$R$1200,6,FALSE)),"")</f>
        <v/>
      </c>
      <c r="F318" t="str">
        <f t="array" aca="1" ref="F318" ca="1">IFERROR(F(VLOOKUP('Xlookup set'!$S318,'Xlookup set'!$A$1:$R$1200,7,FALSE)=0,"",VLOOKUP('Xlookup set'!$S318,'Xlookup set'!$A$1:$R$1200,7,FALSE)),"")</f>
        <v/>
      </c>
      <c r="G318" t="str">
        <f>IFERROR(IF(VLOOKUP('Xlookup set'!$S318,'Xlookup set'!$A$1:$R$1200,8,FALSE)=0,"",VLOOKUP('Xlookup set'!$S318,'Xlookup set'!$A$1:$R$1200,8,FALSE)),"")</f>
        <v/>
      </c>
      <c r="H318" s="93" t="str">
        <f>IFERROR(IF(VLOOKUP('Xlookup set'!$S318,'Xlookup set'!$A$1:$R$1200,9,FALSE)=0,"",VLOOKUP('Xlookup set'!$S318,'Xlookup set'!$A$1:$R$1200,9,FALSE)),"")</f>
        <v/>
      </c>
      <c r="I318" t="str">
        <f>IFERROR(IF(VLOOKUP('Xlookup set'!$S318,'Xlookup set'!$A$1:$R$1200,10,FALSE)=0,"",VLOOKUP('Xlookup set'!$S318,'Xlookup set'!$A$1:$R$1200,10,FALSE)),"")</f>
        <v/>
      </c>
      <c r="J318" t="str">
        <f>IFERROR(IF(VLOOKUP('Xlookup set'!$S318,'Xlookup set'!$A$1:$R$1200,11,FALSE)=0,"",VLOOKUP('Xlookup set'!$S318,'Xlookup set'!$A$1:$R$1200,11,FALSE)),"")</f>
        <v/>
      </c>
      <c r="K318" t="str">
        <f>IFERROR(IF(VLOOKUP('Xlookup set'!$S318,'Xlookup set'!$A$1:$R$1200,12,FALSE)=0,"",VLOOKUP('Xlookup set'!$S318,'Xlookup set'!$A$1:$R$1200,12,FALSE)),"")</f>
        <v/>
      </c>
      <c r="L318" t="str">
        <f>IFERROR(IF(VLOOKUP('Xlookup set'!$S318,'Xlookup set'!$A$1:$R$1200,13,FALSE)=0,"",VLOOKUP('Xlookup set'!$S318,'Xlookup set'!$A$1:$R$1200,13,FALSE)),"")</f>
        <v/>
      </c>
      <c r="M318" t="str">
        <f>IFERROR(IF(VLOOKUP('Xlookup set'!$S318,'Xlookup set'!$A$1:$R$1200,14,FALSE)=0,"",VLOOKUP('Xlookup set'!$S318,'Xlookup set'!$A$1:$R$1200,14,FALSE)),"")</f>
        <v/>
      </c>
      <c r="N318" t="str">
        <f>IFERROR(IF(VLOOKUP('Xlookup set'!$S318,'Xlookup set'!$A$1:$R$1200,15,FALSE)=0,"",VLOOKUP('Xlookup set'!$S318,'Xlookup set'!$A$1:$R$1200,15,FALSE)),"")</f>
        <v/>
      </c>
      <c r="O318" t="str">
        <f>IFERROR(IF(VLOOKUP('Xlookup set'!$S318,'Xlookup set'!$A$1:$R$1200,16,FALSE)=0,"",VLOOKUP('Xlookup set'!$S318,'Xlookup set'!$A$1:$R$1200,16,FALSE)),"")</f>
        <v/>
      </c>
      <c r="P318" t="str">
        <f t="array" aca="1" ref="P318" ca="1">IFERROR(Y2IF(VLOOKUP('Xlookup set'!$S318,'Xlookup set'!$A$1:$R$1200,17,FALSE)=0,"",VLOOKUP('Xlookup set'!$S318,'Xlookup set'!$A$1:$R$1200,17,FALSE)),"")</f>
        <v/>
      </c>
      <c r="Q318" t="str">
        <f>IFERROR(IF(VLOOKUP('Xlookup set'!$S318,'Xlookup set'!$A$1:$R$1200,18,FALSE)=0,"",VLOOKUP('Xlookup set'!$S318,'Xlookup set'!$A$1:$R$1200,18,FALSE)),"")</f>
        <v/>
      </c>
    </row>
    <row r="319" spans="1:17">
      <c r="A319" t="str">
        <f>IFERROR(VLOOKUP('Xlookup set'!$S319,'Xlookup set'!$A$1:$R$1200,2,FALSE),"")</f>
        <v/>
      </c>
      <c r="B319" t="str">
        <f>IF(I319&lt;&gt;"",ドッグキャリー!$I$2,"")</f>
        <v/>
      </c>
      <c r="C319" t="str">
        <f t="shared" si="10"/>
        <v/>
      </c>
      <c r="D319" t="str">
        <f t="shared" si="11"/>
        <v/>
      </c>
      <c r="E319" t="str">
        <f>IFERROR(IF(VLOOKUP('Xlookup set'!$S319,'Xlookup set'!$A$1:$R$1200,6,FALSE)=0,"",VLOOKUP('Xlookup set'!$S319,'Xlookup set'!$A$1:$R$1200,6,FALSE)),"")</f>
        <v/>
      </c>
      <c r="F319" t="str">
        <f t="array" aca="1" ref="F319" ca="1">IFERROR(F(VLOOKUP('Xlookup set'!$S319,'Xlookup set'!$A$1:$R$1200,7,FALSE)=0,"",VLOOKUP('Xlookup set'!$S319,'Xlookup set'!$A$1:$R$1200,7,FALSE)),"")</f>
        <v/>
      </c>
      <c r="G319" t="str">
        <f>IFERROR(IF(VLOOKUP('Xlookup set'!$S319,'Xlookup set'!$A$1:$R$1200,8,FALSE)=0,"",VLOOKUP('Xlookup set'!$S319,'Xlookup set'!$A$1:$R$1200,8,FALSE)),"")</f>
        <v/>
      </c>
      <c r="H319" s="93" t="str">
        <f>IFERROR(IF(VLOOKUP('Xlookup set'!$S319,'Xlookup set'!$A$1:$R$1200,9,FALSE)=0,"",VLOOKUP('Xlookup set'!$S319,'Xlookup set'!$A$1:$R$1200,9,FALSE)),"")</f>
        <v/>
      </c>
      <c r="I319" t="str">
        <f>IFERROR(IF(VLOOKUP('Xlookup set'!$S319,'Xlookup set'!$A$1:$R$1200,10,FALSE)=0,"",VLOOKUP('Xlookup set'!$S319,'Xlookup set'!$A$1:$R$1200,10,FALSE)),"")</f>
        <v/>
      </c>
      <c r="J319" t="str">
        <f>IFERROR(IF(VLOOKUP('Xlookup set'!$S319,'Xlookup set'!$A$1:$R$1200,11,FALSE)=0,"",VLOOKUP('Xlookup set'!$S319,'Xlookup set'!$A$1:$R$1200,11,FALSE)),"")</f>
        <v/>
      </c>
      <c r="K319" t="str">
        <f>IFERROR(IF(VLOOKUP('Xlookup set'!$S319,'Xlookup set'!$A$1:$R$1200,12,FALSE)=0,"",VLOOKUP('Xlookup set'!$S319,'Xlookup set'!$A$1:$R$1200,12,FALSE)),"")</f>
        <v/>
      </c>
      <c r="L319" t="str">
        <f>IFERROR(IF(VLOOKUP('Xlookup set'!$S319,'Xlookup set'!$A$1:$R$1200,13,FALSE)=0,"",VLOOKUP('Xlookup set'!$S319,'Xlookup set'!$A$1:$R$1200,13,FALSE)),"")</f>
        <v/>
      </c>
      <c r="M319" t="str">
        <f>IFERROR(IF(VLOOKUP('Xlookup set'!$S319,'Xlookup set'!$A$1:$R$1200,14,FALSE)=0,"",VLOOKUP('Xlookup set'!$S319,'Xlookup set'!$A$1:$R$1200,14,FALSE)),"")</f>
        <v/>
      </c>
      <c r="N319" t="str">
        <f>IFERROR(IF(VLOOKUP('Xlookup set'!$S319,'Xlookup set'!$A$1:$R$1200,15,FALSE)=0,"",VLOOKUP('Xlookup set'!$S319,'Xlookup set'!$A$1:$R$1200,15,FALSE)),"")</f>
        <v/>
      </c>
      <c r="O319" t="str">
        <f>IFERROR(IF(VLOOKUP('Xlookup set'!$S319,'Xlookup set'!$A$1:$R$1200,16,FALSE)=0,"",VLOOKUP('Xlookup set'!$S319,'Xlookup set'!$A$1:$R$1200,16,FALSE)),"")</f>
        <v/>
      </c>
      <c r="P319" t="str">
        <f t="array" aca="1" ref="P319" ca="1">IFERROR(Y2IF(VLOOKUP('Xlookup set'!$S319,'Xlookup set'!$A$1:$R$1200,17,FALSE)=0,"",VLOOKUP('Xlookup set'!$S319,'Xlookup set'!$A$1:$R$1200,17,FALSE)),"")</f>
        <v/>
      </c>
      <c r="Q319" t="str">
        <f>IFERROR(IF(VLOOKUP('Xlookup set'!$S319,'Xlookup set'!$A$1:$R$1200,18,FALSE)=0,"",VLOOKUP('Xlookup set'!$S319,'Xlookup set'!$A$1:$R$1200,18,FALSE)),"")</f>
        <v/>
      </c>
    </row>
    <row r="320" spans="1:17">
      <c r="A320" t="str">
        <f>IFERROR(VLOOKUP('Xlookup set'!$S320,'Xlookup set'!$A$1:$R$1200,2,FALSE),"")</f>
        <v/>
      </c>
      <c r="B320" t="str">
        <f>IF(I320&lt;&gt;"",ドッグキャリー!$I$2,"")</f>
        <v/>
      </c>
      <c r="C320" t="str">
        <f t="shared" si="10"/>
        <v/>
      </c>
      <c r="D320" t="str">
        <f t="shared" si="11"/>
        <v/>
      </c>
      <c r="E320" t="str">
        <f>IFERROR(IF(VLOOKUP('Xlookup set'!$S320,'Xlookup set'!$A$1:$R$1200,6,FALSE)=0,"",VLOOKUP('Xlookup set'!$S320,'Xlookup set'!$A$1:$R$1200,6,FALSE)),"")</f>
        <v/>
      </c>
      <c r="F320" t="str">
        <f t="array" aca="1" ref="F320" ca="1">IFERROR(F(VLOOKUP('Xlookup set'!$S320,'Xlookup set'!$A$1:$R$1200,7,FALSE)=0,"",VLOOKUP('Xlookup set'!$S320,'Xlookup set'!$A$1:$R$1200,7,FALSE)),"")</f>
        <v/>
      </c>
      <c r="G320" t="str">
        <f>IFERROR(IF(VLOOKUP('Xlookup set'!$S320,'Xlookup set'!$A$1:$R$1200,8,FALSE)=0,"",VLOOKUP('Xlookup set'!$S320,'Xlookup set'!$A$1:$R$1200,8,FALSE)),"")</f>
        <v/>
      </c>
      <c r="H320" s="93" t="str">
        <f>IFERROR(IF(VLOOKUP('Xlookup set'!$S320,'Xlookup set'!$A$1:$R$1200,9,FALSE)=0,"",VLOOKUP('Xlookup set'!$S320,'Xlookup set'!$A$1:$R$1200,9,FALSE)),"")</f>
        <v/>
      </c>
      <c r="I320" t="str">
        <f>IFERROR(IF(VLOOKUP('Xlookup set'!$S320,'Xlookup set'!$A$1:$R$1200,10,FALSE)=0,"",VLOOKUP('Xlookup set'!$S320,'Xlookup set'!$A$1:$R$1200,10,FALSE)),"")</f>
        <v/>
      </c>
      <c r="J320" t="str">
        <f>IFERROR(IF(VLOOKUP('Xlookup set'!$S320,'Xlookup set'!$A$1:$R$1200,11,FALSE)=0,"",VLOOKUP('Xlookup set'!$S320,'Xlookup set'!$A$1:$R$1200,11,FALSE)),"")</f>
        <v/>
      </c>
      <c r="K320" t="str">
        <f>IFERROR(IF(VLOOKUP('Xlookup set'!$S320,'Xlookup set'!$A$1:$R$1200,12,FALSE)=0,"",VLOOKUP('Xlookup set'!$S320,'Xlookup set'!$A$1:$R$1200,12,FALSE)),"")</f>
        <v/>
      </c>
      <c r="L320" t="str">
        <f>IFERROR(IF(VLOOKUP('Xlookup set'!$S320,'Xlookup set'!$A$1:$R$1200,13,FALSE)=0,"",VLOOKUP('Xlookup set'!$S320,'Xlookup set'!$A$1:$R$1200,13,FALSE)),"")</f>
        <v/>
      </c>
      <c r="M320" t="str">
        <f>IFERROR(IF(VLOOKUP('Xlookup set'!$S320,'Xlookup set'!$A$1:$R$1200,14,FALSE)=0,"",VLOOKUP('Xlookup set'!$S320,'Xlookup set'!$A$1:$R$1200,14,FALSE)),"")</f>
        <v/>
      </c>
      <c r="N320" t="str">
        <f>IFERROR(IF(VLOOKUP('Xlookup set'!$S320,'Xlookup set'!$A$1:$R$1200,15,FALSE)=0,"",VLOOKUP('Xlookup set'!$S320,'Xlookup set'!$A$1:$R$1200,15,FALSE)),"")</f>
        <v/>
      </c>
      <c r="O320" t="str">
        <f>IFERROR(IF(VLOOKUP('Xlookup set'!$S320,'Xlookup set'!$A$1:$R$1200,16,FALSE)=0,"",VLOOKUP('Xlookup set'!$S320,'Xlookup set'!$A$1:$R$1200,16,FALSE)),"")</f>
        <v/>
      </c>
      <c r="P320" t="str">
        <f t="array" aca="1" ref="P320" ca="1">IFERROR(Y2IF(VLOOKUP('Xlookup set'!$S320,'Xlookup set'!$A$1:$R$1200,17,FALSE)=0,"",VLOOKUP('Xlookup set'!$S320,'Xlookup set'!$A$1:$R$1200,17,FALSE)),"")</f>
        <v/>
      </c>
      <c r="Q320" t="str">
        <f>IFERROR(IF(VLOOKUP('Xlookup set'!$S320,'Xlookup set'!$A$1:$R$1200,18,FALSE)=0,"",VLOOKUP('Xlookup set'!$S320,'Xlookup set'!$A$1:$R$1200,18,FALSE)),"")</f>
        <v/>
      </c>
    </row>
    <row r="321" spans="1:17">
      <c r="A321" t="str">
        <f>IFERROR(VLOOKUP('Xlookup set'!$S321,'Xlookup set'!$A$1:$R$1200,2,FALSE),"")</f>
        <v/>
      </c>
      <c r="B321" t="str">
        <f>IF(I321&lt;&gt;"",ドッグキャリー!$I$2,"")</f>
        <v/>
      </c>
      <c r="C321" t="str">
        <f t="shared" si="10"/>
        <v/>
      </c>
      <c r="D321" t="str">
        <f t="shared" si="11"/>
        <v/>
      </c>
      <c r="E321" t="str">
        <f>IFERROR(IF(VLOOKUP('Xlookup set'!$S321,'Xlookup set'!$A$1:$R$1200,6,FALSE)=0,"",VLOOKUP('Xlookup set'!$S321,'Xlookup set'!$A$1:$R$1200,6,FALSE)),"")</f>
        <v/>
      </c>
      <c r="F321" t="str">
        <f t="array" aca="1" ref="F321" ca="1">IFERROR(F(VLOOKUP('Xlookup set'!$S321,'Xlookup set'!$A$1:$R$1200,7,FALSE)=0,"",VLOOKUP('Xlookup set'!$S321,'Xlookup set'!$A$1:$R$1200,7,FALSE)),"")</f>
        <v/>
      </c>
      <c r="G321" t="str">
        <f>IFERROR(IF(VLOOKUP('Xlookup set'!$S321,'Xlookup set'!$A$1:$R$1200,8,FALSE)=0,"",VLOOKUP('Xlookup set'!$S321,'Xlookup set'!$A$1:$R$1200,8,FALSE)),"")</f>
        <v/>
      </c>
      <c r="H321" s="93" t="str">
        <f>IFERROR(IF(VLOOKUP('Xlookup set'!$S321,'Xlookup set'!$A$1:$R$1200,9,FALSE)=0,"",VLOOKUP('Xlookup set'!$S321,'Xlookup set'!$A$1:$R$1200,9,FALSE)),"")</f>
        <v/>
      </c>
      <c r="I321" t="str">
        <f>IFERROR(IF(VLOOKUP('Xlookup set'!$S321,'Xlookup set'!$A$1:$R$1200,10,FALSE)=0,"",VLOOKUP('Xlookup set'!$S321,'Xlookup set'!$A$1:$R$1200,10,FALSE)),"")</f>
        <v/>
      </c>
      <c r="J321" t="str">
        <f>IFERROR(IF(VLOOKUP('Xlookup set'!$S321,'Xlookup set'!$A$1:$R$1200,11,FALSE)=0,"",VLOOKUP('Xlookup set'!$S321,'Xlookup set'!$A$1:$R$1200,11,FALSE)),"")</f>
        <v/>
      </c>
      <c r="K321" t="str">
        <f>IFERROR(IF(VLOOKUP('Xlookup set'!$S321,'Xlookup set'!$A$1:$R$1200,12,FALSE)=0,"",VLOOKUP('Xlookup set'!$S321,'Xlookup set'!$A$1:$R$1200,12,FALSE)),"")</f>
        <v/>
      </c>
      <c r="L321" t="str">
        <f>IFERROR(IF(VLOOKUP('Xlookup set'!$S321,'Xlookup set'!$A$1:$R$1200,13,FALSE)=0,"",VLOOKUP('Xlookup set'!$S321,'Xlookup set'!$A$1:$R$1200,13,FALSE)),"")</f>
        <v/>
      </c>
      <c r="M321" t="str">
        <f>IFERROR(IF(VLOOKUP('Xlookup set'!$S321,'Xlookup set'!$A$1:$R$1200,14,FALSE)=0,"",VLOOKUP('Xlookup set'!$S321,'Xlookup set'!$A$1:$R$1200,14,FALSE)),"")</f>
        <v/>
      </c>
      <c r="N321" t="str">
        <f>IFERROR(IF(VLOOKUP('Xlookup set'!$S321,'Xlookup set'!$A$1:$R$1200,15,FALSE)=0,"",VLOOKUP('Xlookup set'!$S321,'Xlookup set'!$A$1:$R$1200,15,FALSE)),"")</f>
        <v/>
      </c>
      <c r="O321" t="str">
        <f>IFERROR(IF(VLOOKUP('Xlookup set'!$S321,'Xlookup set'!$A$1:$R$1200,16,FALSE)=0,"",VLOOKUP('Xlookup set'!$S321,'Xlookup set'!$A$1:$R$1200,16,FALSE)),"")</f>
        <v/>
      </c>
      <c r="P321" t="str">
        <f t="array" aca="1" ref="P321" ca="1">IFERROR(Y2IF(VLOOKUP('Xlookup set'!$S321,'Xlookup set'!$A$1:$R$1200,17,FALSE)=0,"",VLOOKUP('Xlookup set'!$S321,'Xlookup set'!$A$1:$R$1200,17,FALSE)),"")</f>
        <v/>
      </c>
      <c r="Q321" t="str">
        <f>IFERROR(IF(VLOOKUP('Xlookup set'!$S321,'Xlookup set'!$A$1:$R$1200,18,FALSE)=0,"",VLOOKUP('Xlookup set'!$S321,'Xlookup set'!$A$1:$R$1200,18,FALSE)),"")</f>
        <v/>
      </c>
    </row>
    <row r="322" spans="1:17">
      <c r="A322" t="str">
        <f>IFERROR(VLOOKUP('Xlookup set'!$S322,'Xlookup set'!$A$1:$R$1200,2,FALSE),"")</f>
        <v/>
      </c>
      <c r="B322" t="str">
        <f>IF(I322&lt;&gt;"",ドッグキャリー!$I$2,"")</f>
        <v/>
      </c>
      <c r="C322" t="str">
        <f t="shared" si="10"/>
        <v/>
      </c>
      <c r="D322" t="str">
        <f t="shared" si="11"/>
        <v/>
      </c>
      <c r="E322" t="str">
        <f>IFERROR(IF(VLOOKUP('Xlookup set'!$S322,'Xlookup set'!$A$1:$R$1200,6,FALSE)=0,"",VLOOKUP('Xlookup set'!$S322,'Xlookup set'!$A$1:$R$1200,6,FALSE)),"")</f>
        <v/>
      </c>
      <c r="F322" t="str">
        <f t="array" aca="1" ref="F322" ca="1">IFERROR(F(VLOOKUP('Xlookup set'!$S322,'Xlookup set'!$A$1:$R$1200,7,FALSE)=0,"",VLOOKUP('Xlookup set'!$S322,'Xlookup set'!$A$1:$R$1200,7,FALSE)),"")</f>
        <v/>
      </c>
      <c r="G322" t="str">
        <f>IFERROR(IF(VLOOKUP('Xlookup set'!$S322,'Xlookup set'!$A$1:$R$1200,8,FALSE)=0,"",VLOOKUP('Xlookup set'!$S322,'Xlookup set'!$A$1:$R$1200,8,FALSE)),"")</f>
        <v/>
      </c>
      <c r="H322" s="93" t="str">
        <f>IFERROR(IF(VLOOKUP('Xlookup set'!$S322,'Xlookup set'!$A$1:$R$1200,9,FALSE)=0,"",VLOOKUP('Xlookup set'!$S322,'Xlookup set'!$A$1:$R$1200,9,FALSE)),"")</f>
        <v/>
      </c>
      <c r="I322" t="str">
        <f>IFERROR(IF(VLOOKUP('Xlookup set'!$S322,'Xlookup set'!$A$1:$R$1200,10,FALSE)=0,"",VLOOKUP('Xlookup set'!$S322,'Xlookup set'!$A$1:$R$1200,10,FALSE)),"")</f>
        <v/>
      </c>
      <c r="J322" t="str">
        <f>IFERROR(IF(VLOOKUP('Xlookup set'!$S322,'Xlookup set'!$A$1:$R$1200,11,FALSE)=0,"",VLOOKUP('Xlookup set'!$S322,'Xlookup set'!$A$1:$R$1200,11,FALSE)),"")</f>
        <v/>
      </c>
      <c r="K322" t="str">
        <f>IFERROR(IF(VLOOKUP('Xlookup set'!$S322,'Xlookup set'!$A$1:$R$1200,12,FALSE)=0,"",VLOOKUP('Xlookup set'!$S322,'Xlookup set'!$A$1:$R$1200,12,FALSE)),"")</f>
        <v/>
      </c>
      <c r="L322" t="str">
        <f>IFERROR(IF(VLOOKUP('Xlookup set'!$S322,'Xlookup set'!$A$1:$R$1200,13,FALSE)=0,"",VLOOKUP('Xlookup set'!$S322,'Xlookup set'!$A$1:$R$1200,13,FALSE)),"")</f>
        <v/>
      </c>
      <c r="M322" t="str">
        <f>IFERROR(IF(VLOOKUP('Xlookup set'!$S322,'Xlookup set'!$A$1:$R$1200,14,FALSE)=0,"",VLOOKUP('Xlookup set'!$S322,'Xlookup set'!$A$1:$R$1200,14,FALSE)),"")</f>
        <v/>
      </c>
      <c r="N322" t="str">
        <f>IFERROR(IF(VLOOKUP('Xlookup set'!$S322,'Xlookup set'!$A$1:$R$1200,15,FALSE)=0,"",VLOOKUP('Xlookup set'!$S322,'Xlookup set'!$A$1:$R$1200,15,FALSE)),"")</f>
        <v/>
      </c>
      <c r="O322" t="str">
        <f>IFERROR(IF(VLOOKUP('Xlookup set'!$S322,'Xlookup set'!$A$1:$R$1200,16,FALSE)=0,"",VLOOKUP('Xlookup set'!$S322,'Xlookup set'!$A$1:$R$1200,16,FALSE)),"")</f>
        <v/>
      </c>
      <c r="P322" t="str">
        <f t="array" aca="1" ref="P322" ca="1">IFERROR(Y2IF(VLOOKUP('Xlookup set'!$S322,'Xlookup set'!$A$1:$R$1200,17,FALSE)=0,"",VLOOKUP('Xlookup set'!$S322,'Xlookup set'!$A$1:$R$1200,17,FALSE)),"")</f>
        <v/>
      </c>
      <c r="Q322" t="str">
        <f>IFERROR(IF(VLOOKUP('Xlookup set'!$S322,'Xlookup set'!$A$1:$R$1200,18,FALSE)=0,"",VLOOKUP('Xlookup set'!$S322,'Xlookup set'!$A$1:$R$1200,18,FALSE)),"")</f>
        <v/>
      </c>
    </row>
    <row r="323" spans="1:17">
      <c r="A323" t="str">
        <f>IFERROR(VLOOKUP('Xlookup set'!$S323,'Xlookup set'!$A$1:$R$1200,2,FALSE),"")</f>
        <v/>
      </c>
      <c r="B323" t="str">
        <f>IF(I323&lt;&gt;"",ドッグキャリー!$I$2,"")</f>
        <v/>
      </c>
      <c r="C323" t="str">
        <f t="shared" si="10"/>
        <v/>
      </c>
      <c r="D323" t="str">
        <f t="shared" si="11"/>
        <v/>
      </c>
      <c r="E323" t="str">
        <f>IFERROR(IF(VLOOKUP('Xlookup set'!$S323,'Xlookup set'!$A$1:$R$1200,6,FALSE)=0,"",VLOOKUP('Xlookup set'!$S323,'Xlookup set'!$A$1:$R$1200,6,FALSE)),"")</f>
        <v/>
      </c>
      <c r="F323" t="str">
        <f t="array" aca="1" ref="F323" ca="1">IFERROR(F(VLOOKUP('Xlookup set'!$S323,'Xlookup set'!$A$1:$R$1200,7,FALSE)=0,"",VLOOKUP('Xlookup set'!$S323,'Xlookup set'!$A$1:$R$1200,7,FALSE)),"")</f>
        <v/>
      </c>
      <c r="G323" t="str">
        <f>IFERROR(IF(VLOOKUP('Xlookup set'!$S323,'Xlookup set'!$A$1:$R$1200,8,FALSE)=0,"",VLOOKUP('Xlookup set'!$S323,'Xlookup set'!$A$1:$R$1200,8,FALSE)),"")</f>
        <v/>
      </c>
      <c r="H323" s="93" t="str">
        <f>IFERROR(IF(VLOOKUP('Xlookup set'!$S323,'Xlookup set'!$A$1:$R$1200,9,FALSE)=0,"",VLOOKUP('Xlookup set'!$S323,'Xlookup set'!$A$1:$R$1200,9,FALSE)),"")</f>
        <v/>
      </c>
      <c r="I323" t="str">
        <f>IFERROR(IF(VLOOKUP('Xlookup set'!$S323,'Xlookup set'!$A$1:$R$1200,10,FALSE)=0,"",VLOOKUP('Xlookup set'!$S323,'Xlookup set'!$A$1:$R$1200,10,FALSE)),"")</f>
        <v/>
      </c>
      <c r="J323" t="str">
        <f>IFERROR(IF(VLOOKUP('Xlookup set'!$S323,'Xlookup set'!$A$1:$R$1200,11,FALSE)=0,"",VLOOKUP('Xlookup set'!$S323,'Xlookup set'!$A$1:$R$1200,11,FALSE)),"")</f>
        <v/>
      </c>
      <c r="K323" t="str">
        <f>IFERROR(IF(VLOOKUP('Xlookup set'!$S323,'Xlookup set'!$A$1:$R$1200,12,FALSE)=0,"",VLOOKUP('Xlookup set'!$S323,'Xlookup set'!$A$1:$R$1200,12,FALSE)),"")</f>
        <v/>
      </c>
      <c r="L323" t="str">
        <f>IFERROR(IF(VLOOKUP('Xlookup set'!$S323,'Xlookup set'!$A$1:$R$1200,13,FALSE)=0,"",VLOOKUP('Xlookup set'!$S323,'Xlookup set'!$A$1:$R$1200,13,FALSE)),"")</f>
        <v/>
      </c>
      <c r="M323" t="str">
        <f>IFERROR(IF(VLOOKUP('Xlookup set'!$S323,'Xlookup set'!$A$1:$R$1200,14,FALSE)=0,"",VLOOKUP('Xlookup set'!$S323,'Xlookup set'!$A$1:$R$1200,14,FALSE)),"")</f>
        <v/>
      </c>
      <c r="N323" t="str">
        <f>IFERROR(IF(VLOOKUP('Xlookup set'!$S323,'Xlookup set'!$A$1:$R$1200,15,FALSE)=0,"",VLOOKUP('Xlookup set'!$S323,'Xlookup set'!$A$1:$R$1200,15,FALSE)),"")</f>
        <v/>
      </c>
      <c r="O323" t="str">
        <f>IFERROR(IF(VLOOKUP('Xlookup set'!$S323,'Xlookup set'!$A$1:$R$1200,16,FALSE)=0,"",VLOOKUP('Xlookup set'!$S323,'Xlookup set'!$A$1:$R$1200,16,FALSE)),"")</f>
        <v/>
      </c>
      <c r="P323" t="str">
        <f t="array" aca="1" ref="P323" ca="1">IFERROR(Y2IF(VLOOKUP('Xlookup set'!$S323,'Xlookup set'!$A$1:$R$1200,17,FALSE)=0,"",VLOOKUP('Xlookup set'!$S323,'Xlookup set'!$A$1:$R$1200,17,FALSE)),"")</f>
        <v/>
      </c>
      <c r="Q323" t="str">
        <f>IFERROR(IF(VLOOKUP('Xlookup set'!$S323,'Xlookup set'!$A$1:$R$1200,18,FALSE)=0,"",VLOOKUP('Xlookup set'!$S323,'Xlookup set'!$A$1:$R$1200,18,FALSE)),"")</f>
        <v/>
      </c>
    </row>
    <row r="324" spans="1:17">
      <c r="A324" t="str">
        <f>IFERROR(VLOOKUP('Xlookup set'!$S324,'Xlookup set'!$A$1:$R$1200,2,FALSE),"")</f>
        <v/>
      </c>
      <c r="B324" t="str">
        <f>IF(I324&lt;&gt;"",ドッグキャリー!$I$2,"")</f>
        <v/>
      </c>
      <c r="C324" t="str">
        <f t="shared" si="10"/>
        <v/>
      </c>
      <c r="D324" t="str">
        <f t="shared" si="11"/>
        <v/>
      </c>
      <c r="E324" t="str">
        <f>IFERROR(IF(VLOOKUP('Xlookup set'!$S324,'Xlookup set'!$A$1:$R$1200,6,FALSE)=0,"",VLOOKUP('Xlookup set'!$S324,'Xlookup set'!$A$1:$R$1200,6,FALSE)),"")</f>
        <v/>
      </c>
      <c r="F324" t="str">
        <f t="array" aca="1" ref="F324" ca="1">IFERROR(F(VLOOKUP('Xlookup set'!$S324,'Xlookup set'!$A$1:$R$1200,7,FALSE)=0,"",VLOOKUP('Xlookup set'!$S324,'Xlookup set'!$A$1:$R$1200,7,FALSE)),"")</f>
        <v/>
      </c>
      <c r="G324" t="str">
        <f>IFERROR(IF(VLOOKUP('Xlookup set'!$S324,'Xlookup set'!$A$1:$R$1200,8,FALSE)=0,"",VLOOKUP('Xlookup set'!$S324,'Xlookup set'!$A$1:$R$1200,8,FALSE)),"")</f>
        <v/>
      </c>
      <c r="H324" s="93" t="str">
        <f>IFERROR(IF(VLOOKUP('Xlookup set'!$S324,'Xlookup set'!$A$1:$R$1200,9,FALSE)=0,"",VLOOKUP('Xlookup set'!$S324,'Xlookup set'!$A$1:$R$1200,9,FALSE)),"")</f>
        <v/>
      </c>
      <c r="I324" t="str">
        <f>IFERROR(IF(VLOOKUP('Xlookup set'!$S324,'Xlookup set'!$A$1:$R$1200,10,FALSE)=0,"",VLOOKUP('Xlookup set'!$S324,'Xlookup set'!$A$1:$R$1200,10,FALSE)),"")</f>
        <v/>
      </c>
      <c r="J324" t="str">
        <f>IFERROR(IF(VLOOKUP('Xlookup set'!$S324,'Xlookup set'!$A$1:$R$1200,11,FALSE)=0,"",VLOOKUP('Xlookup set'!$S324,'Xlookup set'!$A$1:$R$1200,11,FALSE)),"")</f>
        <v/>
      </c>
      <c r="K324" t="str">
        <f>IFERROR(IF(VLOOKUP('Xlookup set'!$S324,'Xlookup set'!$A$1:$R$1200,12,FALSE)=0,"",VLOOKUP('Xlookup set'!$S324,'Xlookup set'!$A$1:$R$1200,12,FALSE)),"")</f>
        <v/>
      </c>
      <c r="L324" t="str">
        <f>IFERROR(IF(VLOOKUP('Xlookup set'!$S324,'Xlookup set'!$A$1:$R$1200,13,FALSE)=0,"",VLOOKUP('Xlookup set'!$S324,'Xlookup set'!$A$1:$R$1200,13,FALSE)),"")</f>
        <v/>
      </c>
      <c r="M324" t="str">
        <f>IFERROR(IF(VLOOKUP('Xlookup set'!$S324,'Xlookup set'!$A$1:$R$1200,14,FALSE)=0,"",VLOOKUP('Xlookup set'!$S324,'Xlookup set'!$A$1:$R$1200,14,FALSE)),"")</f>
        <v/>
      </c>
      <c r="N324" t="str">
        <f>IFERROR(IF(VLOOKUP('Xlookup set'!$S324,'Xlookup set'!$A$1:$R$1200,15,FALSE)=0,"",VLOOKUP('Xlookup set'!$S324,'Xlookup set'!$A$1:$R$1200,15,FALSE)),"")</f>
        <v/>
      </c>
      <c r="O324" t="str">
        <f>IFERROR(IF(VLOOKUP('Xlookup set'!$S324,'Xlookup set'!$A$1:$R$1200,16,FALSE)=0,"",VLOOKUP('Xlookup set'!$S324,'Xlookup set'!$A$1:$R$1200,16,FALSE)),"")</f>
        <v/>
      </c>
      <c r="P324" t="str">
        <f t="array" aca="1" ref="P324" ca="1">IFERROR(Y2IF(VLOOKUP('Xlookup set'!$S324,'Xlookup set'!$A$1:$R$1200,17,FALSE)=0,"",VLOOKUP('Xlookup set'!$S324,'Xlookup set'!$A$1:$R$1200,17,FALSE)),"")</f>
        <v/>
      </c>
      <c r="Q324" t="str">
        <f>IFERROR(IF(VLOOKUP('Xlookup set'!$S324,'Xlookup set'!$A$1:$R$1200,18,FALSE)=0,"",VLOOKUP('Xlookup set'!$S324,'Xlookup set'!$A$1:$R$1200,18,FALSE)),"")</f>
        <v/>
      </c>
    </row>
    <row r="325" spans="1:17">
      <c r="A325" t="str">
        <f>IFERROR(VLOOKUP('Xlookup set'!$S325,'Xlookup set'!$A$1:$R$1200,2,FALSE),"")</f>
        <v/>
      </c>
      <c r="B325" t="str">
        <f>IF(I325&lt;&gt;"",ドッグキャリー!$I$2,"")</f>
        <v/>
      </c>
      <c r="C325" t="str">
        <f t="shared" ref="C325:C388" si="12">IF(I325&lt;&gt;"",1,"")</f>
        <v/>
      </c>
      <c r="D325" t="str">
        <f t="shared" ref="D325:D388" si="13">IF(I325&lt;&gt;"",1,"")</f>
        <v/>
      </c>
      <c r="E325" t="str">
        <f>IFERROR(IF(VLOOKUP('Xlookup set'!$S325,'Xlookup set'!$A$1:$R$1200,6,FALSE)=0,"",VLOOKUP('Xlookup set'!$S325,'Xlookup set'!$A$1:$R$1200,6,FALSE)),"")</f>
        <v/>
      </c>
      <c r="F325" t="str">
        <f t="array" aca="1" ref="F325" ca="1">IFERROR(F(VLOOKUP('Xlookup set'!$S325,'Xlookup set'!$A$1:$R$1200,7,FALSE)=0,"",VLOOKUP('Xlookup set'!$S325,'Xlookup set'!$A$1:$R$1200,7,FALSE)),"")</f>
        <v/>
      </c>
      <c r="G325" t="str">
        <f>IFERROR(IF(VLOOKUP('Xlookup set'!$S325,'Xlookup set'!$A$1:$R$1200,8,FALSE)=0,"",VLOOKUP('Xlookup set'!$S325,'Xlookup set'!$A$1:$R$1200,8,FALSE)),"")</f>
        <v/>
      </c>
      <c r="H325" s="93" t="str">
        <f>IFERROR(IF(VLOOKUP('Xlookup set'!$S325,'Xlookup set'!$A$1:$R$1200,9,FALSE)=0,"",VLOOKUP('Xlookup set'!$S325,'Xlookup set'!$A$1:$R$1200,9,FALSE)),"")</f>
        <v/>
      </c>
      <c r="I325" t="str">
        <f>IFERROR(IF(VLOOKUP('Xlookup set'!$S325,'Xlookup set'!$A$1:$R$1200,10,FALSE)=0,"",VLOOKUP('Xlookup set'!$S325,'Xlookup set'!$A$1:$R$1200,10,FALSE)),"")</f>
        <v/>
      </c>
      <c r="J325" t="str">
        <f>IFERROR(IF(VLOOKUP('Xlookup set'!$S325,'Xlookup set'!$A$1:$R$1200,11,FALSE)=0,"",VLOOKUP('Xlookup set'!$S325,'Xlookup set'!$A$1:$R$1200,11,FALSE)),"")</f>
        <v/>
      </c>
      <c r="K325" t="str">
        <f>IFERROR(IF(VLOOKUP('Xlookup set'!$S325,'Xlookup set'!$A$1:$R$1200,12,FALSE)=0,"",VLOOKUP('Xlookup set'!$S325,'Xlookup set'!$A$1:$R$1200,12,FALSE)),"")</f>
        <v/>
      </c>
      <c r="L325" t="str">
        <f>IFERROR(IF(VLOOKUP('Xlookup set'!$S325,'Xlookup set'!$A$1:$R$1200,13,FALSE)=0,"",VLOOKUP('Xlookup set'!$S325,'Xlookup set'!$A$1:$R$1200,13,FALSE)),"")</f>
        <v/>
      </c>
      <c r="M325" t="str">
        <f>IFERROR(IF(VLOOKUP('Xlookup set'!$S325,'Xlookup set'!$A$1:$R$1200,14,FALSE)=0,"",VLOOKUP('Xlookup set'!$S325,'Xlookup set'!$A$1:$R$1200,14,FALSE)),"")</f>
        <v/>
      </c>
      <c r="N325" t="str">
        <f>IFERROR(IF(VLOOKUP('Xlookup set'!$S325,'Xlookup set'!$A$1:$R$1200,15,FALSE)=0,"",VLOOKUP('Xlookup set'!$S325,'Xlookup set'!$A$1:$R$1200,15,FALSE)),"")</f>
        <v/>
      </c>
      <c r="O325" t="str">
        <f>IFERROR(IF(VLOOKUP('Xlookup set'!$S325,'Xlookup set'!$A$1:$R$1200,16,FALSE)=0,"",VLOOKUP('Xlookup set'!$S325,'Xlookup set'!$A$1:$R$1200,16,FALSE)),"")</f>
        <v/>
      </c>
      <c r="P325" t="str">
        <f t="array" aca="1" ref="P325" ca="1">IFERROR(Y2IF(VLOOKUP('Xlookup set'!$S325,'Xlookup set'!$A$1:$R$1200,17,FALSE)=0,"",VLOOKUP('Xlookup set'!$S325,'Xlookup set'!$A$1:$R$1200,17,FALSE)),"")</f>
        <v/>
      </c>
      <c r="Q325" t="str">
        <f>IFERROR(IF(VLOOKUP('Xlookup set'!$S325,'Xlookup set'!$A$1:$R$1200,18,FALSE)=0,"",VLOOKUP('Xlookup set'!$S325,'Xlookup set'!$A$1:$R$1200,18,FALSE)),"")</f>
        <v/>
      </c>
    </row>
    <row r="326" spans="1:17">
      <c r="A326" t="str">
        <f>IFERROR(VLOOKUP('Xlookup set'!$S326,'Xlookup set'!$A$1:$R$1200,2,FALSE),"")</f>
        <v/>
      </c>
      <c r="B326" t="str">
        <f>IF(I326&lt;&gt;"",ドッグキャリー!$I$2,"")</f>
        <v/>
      </c>
      <c r="C326" t="str">
        <f t="shared" si="12"/>
        <v/>
      </c>
      <c r="D326" t="str">
        <f t="shared" si="13"/>
        <v/>
      </c>
      <c r="E326" t="str">
        <f>IFERROR(IF(VLOOKUP('Xlookup set'!$S326,'Xlookup set'!$A$1:$R$1200,6,FALSE)=0,"",VLOOKUP('Xlookup set'!$S326,'Xlookup set'!$A$1:$R$1200,6,FALSE)),"")</f>
        <v/>
      </c>
      <c r="F326" t="str">
        <f t="array" aca="1" ref="F326" ca="1">IFERROR(F(VLOOKUP('Xlookup set'!$S326,'Xlookup set'!$A$1:$R$1200,7,FALSE)=0,"",VLOOKUP('Xlookup set'!$S326,'Xlookup set'!$A$1:$R$1200,7,FALSE)),"")</f>
        <v/>
      </c>
      <c r="G326" t="str">
        <f>IFERROR(IF(VLOOKUP('Xlookup set'!$S326,'Xlookup set'!$A$1:$R$1200,8,FALSE)=0,"",VLOOKUP('Xlookup set'!$S326,'Xlookup set'!$A$1:$R$1200,8,FALSE)),"")</f>
        <v/>
      </c>
      <c r="H326" s="93" t="str">
        <f>IFERROR(IF(VLOOKUP('Xlookup set'!$S326,'Xlookup set'!$A$1:$R$1200,9,FALSE)=0,"",VLOOKUP('Xlookup set'!$S326,'Xlookup set'!$A$1:$R$1200,9,FALSE)),"")</f>
        <v/>
      </c>
      <c r="I326" t="str">
        <f>IFERROR(IF(VLOOKUP('Xlookup set'!$S326,'Xlookup set'!$A$1:$R$1200,10,FALSE)=0,"",VLOOKUP('Xlookup set'!$S326,'Xlookup set'!$A$1:$R$1200,10,FALSE)),"")</f>
        <v/>
      </c>
      <c r="J326" t="str">
        <f>IFERROR(IF(VLOOKUP('Xlookup set'!$S326,'Xlookup set'!$A$1:$R$1200,11,FALSE)=0,"",VLOOKUP('Xlookup set'!$S326,'Xlookup set'!$A$1:$R$1200,11,FALSE)),"")</f>
        <v/>
      </c>
      <c r="K326" t="str">
        <f>IFERROR(IF(VLOOKUP('Xlookup set'!$S326,'Xlookup set'!$A$1:$R$1200,12,FALSE)=0,"",VLOOKUP('Xlookup set'!$S326,'Xlookup set'!$A$1:$R$1200,12,FALSE)),"")</f>
        <v/>
      </c>
      <c r="L326" t="str">
        <f>IFERROR(IF(VLOOKUP('Xlookup set'!$S326,'Xlookup set'!$A$1:$R$1200,13,FALSE)=0,"",VLOOKUP('Xlookup set'!$S326,'Xlookup set'!$A$1:$R$1200,13,FALSE)),"")</f>
        <v/>
      </c>
      <c r="M326" t="str">
        <f>IFERROR(IF(VLOOKUP('Xlookup set'!$S326,'Xlookup set'!$A$1:$R$1200,14,FALSE)=0,"",VLOOKUP('Xlookup set'!$S326,'Xlookup set'!$A$1:$R$1200,14,FALSE)),"")</f>
        <v/>
      </c>
      <c r="N326" t="str">
        <f>IFERROR(IF(VLOOKUP('Xlookup set'!$S326,'Xlookup set'!$A$1:$R$1200,15,FALSE)=0,"",VLOOKUP('Xlookup set'!$S326,'Xlookup set'!$A$1:$R$1200,15,FALSE)),"")</f>
        <v/>
      </c>
      <c r="O326" t="str">
        <f>IFERROR(IF(VLOOKUP('Xlookup set'!$S326,'Xlookup set'!$A$1:$R$1200,16,FALSE)=0,"",VLOOKUP('Xlookup set'!$S326,'Xlookup set'!$A$1:$R$1200,16,FALSE)),"")</f>
        <v/>
      </c>
      <c r="P326" t="str">
        <f t="array" aca="1" ref="P326" ca="1">IFERROR(Y2IF(VLOOKUP('Xlookup set'!$S326,'Xlookup set'!$A$1:$R$1200,17,FALSE)=0,"",VLOOKUP('Xlookup set'!$S326,'Xlookup set'!$A$1:$R$1200,17,FALSE)),"")</f>
        <v/>
      </c>
      <c r="Q326" t="str">
        <f>IFERROR(IF(VLOOKUP('Xlookup set'!$S326,'Xlookup set'!$A$1:$R$1200,18,FALSE)=0,"",VLOOKUP('Xlookup set'!$S326,'Xlookup set'!$A$1:$R$1200,18,FALSE)),"")</f>
        <v/>
      </c>
    </row>
    <row r="327" spans="1:17">
      <c r="A327" t="str">
        <f>IFERROR(VLOOKUP('Xlookup set'!$S327,'Xlookup set'!$A$1:$R$1200,2,FALSE),"")</f>
        <v/>
      </c>
      <c r="B327" t="str">
        <f>IF(I327&lt;&gt;"",ドッグキャリー!$I$2,"")</f>
        <v/>
      </c>
      <c r="C327" t="str">
        <f t="shared" si="12"/>
        <v/>
      </c>
      <c r="D327" t="str">
        <f t="shared" si="13"/>
        <v/>
      </c>
      <c r="E327" t="str">
        <f>IFERROR(IF(VLOOKUP('Xlookup set'!$S327,'Xlookup set'!$A$1:$R$1200,6,FALSE)=0,"",VLOOKUP('Xlookup set'!$S327,'Xlookup set'!$A$1:$R$1200,6,FALSE)),"")</f>
        <v/>
      </c>
      <c r="F327" t="str">
        <f t="array" aca="1" ref="F327" ca="1">IFERROR(F(VLOOKUP('Xlookup set'!$S327,'Xlookup set'!$A$1:$R$1200,7,FALSE)=0,"",VLOOKUP('Xlookup set'!$S327,'Xlookup set'!$A$1:$R$1200,7,FALSE)),"")</f>
        <v/>
      </c>
      <c r="G327" t="str">
        <f>IFERROR(IF(VLOOKUP('Xlookup set'!$S327,'Xlookup set'!$A$1:$R$1200,8,FALSE)=0,"",VLOOKUP('Xlookup set'!$S327,'Xlookup set'!$A$1:$R$1200,8,FALSE)),"")</f>
        <v/>
      </c>
      <c r="H327" s="93" t="str">
        <f>IFERROR(IF(VLOOKUP('Xlookup set'!$S327,'Xlookup set'!$A$1:$R$1200,9,FALSE)=0,"",VLOOKUP('Xlookup set'!$S327,'Xlookup set'!$A$1:$R$1200,9,FALSE)),"")</f>
        <v/>
      </c>
      <c r="I327" t="str">
        <f>IFERROR(IF(VLOOKUP('Xlookup set'!$S327,'Xlookup set'!$A$1:$R$1200,10,FALSE)=0,"",VLOOKUP('Xlookup set'!$S327,'Xlookup set'!$A$1:$R$1200,10,FALSE)),"")</f>
        <v/>
      </c>
      <c r="J327" t="str">
        <f>IFERROR(IF(VLOOKUP('Xlookup set'!$S327,'Xlookup set'!$A$1:$R$1200,11,FALSE)=0,"",VLOOKUP('Xlookup set'!$S327,'Xlookup set'!$A$1:$R$1200,11,FALSE)),"")</f>
        <v/>
      </c>
      <c r="K327" t="str">
        <f>IFERROR(IF(VLOOKUP('Xlookup set'!$S327,'Xlookup set'!$A$1:$R$1200,12,FALSE)=0,"",VLOOKUP('Xlookup set'!$S327,'Xlookup set'!$A$1:$R$1200,12,FALSE)),"")</f>
        <v/>
      </c>
      <c r="L327" t="str">
        <f>IFERROR(IF(VLOOKUP('Xlookup set'!$S327,'Xlookup set'!$A$1:$R$1200,13,FALSE)=0,"",VLOOKUP('Xlookup set'!$S327,'Xlookup set'!$A$1:$R$1200,13,FALSE)),"")</f>
        <v/>
      </c>
      <c r="M327" t="str">
        <f>IFERROR(IF(VLOOKUP('Xlookup set'!$S327,'Xlookup set'!$A$1:$R$1200,14,FALSE)=0,"",VLOOKUP('Xlookup set'!$S327,'Xlookup set'!$A$1:$R$1200,14,FALSE)),"")</f>
        <v/>
      </c>
      <c r="N327" t="str">
        <f>IFERROR(IF(VLOOKUP('Xlookup set'!$S327,'Xlookup set'!$A$1:$R$1200,15,FALSE)=0,"",VLOOKUP('Xlookup set'!$S327,'Xlookup set'!$A$1:$R$1200,15,FALSE)),"")</f>
        <v/>
      </c>
      <c r="O327" t="str">
        <f>IFERROR(IF(VLOOKUP('Xlookup set'!$S327,'Xlookup set'!$A$1:$R$1200,16,FALSE)=0,"",VLOOKUP('Xlookup set'!$S327,'Xlookup set'!$A$1:$R$1200,16,FALSE)),"")</f>
        <v/>
      </c>
      <c r="P327" t="str">
        <f t="array" aca="1" ref="P327" ca="1">IFERROR(Y2IF(VLOOKUP('Xlookup set'!$S327,'Xlookup set'!$A$1:$R$1200,17,FALSE)=0,"",VLOOKUP('Xlookup set'!$S327,'Xlookup set'!$A$1:$R$1200,17,FALSE)),"")</f>
        <v/>
      </c>
      <c r="Q327" t="str">
        <f>IFERROR(IF(VLOOKUP('Xlookup set'!$S327,'Xlookup set'!$A$1:$R$1200,18,FALSE)=0,"",VLOOKUP('Xlookup set'!$S327,'Xlookup set'!$A$1:$R$1200,18,FALSE)),"")</f>
        <v/>
      </c>
    </row>
    <row r="328" spans="1:17">
      <c r="A328" t="str">
        <f>IFERROR(VLOOKUP('Xlookup set'!$S328,'Xlookup set'!$A$1:$R$1200,2,FALSE),"")</f>
        <v/>
      </c>
      <c r="B328" t="str">
        <f>IF(I328&lt;&gt;"",ドッグキャリー!$I$2,"")</f>
        <v/>
      </c>
      <c r="C328" t="str">
        <f t="shared" si="12"/>
        <v/>
      </c>
      <c r="D328" t="str">
        <f t="shared" si="13"/>
        <v/>
      </c>
      <c r="E328" t="str">
        <f>IFERROR(IF(VLOOKUP('Xlookup set'!$S328,'Xlookup set'!$A$1:$R$1200,6,FALSE)=0,"",VLOOKUP('Xlookup set'!$S328,'Xlookup set'!$A$1:$R$1200,6,FALSE)),"")</f>
        <v/>
      </c>
      <c r="F328" t="str">
        <f t="array" aca="1" ref="F328" ca="1">IFERROR(F(VLOOKUP('Xlookup set'!$S328,'Xlookup set'!$A$1:$R$1200,7,FALSE)=0,"",VLOOKUP('Xlookup set'!$S328,'Xlookup set'!$A$1:$R$1200,7,FALSE)),"")</f>
        <v/>
      </c>
      <c r="G328" t="str">
        <f>IFERROR(IF(VLOOKUP('Xlookup set'!$S328,'Xlookup set'!$A$1:$R$1200,8,FALSE)=0,"",VLOOKUP('Xlookup set'!$S328,'Xlookup set'!$A$1:$R$1200,8,FALSE)),"")</f>
        <v/>
      </c>
      <c r="H328" s="93" t="str">
        <f>IFERROR(IF(VLOOKUP('Xlookup set'!$S328,'Xlookup set'!$A$1:$R$1200,9,FALSE)=0,"",VLOOKUP('Xlookup set'!$S328,'Xlookup set'!$A$1:$R$1200,9,FALSE)),"")</f>
        <v/>
      </c>
      <c r="I328" t="str">
        <f>IFERROR(IF(VLOOKUP('Xlookup set'!$S328,'Xlookup set'!$A$1:$R$1200,10,FALSE)=0,"",VLOOKUP('Xlookup set'!$S328,'Xlookup set'!$A$1:$R$1200,10,FALSE)),"")</f>
        <v/>
      </c>
      <c r="J328" t="str">
        <f>IFERROR(IF(VLOOKUP('Xlookup set'!$S328,'Xlookup set'!$A$1:$R$1200,11,FALSE)=0,"",VLOOKUP('Xlookup set'!$S328,'Xlookup set'!$A$1:$R$1200,11,FALSE)),"")</f>
        <v/>
      </c>
      <c r="K328" t="str">
        <f>IFERROR(IF(VLOOKUP('Xlookup set'!$S328,'Xlookup set'!$A$1:$R$1200,12,FALSE)=0,"",VLOOKUP('Xlookup set'!$S328,'Xlookup set'!$A$1:$R$1200,12,FALSE)),"")</f>
        <v/>
      </c>
      <c r="L328" t="str">
        <f>IFERROR(IF(VLOOKUP('Xlookup set'!$S328,'Xlookup set'!$A$1:$R$1200,13,FALSE)=0,"",VLOOKUP('Xlookup set'!$S328,'Xlookup set'!$A$1:$R$1200,13,FALSE)),"")</f>
        <v/>
      </c>
      <c r="M328" t="str">
        <f>IFERROR(IF(VLOOKUP('Xlookup set'!$S328,'Xlookup set'!$A$1:$R$1200,14,FALSE)=0,"",VLOOKUP('Xlookup set'!$S328,'Xlookup set'!$A$1:$R$1200,14,FALSE)),"")</f>
        <v/>
      </c>
      <c r="N328" t="str">
        <f>IFERROR(IF(VLOOKUP('Xlookup set'!$S328,'Xlookup set'!$A$1:$R$1200,15,FALSE)=0,"",VLOOKUP('Xlookup set'!$S328,'Xlookup set'!$A$1:$R$1200,15,FALSE)),"")</f>
        <v/>
      </c>
      <c r="O328" t="str">
        <f>IFERROR(IF(VLOOKUP('Xlookup set'!$S328,'Xlookup set'!$A$1:$R$1200,16,FALSE)=0,"",VLOOKUP('Xlookup set'!$S328,'Xlookup set'!$A$1:$R$1200,16,FALSE)),"")</f>
        <v/>
      </c>
      <c r="P328" t="str">
        <f t="array" aca="1" ref="P328" ca="1">IFERROR(Y2IF(VLOOKUP('Xlookup set'!$S328,'Xlookup set'!$A$1:$R$1200,17,FALSE)=0,"",VLOOKUP('Xlookup set'!$S328,'Xlookup set'!$A$1:$R$1200,17,FALSE)),"")</f>
        <v/>
      </c>
      <c r="Q328" t="str">
        <f>IFERROR(IF(VLOOKUP('Xlookup set'!$S328,'Xlookup set'!$A$1:$R$1200,18,FALSE)=0,"",VLOOKUP('Xlookup set'!$S328,'Xlookup set'!$A$1:$R$1200,18,FALSE)),"")</f>
        <v/>
      </c>
    </row>
    <row r="329" spans="1:17">
      <c r="A329" t="str">
        <f>IFERROR(VLOOKUP('Xlookup set'!$S329,'Xlookup set'!$A$1:$R$1200,2,FALSE),"")</f>
        <v/>
      </c>
      <c r="B329" t="str">
        <f>IF(I329&lt;&gt;"",ドッグキャリー!$I$2,"")</f>
        <v/>
      </c>
      <c r="C329" t="str">
        <f t="shared" si="12"/>
        <v/>
      </c>
      <c r="D329" t="str">
        <f t="shared" si="13"/>
        <v/>
      </c>
      <c r="E329" t="str">
        <f>IFERROR(IF(VLOOKUP('Xlookup set'!$S329,'Xlookup set'!$A$1:$R$1200,6,FALSE)=0,"",VLOOKUP('Xlookup set'!$S329,'Xlookup set'!$A$1:$R$1200,6,FALSE)),"")</f>
        <v/>
      </c>
      <c r="F329" t="str">
        <f t="array" aca="1" ref="F329" ca="1">IFERROR(F(VLOOKUP('Xlookup set'!$S329,'Xlookup set'!$A$1:$R$1200,7,FALSE)=0,"",VLOOKUP('Xlookup set'!$S329,'Xlookup set'!$A$1:$R$1200,7,FALSE)),"")</f>
        <v/>
      </c>
      <c r="G329" t="str">
        <f>IFERROR(IF(VLOOKUP('Xlookup set'!$S329,'Xlookup set'!$A$1:$R$1200,8,FALSE)=0,"",VLOOKUP('Xlookup set'!$S329,'Xlookup set'!$A$1:$R$1200,8,FALSE)),"")</f>
        <v/>
      </c>
      <c r="H329" s="93" t="str">
        <f>IFERROR(IF(VLOOKUP('Xlookup set'!$S329,'Xlookup set'!$A$1:$R$1200,9,FALSE)=0,"",VLOOKUP('Xlookup set'!$S329,'Xlookup set'!$A$1:$R$1200,9,FALSE)),"")</f>
        <v/>
      </c>
      <c r="I329" t="str">
        <f>IFERROR(IF(VLOOKUP('Xlookup set'!$S329,'Xlookup set'!$A$1:$R$1200,10,FALSE)=0,"",VLOOKUP('Xlookup set'!$S329,'Xlookup set'!$A$1:$R$1200,10,FALSE)),"")</f>
        <v/>
      </c>
      <c r="J329" t="str">
        <f>IFERROR(IF(VLOOKUP('Xlookup set'!$S329,'Xlookup set'!$A$1:$R$1200,11,FALSE)=0,"",VLOOKUP('Xlookup set'!$S329,'Xlookup set'!$A$1:$R$1200,11,FALSE)),"")</f>
        <v/>
      </c>
      <c r="K329" t="str">
        <f>IFERROR(IF(VLOOKUP('Xlookup set'!$S329,'Xlookup set'!$A$1:$R$1200,12,FALSE)=0,"",VLOOKUP('Xlookup set'!$S329,'Xlookup set'!$A$1:$R$1200,12,FALSE)),"")</f>
        <v/>
      </c>
      <c r="L329" t="str">
        <f>IFERROR(IF(VLOOKUP('Xlookup set'!$S329,'Xlookup set'!$A$1:$R$1200,13,FALSE)=0,"",VLOOKUP('Xlookup set'!$S329,'Xlookup set'!$A$1:$R$1200,13,FALSE)),"")</f>
        <v/>
      </c>
      <c r="M329" t="str">
        <f>IFERROR(IF(VLOOKUP('Xlookup set'!$S329,'Xlookup set'!$A$1:$R$1200,14,FALSE)=0,"",VLOOKUP('Xlookup set'!$S329,'Xlookup set'!$A$1:$R$1200,14,FALSE)),"")</f>
        <v/>
      </c>
      <c r="N329" t="str">
        <f>IFERROR(IF(VLOOKUP('Xlookup set'!$S329,'Xlookup set'!$A$1:$R$1200,15,FALSE)=0,"",VLOOKUP('Xlookup set'!$S329,'Xlookup set'!$A$1:$R$1200,15,FALSE)),"")</f>
        <v/>
      </c>
      <c r="O329" t="str">
        <f>IFERROR(IF(VLOOKUP('Xlookup set'!$S329,'Xlookup set'!$A$1:$R$1200,16,FALSE)=0,"",VLOOKUP('Xlookup set'!$S329,'Xlookup set'!$A$1:$R$1200,16,FALSE)),"")</f>
        <v/>
      </c>
      <c r="P329" t="str">
        <f t="array" aca="1" ref="P329" ca="1">IFERROR(Y2IF(VLOOKUP('Xlookup set'!$S329,'Xlookup set'!$A$1:$R$1200,17,FALSE)=0,"",VLOOKUP('Xlookup set'!$S329,'Xlookup set'!$A$1:$R$1200,17,FALSE)),"")</f>
        <v/>
      </c>
      <c r="Q329" t="str">
        <f>IFERROR(IF(VLOOKUP('Xlookup set'!$S329,'Xlookup set'!$A$1:$R$1200,18,FALSE)=0,"",VLOOKUP('Xlookup set'!$S329,'Xlookup set'!$A$1:$R$1200,18,FALSE)),"")</f>
        <v/>
      </c>
    </row>
    <row r="330" spans="1:17">
      <c r="A330" t="str">
        <f>IFERROR(VLOOKUP('Xlookup set'!$S330,'Xlookup set'!$A$1:$R$1200,2,FALSE),"")</f>
        <v/>
      </c>
      <c r="B330" t="str">
        <f>IF(I330&lt;&gt;"",ドッグキャリー!$I$2,"")</f>
        <v/>
      </c>
      <c r="C330" t="str">
        <f t="shared" si="12"/>
        <v/>
      </c>
      <c r="D330" t="str">
        <f t="shared" si="13"/>
        <v/>
      </c>
      <c r="E330" t="str">
        <f>IFERROR(IF(VLOOKUP('Xlookup set'!$S330,'Xlookup set'!$A$1:$R$1200,6,FALSE)=0,"",VLOOKUP('Xlookup set'!$S330,'Xlookup set'!$A$1:$R$1200,6,FALSE)),"")</f>
        <v/>
      </c>
      <c r="F330" t="str">
        <f t="array" aca="1" ref="F330" ca="1">IFERROR(F(VLOOKUP('Xlookup set'!$S330,'Xlookup set'!$A$1:$R$1200,7,FALSE)=0,"",VLOOKUP('Xlookup set'!$S330,'Xlookup set'!$A$1:$R$1200,7,FALSE)),"")</f>
        <v/>
      </c>
      <c r="G330" t="str">
        <f>IFERROR(IF(VLOOKUP('Xlookup set'!$S330,'Xlookup set'!$A$1:$R$1200,8,FALSE)=0,"",VLOOKUP('Xlookup set'!$S330,'Xlookup set'!$A$1:$R$1200,8,FALSE)),"")</f>
        <v/>
      </c>
      <c r="H330" s="93" t="str">
        <f>IFERROR(IF(VLOOKUP('Xlookup set'!$S330,'Xlookup set'!$A$1:$R$1200,9,FALSE)=0,"",VLOOKUP('Xlookup set'!$S330,'Xlookup set'!$A$1:$R$1200,9,FALSE)),"")</f>
        <v/>
      </c>
      <c r="I330" t="str">
        <f>IFERROR(IF(VLOOKUP('Xlookup set'!$S330,'Xlookup set'!$A$1:$R$1200,10,FALSE)=0,"",VLOOKUP('Xlookup set'!$S330,'Xlookup set'!$A$1:$R$1200,10,FALSE)),"")</f>
        <v/>
      </c>
      <c r="J330" t="str">
        <f>IFERROR(IF(VLOOKUP('Xlookup set'!$S330,'Xlookup set'!$A$1:$R$1200,11,FALSE)=0,"",VLOOKUP('Xlookup set'!$S330,'Xlookup set'!$A$1:$R$1200,11,FALSE)),"")</f>
        <v/>
      </c>
      <c r="K330" t="str">
        <f>IFERROR(IF(VLOOKUP('Xlookup set'!$S330,'Xlookup set'!$A$1:$R$1200,12,FALSE)=0,"",VLOOKUP('Xlookup set'!$S330,'Xlookup set'!$A$1:$R$1200,12,FALSE)),"")</f>
        <v/>
      </c>
      <c r="L330" t="str">
        <f>IFERROR(IF(VLOOKUP('Xlookup set'!$S330,'Xlookup set'!$A$1:$R$1200,13,FALSE)=0,"",VLOOKUP('Xlookup set'!$S330,'Xlookup set'!$A$1:$R$1200,13,FALSE)),"")</f>
        <v/>
      </c>
      <c r="M330" t="str">
        <f>IFERROR(IF(VLOOKUP('Xlookup set'!$S330,'Xlookup set'!$A$1:$R$1200,14,FALSE)=0,"",VLOOKUP('Xlookup set'!$S330,'Xlookup set'!$A$1:$R$1200,14,FALSE)),"")</f>
        <v/>
      </c>
      <c r="N330" t="str">
        <f>IFERROR(IF(VLOOKUP('Xlookup set'!$S330,'Xlookup set'!$A$1:$R$1200,15,FALSE)=0,"",VLOOKUP('Xlookup set'!$S330,'Xlookup set'!$A$1:$R$1200,15,FALSE)),"")</f>
        <v/>
      </c>
      <c r="O330" t="str">
        <f>IFERROR(IF(VLOOKUP('Xlookup set'!$S330,'Xlookup set'!$A$1:$R$1200,16,FALSE)=0,"",VLOOKUP('Xlookup set'!$S330,'Xlookup set'!$A$1:$R$1200,16,FALSE)),"")</f>
        <v/>
      </c>
      <c r="P330" t="str">
        <f t="array" aca="1" ref="P330" ca="1">IFERROR(Y2IF(VLOOKUP('Xlookup set'!$S330,'Xlookup set'!$A$1:$R$1200,17,FALSE)=0,"",VLOOKUP('Xlookup set'!$S330,'Xlookup set'!$A$1:$R$1200,17,FALSE)),"")</f>
        <v/>
      </c>
      <c r="Q330" t="str">
        <f>IFERROR(IF(VLOOKUP('Xlookup set'!$S330,'Xlookup set'!$A$1:$R$1200,18,FALSE)=0,"",VLOOKUP('Xlookup set'!$S330,'Xlookup set'!$A$1:$R$1200,18,FALSE)),"")</f>
        <v/>
      </c>
    </row>
    <row r="331" spans="1:17">
      <c r="A331" t="str">
        <f>IFERROR(VLOOKUP('Xlookup set'!$S331,'Xlookup set'!$A$1:$R$1200,2,FALSE),"")</f>
        <v/>
      </c>
      <c r="B331" t="str">
        <f>IF(I331&lt;&gt;"",ドッグキャリー!$I$2,"")</f>
        <v/>
      </c>
      <c r="C331" t="str">
        <f t="shared" si="12"/>
        <v/>
      </c>
      <c r="D331" t="str">
        <f t="shared" si="13"/>
        <v/>
      </c>
      <c r="E331" t="str">
        <f>IFERROR(IF(VLOOKUP('Xlookup set'!$S331,'Xlookup set'!$A$1:$R$1200,6,FALSE)=0,"",VLOOKUP('Xlookup set'!$S331,'Xlookup set'!$A$1:$R$1200,6,FALSE)),"")</f>
        <v/>
      </c>
      <c r="F331" t="str">
        <f t="array" aca="1" ref="F331" ca="1">IFERROR(F(VLOOKUP('Xlookup set'!$S331,'Xlookup set'!$A$1:$R$1200,7,FALSE)=0,"",VLOOKUP('Xlookup set'!$S331,'Xlookup set'!$A$1:$R$1200,7,FALSE)),"")</f>
        <v/>
      </c>
      <c r="G331" t="str">
        <f>IFERROR(IF(VLOOKUP('Xlookup set'!$S331,'Xlookup set'!$A$1:$R$1200,8,FALSE)=0,"",VLOOKUP('Xlookup set'!$S331,'Xlookup set'!$A$1:$R$1200,8,FALSE)),"")</f>
        <v/>
      </c>
      <c r="H331" s="93" t="str">
        <f>IFERROR(IF(VLOOKUP('Xlookup set'!$S331,'Xlookup set'!$A$1:$R$1200,9,FALSE)=0,"",VLOOKUP('Xlookup set'!$S331,'Xlookup set'!$A$1:$R$1200,9,FALSE)),"")</f>
        <v/>
      </c>
      <c r="I331" t="str">
        <f>IFERROR(IF(VLOOKUP('Xlookup set'!$S331,'Xlookup set'!$A$1:$R$1200,10,FALSE)=0,"",VLOOKUP('Xlookup set'!$S331,'Xlookup set'!$A$1:$R$1200,10,FALSE)),"")</f>
        <v/>
      </c>
      <c r="J331" t="str">
        <f>IFERROR(IF(VLOOKUP('Xlookup set'!$S331,'Xlookup set'!$A$1:$R$1200,11,FALSE)=0,"",VLOOKUP('Xlookup set'!$S331,'Xlookup set'!$A$1:$R$1200,11,FALSE)),"")</f>
        <v/>
      </c>
      <c r="K331" t="str">
        <f>IFERROR(IF(VLOOKUP('Xlookup set'!$S331,'Xlookup set'!$A$1:$R$1200,12,FALSE)=0,"",VLOOKUP('Xlookup set'!$S331,'Xlookup set'!$A$1:$R$1200,12,FALSE)),"")</f>
        <v/>
      </c>
      <c r="L331" t="str">
        <f>IFERROR(IF(VLOOKUP('Xlookup set'!$S331,'Xlookup set'!$A$1:$R$1200,13,FALSE)=0,"",VLOOKUP('Xlookup set'!$S331,'Xlookup set'!$A$1:$R$1200,13,FALSE)),"")</f>
        <v/>
      </c>
      <c r="M331" t="str">
        <f>IFERROR(IF(VLOOKUP('Xlookup set'!$S331,'Xlookup set'!$A$1:$R$1200,14,FALSE)=0,"",VLOOKUP('Xlookup set'!$S331,'Xlookup set'!$A$1:$R$1200,14,FALSE)),"")</f>
        <v/>
      </c>
      <c r="N331" t="str">
        <f>IFERROR(IF(VLOOKUP('Xlookup set'!$S331,'Xlookup set'!$A$1:$R$1200,15,FALSE)=0,"",VLOOKUP('Xlookup set'!$S331,'Xlookup set'!$A$1:$R$1200,15,FALSE)),"")</f>
        <v/>
      </c>
      <c r="O331" t="str">
        <f>IFERROR(IF(VLOOKUP('Xlookup set'!$S331,'Xlookup set'!$A$1:$R$1200,16,FALSE)=0,"",VLOOKUP('Xlookup set'!$S331,'Xlookup set'!$A$1:$R$1200,16,FALSE)),"")</f>
        <v/>
      </c>
      <c r="P331" t="str">
        <f t="array" aca="1" ref="P331" ca="1">IFERROR(Y2IF(VLOOKUP('Xlookup set'!$S331,'Xlookup set'!$A$1:$R$1200,17,FALSE)=0,"",VLOOKUP('Xlookup set'!$S331,'Xlookup set'!$A$1:$R$1200,17,FALSE)),"")</f>
        <v/>
      </c>
      <c r="Q331" t="str">
        <f>IFERROR(IF(VLOOKUP('Xlookup set'!$S331,'Xlookup set'!$A$1:$R$1200,18,FALSE)=0,"",VLOOKUP('Xlookup set'!$S331,'Xlookup set'!$A$1:$R$1200,18,FALSE)),"")</f>
        <v/>
      </c>
    </row>
    <row r="332" spans="1:17">
      <c r="A332" t="str">
        <f>IFERROR(VLOOKUP('Xlookup set'!$S332,'Xlookup set'!$A$1:$R$1200,2,FALSE),"")</f>
        <v/>
      </c>
      <c r="B332" t="str">
        <f>IF(I332&lt;&gt;"",ドッグキャリー!$I$2,"")</f>
        <v/>
      </c>
      <c r="C332" t="str">
        <f t="shared" si="12"/>
        <v/>
      </c>
      <c r="D332" t="str">
        <f t="shared" si="13"/>
        <v/>
      </c>
      <c r="E332" t="str">
        <f>IFERROR(IF(VLOOKUP('Xlookup set'!$S332,'Xlookup set'!$A$1:$R$1200,6,FALSE)=0,"",VLOOKUP('Xlookup set'!$S332,'Xlookup set'!$A$1:$R$1200,6,FALSE)),"")</f>
        <v/>
      </c>
      <c r="F332" t="str">
        <f t="array" aca="1" ref="F332" ca="1">IFERROR(F(VLOOKUP('Xlookup set'!$S332,'Xlookup set'!$A$1:$R$1200,7,FALSE)=0,"",VLOOKUP('Xlookup set'!$S332,'Xlookup set'!$A$1:$R$1200,7,FALSE)),"")</f>
        <v/>
      </c>
      <c r="G332" t="str">
        <f>IFERROR(IF(VLOOKUP('Xlookup set'!$S332,'Xlookup set'!$A$1:$R$1200,8,FALSE)=0,"",VLOOKUP('Xlookup set'!$S332,'Xlookup set'!$A$1:$R$1200,8,FALSE)),"")</f>
        <v/>
      </c>
      <c r="H332" s="93" t="str">
        <f>IFERROR(IF(VLOOKUP('Xlookup set'!$S332,'Xlookup set'!$A$1:$R$1200,9,FALSE)=0,"",VLOOKUP('Xlookup set'!$S332,'Xlookup set'!$A$1:$R$1200,9,FALSE)),"")</f>
        <v/>
      </c>
      <c r="I332" t="str">
        <f>IFERROR(IF(VLOOKUP('Xlookup set'!$S332,'Xlookup set'!$A$1:$R$1200,10,FALSE)=0,"",VLOOKUP('Xlookup set'!$S332,'Xlookup set'!$A$1:$R$1200,10,FALSE)),"")</f>
        <v/>
      </c>
      <c r="J332" t="str">
        <f>IFERROR(IF(VLOOKUP('Xlookup set'!$S332,'Xlookup set'!$A$1:$R$1200,11,FALSE)=0,"",VLOOKUP('Xlookup set'!$S332,'Xlookup set'!$A$1:$R$1200,11,FALSE)),"")</f>
        <v/>
      </c>
      <c r="K332" t="str">
        <f>IFERROR(IF(VLOOKUP('Xlookup set'!$S332,'Xlookup set'!$A$1:$R$1200,12,FALSE)=0,"",VLOOKUP('Xlookup set'!$S332,'Xlookup set'!$A$1:$R$1200,12,FALSE)),"")</f>
        <v/>
      </c>
      <c r="L332" t="str">
        <f>IFERROR(IF(VLOOKUP('Xlookup set'!$S332,'Xlookup set'!$A$1:$R$1200,13,FALSE)=0,"",VLOOKUP('Xlookup set'!$S332,'Xlookup set'!$A$1:$R$1200,13,FALSE)),"")</f>
        <v/>
      </c>
      <c r="M332" t="str">
        <f>IFERROR(IF(VLOOKUP('Xlookup set'!$S332,'Xlookup set'!$A$1:$R$1200,14,FALSE)=0,"",VLOOKUP('Xlookup set'!$S332,'Xlookup set'!$A$1:$R$1200,14,FALSE)),"")</f>
        <v/>
      </c>
      <c r="N332" t="str">
        <f>IFERROR(IF(VLOOKUP('Xlookup set'!$S332,'Xlookup set'!$A$1:$R$1200,15,FALSE)=0,"",VLOOKUP('Xlookup set'!$S332,'Xlookup set'!$A$1:$R$1200,15,FALSE)),"")</f>
        <v/>
      </c>
      <c r="O332" t="str">
        <f>IFERROR(IF(VLOOKUP('Xlookup set'!$S332,'Xlookup set'!$A$1:$R$1200,16,FALSE)=0,"",VLOOKUP('Xlookup set'!$S332,'Xlookup set'!$A$1:$R$1200,16,FALSE)),"")</f>
        <v/>
      </c>
      <c r="P332" t="str">
        <f t="array" aca="1" ref="P332" ca="1">IFERROR(Y2IF(VLOOKUP('Xlookup set'!$S332,'Xlookup set'!$A$1:$R$1200,17,FALSE)=0,"",VLOOKUP('Xlookup set'!$S332,'Xlookup set'!$A$1:$R$1200,17,FALSE)),"")</f>
        <v/>
      </c>
      <c r="Q332" t="str">
        <f>IFERROR(IF(VLOOKUP('Xlookup set'!$S332,'Xlookup set'!$A$1:$R$1200,18,FALSE)=0,"",VLOOKUP('Xlookup set'!$S332,'Xlookup set'!$A$1:$R$1200,18,FALSE)),"")</f>
        <v/>
      </c>
    </row>
    <row r="333" spans="1:17">
      <c r="A333" t="str">
        <f>IFERROR(VLOOKUP('Xlookup set'!$S333,'Xlookup set'!$A$1:$R$1200,2,FALSE),"")</f>
        <v/>
      </c>
      <c r="B333" t="str">
        <f>IF(I333&lt;&gt;"",ドッグキャリー!$I$2,"")</f>
        <v/>
      </c>
      <c r="C333" t="str">
        <f t="shared" si="12"/>
        <v/>
      </c>
      <c r="D333" t="str">
        <f t="shared" si="13"/>
        <v/>
      </c>
      <c r="E333" t="str">
        <f>IFERROR(IF(VLOOKUP('Xlookup set'!$S333,'Xlookup set'!$A$1:$R$1200,6,FALSE)=0,"",VLOOKUP('Xlookup set'!$S333,'Xlookup set'!$A$1:$R$1200,6,FALSE)),"")</f>
        <v/>
      </c>
      <c r="F333" t="str">
        <f t="array" aca="1" ref="F333" ca="1">IFERROR(F(VLOOKUP('Xlookup set'!$S333,'Xlookup set'!$A$1:$R$1200,7,FALSE)=0,"",VLOOKUP('Xlookup set'!$S333,'Xlookup set'!$A$1:$R$1200,7,FALSE)),"")</f>
        <v/>
      </c>
      <c r="G333" t="str">
        <f>IFERROR(IF(VLOOKUP('Xlookup set'!$S333,'Xlookup set'!$A$1:$R$1200,8,FALSE)=0,"",VLOOKUP('Xlookup set'!$S333,'Xlookup set'!$A$1:$R$1200,8,FALSE)),"")</f>
        <v/>
      </c>
      <c r="H333" s="93" t="str">
        <f>IFERROR(IF(VLOOKUP('Xlookup set'!$S333,'Xlookup set'!$A$1:$R$1200,9,FALSE)=0,"",VLOOKUP('Xlookup set'!$S333,'Xlookup set'!$A$1:$R$1200,9,FALSE)),"")</f>
        <v/>
      </c>
      <c r="I333" t="str">
        <f>IFERROR(IF(VLOOKUP('Xlookup set'!$S333,'Xlookup set'!$A$1:$R$1200,10,FALSE)=0,"",VLOOKUP('Xlookup set'!$S333,'Xlookup set'!$A$1:$R$1200,10,FALSE)),"")</f>
        <v/>
      </c>
      <c r="J333" t="str">
        <f>IFERROR(IF(VLOOKUP('Xlookup set'!$S333,'Xlookup set'!$A$1:$R$1200,11,FALSE)=0,"",VLOOKUP('Xlookup set'!$S333,'Xlookup set'!$A$1:$R$1200,11,FALSE)),"")</f>
        <v/>
      </c>
      <c r="K333" t="str">
        <f>IFERROR(IF(VLOOKUP('Xlookup set'!$S333,'Xlookup set'!$A$1:$R$1200,12,FALSE)=0,"",VLOOKUP('Xlookup set'!$S333,'Xlookup set'!$A$1:$R$1200,12,FALSE)),"")</f>
        <v/>
      </c>
      <c r="L333" t="str">
        <f>IFERROR(IF(VLOOKUP('Xlookup set'!$S333,'Xlookup set'!$A$1:$R$1200,13,FALSE)=0,"",VLOOKUP('Xlookup set'!$S333,'Xlookup set'!$A$1:$R$1200,13,FALSE)),"")</f>
        <v/>
      </c>
      <c r="M333" t="str">
        <f>IFERROR(IF(VLOOKUP('Xlookup set'!$S333,'Xlookup set'!$A$1:$R$1200,14,FALSE)=0,"",VLOOKUP('Xlookup set'!$S333,'Xlookup set'!$A$1:$R$1200,14,FALSE)),"")</f>
        <v/>
      </c>
      <c r="N333" t="str">
        <f>IFERROR(IF(VLOOKUP('Xlookup set'!$S333,'Xlookup set'!$A$1:$R$1200,15,FALSE)=0,"",VLOOKUP('Xlookup set'!$S333,'Xlookup set'!$A$1:$R$1200,15,FALSE)),"")</f>
        <v/>
      </c>
      <c r="O333" t="str">
        <f>IFERROR(IF(VLOOKUP('Xlookup set'!$S333,'Xlookup set'!$A$1:$R$1200,16,FALSE)=0,"",VLOOKUP('Xlookup set'!$S333,'Xlookup set'!$A$1:$R$1200,16,FALSE)),"")</f>
        <v/>
      </c>
      <c r="P333" t="str">
        <f t="array" aca="1" ref="P333" ca="1">IFERROR(Y2IF(VLOOKUP('Xlookup set'!$S333,'Xlookup set'!$A$1:$R$1200,17,FALSE)=0,"",VLOOKUP('Xlookup set'!$S333,'Xlookup set'!$A$1:$R$1200,17,FALSE)),"")</f>
        <v/>
      </c>
      <c r="Q333" t="str">
        <f>IFERROR(IF(VLOOKUP('Xlookup set'!$S333,'Xlookup set'!$A$1:$R$1200,18,FALSE)=0,"",VLOOKUP('Xlookup set'!$S333,'Xlookup set'!$A$1:$R$1200,18,FALSE)),"")</f>
        <v/>
      </c>
    </row>
    <row r="334" spans="1:17">
      <c r="A334" t="str">
        <f>IFERROR(VLOOKUP('Xlookup set'!$S334,'Xlookup set'!$A$1:$R$1200,2,FALSE),"")</f>
        <v/>
      </c>
      <c r="B334" t="str">
        <f>IF(I334&lt;&gt;"",ドッグキャリー!$I$2,"")</f>
        <v/>
      </c>
      <c r="C334" t="str">
        <f t="shared" si="12"/>
        <v/>
      </c>
      <c r="D334" t="str">
        <f t="shared" si="13"/>
        <v/>
      </c>
      <c r="E334" t="str">
        <f>IFERROR(IF(VLOOKUP('Xlookup set'!$S334,'Xlookup set'!$A$1:$R$1200,6,FALSE)=0,"",VLOOKUP('Xlookup set'!$S334,'Xlookup set'!$A$1:$R$1200,6,FALSE)),"")</f>
        <v/>
      </c>
      <c r="F334" t="str">
        <f t="array" aca="1" ref="F334" ca="1">IFERROR(F(VLOOKUP('Xlookup set'!$S334,'Xlookup set'!$A$1:$R$1200,7,FALSE)=0,"",VLOOKUP('Xlookup set'!$S334,'Xlookup set'!$A$1:$R$1200,7,FALSE)),"")</f>
        <v/>
      </c>
      <c r="G334" t="str">
        <f>IFERROR(IF(VLOOKUP('Xlookup set'!$S334,'Xlookup set'!$A$1:$R$1200,8,FALSE)=0,"",VLOOKUP('Xlookup set'!$S334,'Xlookup set'!$A$1:$R$1200,8,FALSE)),"")</f>
        <v/>
      </c>
      <c r="H334" s="93" t="str">
        <f>IFERROR(IF(VLOOKUP('Xlookup set'!$S334,'Xlookup set'!$A$1:$R$1200,9,FALSE)=0,"",VLOOKUP('Xlookup set'!$S334,'Xlookup set'!$A$1:$R$1200,9,FALSE)),"")</f>
        <v/>
      </c>
      <c r="I334" t="str">
        <f>IFERROR(IF(VLOOKUP('Xlookup set'!$S334,'Xlookup set'!$A$1:$R$1200,10,FALSE)=0,"",VLOOKUP('Xlookup set'!$S334,'Xlookup set'!$A$1:$R$1200,10,FALSE)),"")</f>
        <v/>
      </c>
      <c r="J334" t="str">
        <f>IFERROR(IF(VLOOKUP('Xlookup set'!$S334,'Xlookup set'!$A$1:$R$1200,11,FALSE)=0,"",VLOOKUP('Xlookup set'!$S334,'Xlookup set'!$A$1:$R$1200,11,FALSE)),"")</f>
        <v/>
      </c>
      <c r="K334" t="str">
        <f>IFERROR(IF(VLOOKUP('Xlookup set'!$S334,'Xlookup set'!$A$1:$R$1200,12,FALSE)=0,"",VLOOKUP('Xlookup set'!$S334,'Xlookup set'!$A$1:$R$1200,12,FALSE)),"")</f>
        <v/>
      </c>
      <c r="L334" t="str">
        <f>IFERROR(IF(VLOOKUP('Xlookup set'!$S334,'Xlookup set'!$A$1:$R$1200,13,FALSE)=0,"",VLOOKUP('Xlookup set'!$S334,'Xlookup set'!$A$1:$R$1200,13,FALSE)),"")</f>
        <v/>
      </c>
      <c r="M334" t="str">
        <f>IFERROR(IF(VLOOKUP('Xlookup set'!$S334,'Xlookup set'!$A$1:$R$1200,14,FALSE)=0,"",VLOOKUP('Xlookup set'!$S334,'Xlookup set'!$A$1:$R$1200,14,FALSE)),"")</f>
        <v/>
      </c>
      <c r="N334" t="str">
        <f>IFERROR(IF(VLOOKUP('Xlookup set'!$S334,'Xlookup set'!$A$1:$R$1200,15,FALSE)=0,"",VLOOKUP('Xlookup set'!$S334,'Xlookup set'!$A$1:$R$1200,15,FALSE)),"")</f>
        <v/>
      </c>
      <c r="O334" t="str">
        <f>IFERROR(IF(VLOOKUP('Xlookup set'!$S334,'Xlookup set'!$A$1:$R$1200,16,FALSE)=0,"",VLOOKUP('Xlookup set'!$S334,'Xlookup set'!$A$1:$R$1200,16,FALSE)),"")</f>
        <v/>
      </c>
      <c r="P334" t="str">
        <f t="array" aca="1" ref="P334" ca="1">IFERROR(Y2IF(VLOOKUP('Xlookup set'!$S334,'Xlookup set'!$A$1:$R$1200,17,FALSE)=0,"",VLOOKUP('Xlookup set'!$S334,'Xlookup set'!$A$1:$R$1200,17,FALSE)),"")</f>
        <v/>
      </c>
      <c r="Q334" t="str">
        <f>IFERROR(IF(VLOOKUP('Xlookup set'!$S334,'Xlookup set'!$A$1:$R$1200,18,FALSE)=0,"",VLOOKUP('Xlookup set'!$S334,'Xlookup set'!$A$1:$R$1200,18,FALSE)),"")</f>
        <v/>
      </c>
    </row>
    <row r="335" spans="1:17">
      <c r="A335" t="str">
        <f>IFERROR(VLOOKUP('Xlookup set'!$S335,'Xlookup set'!$A$1:$R$1200,2,FALSE),"")</f>
        <v/>
      </c>
      <c r="B335" t="str">
        <f>IF(I335&lt;&gt;"",ドッグキャリー!$I$2,"")</f>
        <v/>
      </c>
      <c r="C335" t="str">
        <f t="shared" si="12"/>
        <v/>
      </c>
      <c r="D335" t="str">
        <f t="shared" si="13"/>
        <v/>
      </c>
      <c r="E335" t="str">
        <f>IFERROR(IF(VLOOKUP('Xlookup set'!$S335,'Xlookup set'!$A$1:$R$1200,6,FALSE)=0,"",VLOOKUP('Xlookup set'!$S335,'Xlookup set'!$A$1:$R$1200,6,FALSE)),"")</f>
        <v/>
      </c>
      <c r="F335" t="str">
        <f t="array" aca="1" ref="F335" ca="1">IFERROR(F(VLOOKUP('Xlookup set'!$S335,'Xlookup set'!$A$1:$R$1200,7,FALSE)=0,"",VLOOKUP('Xlookup set'!$S335,'Xlookup set'!$A$1:$R$1200,7,FALSE)),"")</f>
        <v/>
      </c>
      <c r="G335" t="str">
        <f>IFERROR(IF(VLOOKUP('Xlookup set'!$S335,'Xlookup set'!$A$1:$R$1200,8,FALSE)=0,"",VLOOKUP('Xlookup set'!$S335,'Xlookup set'!$A$1:$R$1200,8,FALSE)),"")</f>
        <v/>
      </c>
      <c r="H335" s="93" t="str">
        <f>IFERROR(IF(VLOOKUP('Xlookup set'!$S335,'Xlookup set'!$A$1:$R$1200,9,FALSE)=0,"",VLOOKUP('Xlookup set'!$S335,'Xlookup set'!$A$1:$R$1200,9,FALSE)),"")</f>
        <v/>
      </c>
      <c r="I335" t="str">
        <f>IFERROR(IF(VLOOKUP('Xlookup set'!$S335,'Xlookup set'!$A$1:$R$1200,10,FALSE)=0,"",VLOOKUP('Xlookup set'!$S335,'Xlookup set'!$A$1:$R$1200,10,FALSE)),"")</f>
        <v/>
      </c>
      <c r="J335" t="str">
        <f>IFERROR(IF(VLOOKUP('Xlookup set'!$S335,'Xlookup set'!$A$1:$R$1200,11,FALSE)=0,"",VLOOKUP('Xlookup set'!$S335,'Xlookup set'!$A$1:$R$1200,11,FALSE)),"")</f>
        <v/>
      </c>
      <c r="K335" t="str">
        <f>IFERROR(IF(VLOOKUP('Xlookup set'!$S335,'Xlookup set'!$A$1:$R$1200,12,FALSE)=0,"",VLOOKUP('Xlookup set'!$S335,'Xlookup set'!$A$1:$R$1200,12,FALSE)),"")</f>
        <v/>
      </c>
      <c r="L335" t="str">
        <f>IFERROR(IF(VLOOKUP('Xlookup set'!$S335,'Xlookup set'!$A$1:$R$1200,13,FALSE)=0,"",VLOOKUP('Xlookup set'!$S335,'Xlookup set'!$A$1:$R$1200,13,FALSE)),"")</f>
        <v/>
      </c>
      <c r="M335" t="str">
        <f>IFERROR(IF(VLOOKUP('Xlookup set'!$S335,'Xlookup set'!$A$1:$R$1200,14,FALSE)=0,"",VLOOKUP('Xlookup set'!$S335,'Xlookup set'!$A$1:$R$1200,14,FALSE)),"")</f>
        <v/>
      </c>
      <c r="N335" t="str">
        <f>IFERROR(IF(VLOOKUP('Xlookup set'!$S335,'Xlookup set'!$A$1:$R$1200,15,FALSE)=0,"",VLOOKUP('Xlookup set'!$S335,'Xlookup set'!$A$1:$R$1200,15,FALSE)),"")</f>
        <v/>
      </c>
      <c r="O335" t="str">
        <f>IFERROR(IF(VLOOKUP('Xlookup set'!$S335,'Xlookup set'!$A$1:$R$1200,16,FALSE)=0,"",VLOOKUP('Xlookup set'!$S335,'Xlookup set'!$A$1:$R$1200,16,FALSE)),"")</f>
        <v/>
      </c>
      <c r="P335" t="str">
        <f t="array" aca="1" ref="P335" ca="1">IFERROR(Y2IF(VLOOKUP('Xlookup set'!$S335,'Xlookup set'!$A$1:$R$1200,17,FALSE)=0,"",VLOOKUP('Xlookup set'!$S335,'Xlookup set'!$A$1:$R$1200,17,FALSE)),"")</f>
        <v/>
      </c>
      <c r="Q335" t="str">
        <f>IFERROR(IF(VLOOKUP('Xlookup set'!$S335,'Xlookup set'!$A$1:$R$1200,18,FALSE)=0,"",VLOOKUP('Xlookup set'!$S335,'Xlookup set'!$A$1:$R$1200,18,FALSE)),"")</f>
        <v/>
      </c>
    </row>
    <row r="336" spans="1:17">
      <c r="A336" t="str">
        <f>IFERROR(VLOOKUP('Xlookup set'!$S336,'Xlookup set'!$A$1:$R$1200,2,FALSE),"")</f>
        <v/>
      </c>
      <c r="B336" t="str">
        <f>IF(I336&lt;&gt;"",ドッグキャリー!$I$2,"")</f>
        <v/>
      </c>
      <c r="C336" t="str">
        <f t="shared" si="12"/>
        <v/>
      </c>
      <c r="D336" t="str">
        <f t="shared" si="13"/>
        <v/>
      </c>
      <c r="E336" t="str">
        <f>IFERROR(IF(VLOOKUP('Xlookup set'!$S336,'Xlookup set'!$A$1:$R$1200,6,FALSE)=0,"",VLOOKUP('Xlookup set'!$S336,'Xlookup set'!$A$1:$R$1200,6,FALSE)),"")</f>
        <v/>
      </c>
      <c r="F336" t="str">
        <f t="array" aca="1" ref="F336" ca="1">IFERROR(F(VLOOKUP('Xlookup set'!$S336,'Xlookup set'!$A$1:$R$1200,7,FALSE)=0,"",VLOOKUP('Xlookup set'!$S336,'Xlookup set'!$A$1:$R$1200,7,FALSE)),"")</f>
        <v/>
      </c>
      <c r="G336" t="str">
        <f>IFERROR(IF(VLOOKUP('Xlookup set'!$S336,'Xlookup set'!$A$1:$R$1200,8,FALSE)=0,"",VLOOKUP('Xlookup set'!$S336,'Xlookup set'!$A$1:$R$1200,8,FALSE)),"")</f>
        <v/>
      </c>
      <c r="H336" s="93" t="str">
        <f>IFERROR(IF(VLOOKUP('Xlookup set'!$S336,'Xlookup set'!$A$1:$R$1200,9,FALSE)=0,"",VLOOKUP('Xlookup set'!$S336,'Xlookup set'!$A$1:$R$1200,9,FALSE)),"")</f>
        <v/>
      </c>
      <c r="I336" t="str">
        <f>IFERROR(IF(VLOOKUP('Xlookup set'!$S336,'Xlookup set'!$A$1:$R$1200,10,FALSE)=0,"",VLOOKUP('Xlookup set'!$S336,'Xlookup set'!$A$1:$R$1200,10,FALSE)),"")</f>
        <v/>
      </c>
      <c r="J336" t="str">
        <f>IFERROR(IF(VLOOKUP('Xlookup set'!$S336,'Xlookup set'!$A$1:$R$1200,11,FALSE)=0,"",VLOOKUP('Xlookup set'!$S336,'Xlookup set'!$A$1:$R$1200,11,FALSE)),"")</f>
        <v/>
      </c>
      <c r="K336" t="str">
        <f>IFERROR(IF(VLOOKUP('Xlookup set'!$S336,'Xlookup set'!$A$1:$R$1200,12,FALSE)=0,"",VLOOKUP('Xlookup set'!$S336,'Xlookup set'!$A$1:$R$1200,12,FALSE)),"")</f>
        <v/>
      </c>
      <c r="L336" t="str">
        <f>IFERROR(IF(VLOOKUP('Xlookup set'!$S336,'Xlookup set'!$A$1:$R$1200,13,FALSE)=0,"",VLOOKUP('Xlookup set'!$S336,'Xlookup set'!$A$1:$R$1200,13,FALSE)),"")</f>
        <v/>
      </c>
      <c r="M336" t="str">
        <f>IFERROR(IF(VLOOKUP('Xlookup set'!$S336,'Xlookup set'!$A$1:$R$1200,14,FALSE)=0,"",VLOOKUP('Xlookup set'!$S336,'Xlookup set'!$A$1:$R$1200,14,FALSE)),"")</f>
        <v/>
      </c>
      <c r="N336" t="str">
        <f>IFERROR(IF(VLOOKUP('Xlookup set'!$S336,'Xlookup set'!$A$1:$R$1200,15,FALSE)=0,"",VLOOKUP('Xlookup set'!$S336,'Xlookup set'!$A$1:$R$1200,15,FALSE)),"")</f>
        <v/>
      </c>
      <c r="O336" t="str">
        <f>IFERROR(IF(VLOOKUP('Xlookup set'!$S336,'Xlookup set'!$A$1:$R$1200,16,FALSE)=0,"",VLOOKUP('Xlookup set'!$S336,'Xlookup set'!$A$1:$R$1200,16,FALSE)),"")</f>
        <v/>
      </c>
      <c r="P336" t="str">
        <f t="array" aca="1" ref="P336" ca="1">IFERROR(Y2IF(VLOOKUP('Xlookup set'!$S336,'Xlookup set'!$A$1:$R$1200,17,FALSE)=0,"",VLOOKUP('Xlookup set'!$S336,'Xlookup set'!$A$1:$R$1200,17,FALSE)),"")</f>
        <v/>
      </c>
      <c r="Q336" t="str">
        <f>IFERROR(IF(VLOOKUP('Xlookup set'!$S336,'Xlookup set'!$A$1:$R$1200,18,FALSE)=0,"",VLOOKUP('Xlookup set'!$S336,'Xlookup set'!$A$1:$R$1200,18,FALSE)),"")</f>
        <v/>
      </c>
    </row>
    <row r="337" spans="1:17">
      <c r="A337" t="str">
        <f>IFERROR(VLOOKUP('Xlookup set'!$S337,'Xlookup set'!$A$1:$R$1200,2,FALSE),"")</f>
        <v/>
      </c>
      <c r="B337" t="str">
        <f>IF(I337&lt;&gt;"",ドッグキャリー!$I$2,"")</f>
        <v/>
      </c>
      <c r="C337" t="str">
        <f t="shared" si="12"/>
        <v/>
      </c>
      <c r="D337" t="str">
        <f t="shared" si="13"/>
        <v/>
      </c>
      <c r="E337" t="str">
        <f>IFERROR(IF(VLOOKUP('Xlookup set'!$S337,'Xlookup set'!$A$1:$R$1200,6,FALSE)=0,"",VLOOKUP('Xlookup set'!$S337,'Xlookup set'!$A$1:$R$1200,6,FALSE)),"")</f>
        <v/>
      </c>
      <c r="F337" t="str">
        <f t="array" aca="1" ref="F337" ca="1">IFERROR(F(VLOOKUP('Xlookup set'!$S337,'Xlookup set'!$A$1:$R$1200,7,FALSE)=0,"",VLOOKUP('Xlookup set'!$S337,'Xlookup set'!$A$1:$R$1200,7,FALSE)),"")</f>
        <v/>
      </c>
      <c r="G337" t="str">
        <f>IFERROR(IF(VLOOKUP('Xlookup set'!$S337,'Xlookup set'!$A$1:$R$1200,8,FALSE)=0,"",VLOOKUP('Xlookup set'!$S337,'Xlookup set'!$A$1:$R$1200,8,FALSE)),"")</f>
        <v/>
      </c>
      <c r="H337" s="93" t="str">
        <f>IFERROR(IF(VLOOKUP('Xlookup set'!$S337,'Xlookup set'!$A$1:$R$1200,9,FALSE)=0,"",VLOOKUP('Xlookup set'!$S337,'Xlookup set'!$A$1:$R$1200,9,FALSE)),"")</f>
        <v/>
      </c>
      <c r="I337" t="str">
        <f>IFERROR(IF(VLOOKUP('Xlookup set'!$S337,'Xlookup set'!$A$1:$R$1200,10,FALSE)=0,"",VLOOKUP('Xlookup set'!$S337,'Xlookup set'!$A$1:$R$1200,10,FALSE)),"")</f>
        <v/>
      </c>
      <c r="J337" t="str">
        <f>IFERROR(IF(VLOOKUP('Xlookup set'!$S337,'Xlookup set'!$A$1:$R$1200,11,FALSE)=0,"",VLOOKUP('Xlookup set'!$S337,'Xlookup set'!$A$1:$R$1200,11,FALSE)),"")</f>
        <v/>
      </c>
      <c r="K337" t="str">
        <f>IFERROR(IF(VLOOKUP('Xlookup set'!$S337,'Xlookup set'!$A$1:$R$1200,12,FALSE)=0,"",VLOOKUP('Xlookup set'!$S337,'Xlookup set'!$A$1:$R$1200,12,FALSE)),"")</f>
        <v/>
      </c>
      <c r="L337" t="str">
        <f>IFERROR(IF(VLOOKUP('Xlookup set'!$S337,'Xlookup set'!$A$1:$R$1200,13,FALSE)=0,"",VLOOKUP('Xlookup set'!$S337,'Xlookup set'!$A$1:$R$1200,13,FALSE)),"")</f>
        <v/>
      </c>
      <c r="M337" t="str">
        <f>IFERROR(IF(VLOOKUP('Xlookup set'!$S337,'Xlookup set'!$A$1:$R$1200,14,FALSE)=0,"",VLOOKUP('Xlookup set'!$S337,'Xlookup set'!$A$1:$R$1200,14,FALSE)),"")</f>
        <v/>
      </c>
      <c r="N337" t="str">
        <f>IFERROR(IF(VLOOKUP('Xlookup set'!$S337,'Xlookup set'!$A$1:$R$1200,15,FALSE)=0,"",VLOOKUP('Xlookup set'!$S337,'Xlookup set'!$A$1:$R$1200,15,FALSE)),"")</f>
        <v/>
      </c>
      <c r="O337" t="str">
        <f>IFERROR(IF(VLOOKUP('Xlookup set'!$S337,'Xlookup set'!$A$1:$R$1200,16,FALSE)=0,"",VLOOKUP('Xlookup set'!$S337,'Xlookup set'!$A$1:$R$1200,16,FALSE)),"")</f>
        <v/>
      </c>
      <c r="P337" t="str">
        <f t="array" aca="1" ref="P337" ca="1">IFERROR(Y2IF(VLOOKUP('Xlookup set'!$S337,'Xlookup set'!$A$1:$R$1200,17,FALSE)=0,"",VLOOKUP('Xlookup set'!$S337,'Xlookup set'!$A$1:$R$1200,17,FALSE)),"")</f>
        <v/>
      </c>
      <c r="Q337" t="str">
        <f>IFERROR(IF(VLOOKUP('Xlookup set'!$S337,'Xlookup set'!$A$1:$R$1200,18,FALSE)=0,"",VLOOKUP('Xlookup set'!$S337,'Xlookup set'!$A$1:$R$1200,18,FALSE)),"")</f>
        <v/>
      </c>
    </row>
    <row r="338" spans="1:17">
      <c r="A338" t="str">
        <f>IFERROR(VLOOKUP('Xlookup set'!$S338,'Xlookup set'!$A$1:$R$1200,2,FALSE),"")</f>
        <v/>
      </c>
      <c r="B338" t="str">
        <f>IF(I338&lt;&gt;"",ドッグキャリー!$I$2,"")</f>
        <v/>
      </c>
      <c r="C338" t="str">
        <f t="shared" si="12"/>
        <v/>
      </c>
      <c r="D338" t="str">
        <f t="shared" si="13"/>
        <v/>
      </c>
      <c r="E338" t="str">
        <f>IFERROR(IF(VLOOKUP('Xlookup set'!$S338,'Xlookup set'!$A$1:$R$1200,6,FALSE)=0,"",VLOOKUP('Xlookup set'!$S338,'Xlookup set'!$A$1:$R$1200,6,FALSE)),"")</f>
        <v/>
      </c>
      <c r="F338" t="str">
        <f t="array" aca="1" ref="F338" ca="1">IFERROR(F(VLOOKUP('Xlookup set'!$S338,'Xlookup set'!$A$1:$R$1200,7,FALSE)=0,"",VLOOKUP('Xlookup set'!$S338,'Xlookup set'!$A$1:$R$1200,7,FALSE)),"")</f>
        <v/>
      </c>
      <c r="G338" t="str">
        <f>IFERROR(IF(VLOOKUP('Xlookup set'!$S338,'Xlookup set'!$A$1:$R$1200,8,FALSE)=0,"",VLOOKUP('Xlookup set'!$S338,'Xlookup set'!$A$1:$R$1200,8,FALSE)),"")</f>
        <v/>
      </c>
      <c r="H338" s="93" t="str">
        <f>IFERROR(IF(VLOOKUP('Xlookup set'!$S338,'Xlookup set'!$A$1:$R$1200,9,FALSE)=0,"",VLOOKUP('Xlookup set'!$S338,'Xlookup set'!$A$1:$R$1200,9,FALSE)),"")</f>
        <v/>
      </c>
      <c r="I338" t="str">
        <f>IFERROR(IF(VLOOKUP('Xlookup set'!$S338,'Xlookup set'!$A$1:$R$1200,10,FALSE)=0,"",VLOOKUP('Xlookup set'!$S338,'Xlookup set'!$A$1:$R$1200,10,FALSE)),"")</f>
        <v/>
      </c>
      <c r="J338" t="str">
        <f>IFERROR(IF(VLOOKUP('Xlookup set'!$S338,'Xlookup set'!$A$1:$R$1200,11,FALSE)=0,"",VLOOKUP('Xlookup set'!$S338,'Xlookup set'!$A$1:$R$1200,11,FALSE)),"")</f>
        <v/>
      </c>
      <c r="K338" t="str">
        <f>IFERROR(IF(VLOOKUP('Xlookup set'!$S338,'Xlookup set'!$A$1:$R$1200,12,FALSE)=0,"",VLOOKUP('Xlookup set'!$S338,'Xlookup set'!$A$1:$R$1200,12,FALSE)),"")</f>
        <v/>
      </c>
      <c r="L338" t="str">
        <f>IFERROR(IF(VLOOKUP('Xlookup set'!$S338,'Xlookup set'!$A$1:$R$1200,13,FALSE)=0,"",VLOOKUP('Xlookup set'!$S338,'Xlookup set'!$A$1:$R$1200,13,FALSE)),"")</f>
        <v/>
      </c>
      <c r="M338" t="str">
        <f>IFERROR(IF(VLOOKUP('Xlookup set'!$S338,'Xlookup set'!$A$1:$R$1200,14,FALSE)=0,"",VLOOKUP('Xlookup set'!$S338,'Xlookup set'!$A$1:$R$1200,14,FALSE)),"")</f>
        <v/>
      </c>
      <c r="N338" t="str">
        <f>IFERROR(IF(VLOOKUP('Xlookup set'!$S338,'Xlookup set'!$A$1:$R$1200,15,FALSE)=0,"",VLOOKUP('Xlookup set'!$S338,'Xlookup set'!$A$1:$R$1200,15,FALSE)),"")</f>
        <v/>
      </c>
      <c r="O338" t="str">
        <f>IFERROR(IF(VLOOKUP('Xlookup set'!$S338,'Xlookup set'!$A$1:$R$1200,16,FALSE)=0,"",VLOOKUP('Xlookup set'!$S338,'Xlookup set'!$A$1:$R$1200,16,FALSE)),"")</f>
        <v/>
      </c>
      <c r="P338" t="str">
        <f t="array" aca="1" ref="P338" ca="1">IFERROR(Y2IF(VLOOKUP('Xlookup set'!$S338,'Xlookup set'!$A$1:$R$1200,17,FALSE)=0,"",VLOOKUP('Xlookup set'!$S338,'Xlookup set'!$A$1:$R$1200,17,FALSE)),"")</f>
        <v/>
      </c>
      <c r="Q338" t="str">
        <f>IFERROR(IF(VLOOKUP('Xlookup set'!$S338,'Xlookup set'!$A$1:$R$1200,18,FALSE)=0,"",VLOOKUP('Xlookup set'!$S338,'Xlookup set'!$A$1:$R$1200,18,FALSE)),"")</f>
        <v/>
      </c>
    </row>
    <row r="339" spans="1:17">
      <c r="A339" t="str">
        <f>IFERROR(VLOOKUP('Xlookup set'!$S339,'Xlookup set'!$A$1:$R$1200,2,FALSE),"")</f>
        <v/>
      </c>
      <c r="B339" t="str">
        <f>IF(I339&lt;&gt;"",ドッグキャリー!$I$2,"")</f>
        <v/>
      </c>
      <c r="C339" t="str">
        <f t="shared" si="12"/>
        <v/>
      </c>
      <c r="D339" t="str">
        <f t="shared" si="13"/>
        <v/>
      </c>
      <c r="E339" t="str">
        <f>IFERROR(IF(VLOOKUP('Xlookup set'!$S339,'Xlookup set'!$A$1:$R$1200,6,FALSE)=0,"",VLOOKUP('Xlookup set'!$S339,'Xlookup set'!$A$1:$R$1200,6,FALSE)),"")</f>
        <v/>
      </c>
      <c r="F339" t="str">
        <f t="array" aca="1" ref="F339" ca="1">IFERROR(F(VLOOKUP('Xlookup set'!$S339,'Xlookup set'!$A$1:$R$1200,7,FALSE)=0,"",VLOOKUP('Xlookup set'!$S339,'Xlookup set'!$A$1:$R$1200,7,FALSE)),"")</f>
        <v/>
      </c>
      <c r="G339" t="str">
        <f>IFERROR(IF(VLOOKUP('Xlookup set'!$S339,'Xlookup set'!$A$1:$R$1200,8,FALSE)=0,"",VLOOKUP('Xlookup set'!$S339,'Xlookup set'!$A$1:$R$1200,8,FALSE)),"")</f>
        <v/>
      </c>
      <c r="H339" s="93" t="str">
        <f>IFERROR(IF(VLOOKUP('Xlookup set'!$S339,'Xlookup set'!$A$1:$R$1200,9,FALSE)=0,"",VLOOKUP('Xlookup set'!$S339,'Xlookup set'!$A$1:$R$1200,9,FALSE)),"")</f>
        <v/>
      </c>
      <c r="I339" t="str">
        <f>IFERROR(IF(VLOOKUP('Xlookup set'!$S339,'Xlookup set'!$A$1:$R$1200,10,FALSE)=0,"",VLOOKUP('Xlookup set'!$S339,'Xlookup set'!$A$1:$R$1200,10,FALSE)),"")</f>
        <v/>
      </c>
      <c r="J339" t="str">
        <f>IFERROR(IF(VLOOKUP('Xlookup set'!$S339,'Xlookup set'!$A$1:$R$1200,11,FALSE)=0,"",VLOOKUP('Xlookup set'!$S339,'Xlookup set'!$A$1:$R$1200,11,FALSE)),"")</f>
        <v/>
      </c>
      <c r="K339" t="str">
        <f>IFERROR(IF(VLOOKUP('Xlookup set'!$S339,'Xlookup set'!$A$1:$R$1200,12,FALSE)=0,"",VLOOKUP('Xlookup set'!$S339,'Xlookup set'!$A$1:$R$1200,12,FALSE)),"")</f>
        <v/>
      </c>
      <c r="L339" t="str">
        <f>IFERROR(IF(VLOOKUP('Xlookup set'!$S339,'Xlookup set'!$A$1:$R$1200,13,FALSE)=0,"",VLOOKUP('Xlookup set'!$S339,'Xlookup set'!$A$1:$R$1200,13,FALSE)),"")</f>
        <v/>
      </c>
      <c r="M339" t="str">
        <f>IFERROR(IF(VLOOKUP('Xlookup set'!$S339,'Xlookup set'!$A$1:$R$1200,14,FALSE)=0,"",VLOOKUP('Xlookup set'!$S339,'Xlookup set'!$A$1:$R$1200,14,FALSE)),"")</f>
        <v/>
      </c>
      <c r="N339" t="str">
        <f>IFERROR(IF(VLOOKUP('Xlookup set'!$S339,'Xlookup set'!$A$1:$R$1200,15,FALSE)=0,"",VLOOKUP('Xlookup set'!$S339,'Xlookup set'!$A$1:$R$1200,15,FALSE)),"")</f>
        <v/>
      </c>
      <c r="O339" t="str">
        <f>IFERROR(IF(VLOOKUP('Xlookup set'!$S339,'Xlookup set'!$A$1:$R$1200,16,FALSE)=0,"",VLOOKUP('Xlookup set'!$S339,'Xlookup set'!$A$1:$R$1200,16,FALSE)),"")</f>
        <v/>
      </c>
      <c r="P339" t="str">
        <f t="array" aca="1" ref="P339" ca="1">IFERROR(Y2IF(VLOOKUP('Xlookup set'!$S339,'Xlookup set'!$A$1:$R$1200,17,FALSE)=0,"",VLOOKUP('Xlookup set'!$S339,'Xlookup set'!$A$1:$R$1200,17,FALSE)),"")</f>
        <v/>
      </c>
      <c r="Q339" t="str">
        <f>IFERROR(IF(VLOOKUP('Xlookup set'!$S339,'Xlookup set'!$A$1:$R$1200,18,FALSE)=0,"",VLOOKUP('Xlookup set'!$S339,'Xlookup set'!$A$1:$R$1200,18,FALSE)),"")</f>
        <v/>
      </c>
    </row>
    <row r="340" spans="1:17">
      <c r="A340" t="str">
        <f>IFERROR(VLOOKUP('Xlookup set'!$S340,'Xlookup set'!$A$1:$R$1200,2,FALSE),"")</f>
        <v/>
      </c>
      <c r="B340" t="str">
        <f>IF(I340&lt;&gt;"",ドッグキャリー!$I$2,"")</f>
        <v/>
      </c>
      <c r="C340" t="str">
        <f t="shared" si="12"/>
        <v/>
      </c>
      <c r="D340" t="str">
        <f t="shared" si="13"/>
        <v/>
      </c>
      <c r="E340" t="str">
        <f>IFERROR(IF(VLOOKUP('Xlookup set'!$S340,'Xlookup set'!$A$1:$R$1200,6,FALSE)=0,"",VLOOKUP('Xlookup set'!$S340,'Xlookup set'!$A$1:$R$1200,6,FALSE)),"")</f>
        <v/>
      </c>
      <c r="F340" t="str">
        <f t="array" aca="1" ref="F340" ca="1">IFERROR(F(VLOOKUP('Xlookup set'!$S340,'Xlookup set'!$A$1:$R$1200,7,FALSE)=0,"",VLOOKUP('Xlookup set'!$S340,'Xlookup set'!$A$1:$R$1200,7,FALSE)),"")</f>
        <v/>
      </c>
      <c r="G340" t="str">
        <f>IFERROR(IF(VLOOKUP('Xlookup set'!$S340,'Xlookup set'!$A$1:$R$1200,8,FALSE)=0,"",VLOOKUP('Xlookup set'!$S340,'Xlookup set'!$A$1:$R$1200,8,FALSE)),"")</f>
        <v/>
      </c>
      <c r="H340" s="93" t="str">
        <f>IFERROR(IF(VLOOKUP('Xlookup set'!$S340,'Xlookup set'!$A$1:$R$1200,9,FALSE)=0,"",VLOOKUP('Xlookup set'!$S340,'Xlookup set'!$A$1:$R$1200,9,FALSE)),"")</f>
        <v/>
      </c>
      <c r="I340" t="str">
        <f>IFERROR(IF(VLOOKUP('Xlookup set'!$S340,'Xlookup set'!$A$1:$R$1200,10,FALSE)=0,"",VLOOKUP('Xlookup set'!$S340,'Xlookup set'!$A$1:$R$1200,10,FALSE)),"")</f>
        <v/>
      </c>
      <c r="J340" t="str">
        <f>IFERROR(IF(VLOOKUP('Xlookup set'!$S340,'Xlookup set'!$A$1:$R$1200,11,FALSE)=0,"",VLOOKUP('Xlookup set'!$S340,'Xlookup set'!$A$1:$R$1200,11,FALSE)),"")</f>
        <v/>
      </c>
      <c r="K340" t="str">
        <f>IFERROR(IF(VLOOKUP('Xlookup set'!$S340,'Xlookup set'!$A$1:$R$1200,12,FALSE)=0,"",VLOOKUP('Xlookup set'!$S340,'Xlookup set'!$A$1:$R$1200,12,FALSE)),"")</f>
        <v/>
      </c>
      <c r="L340" t="str">
        <f>IFERROR(IF(VLOOKUP('Xlookup set'!$S340,'Xlookup set'!$A$1:$R$1200,13,FALSE)=0,"",VLOOKUP('Xlookup set'!$S340,'Xlookup set'!$A$1:$R$1200,13,FALSE)),"")</f>
        <v/>
      </c>
      <c r="M340" t="str">
        <f>IFERROR(IF(VLOOKUP('Xlookup set'!$S340,'Xlookup set'!$A$1:$R$1200,14,FALSE)=0,"",VLOOKUP('Xlookup set'!$S340,'Xlookup set'!$A$1:$R$1200,14,FALSE)),"")</f>
        <v/>
      </c>
      <c r="N340" t="str">
        <f>IFERROR(IF(VLOOKUP('Xlookup set'!$S340,'Xlookup set'!$A$1:$R$1200,15,FALSE)=0,"",VLOOKUP('Xlookup set'!$S340,'Xlookup set'!$A$1:$R$1200,15,FALSE)),"")</f>
        <v/>
      </c>
      <c r="O340" t="str">
        <f>IFERROR(IF(VLOOKUP('Xlookup set'!$S340,'Xlookup set'!$A$1:$R$1200,16,FALSE)=0,"",VLOOKUP('Xlookup set'!$S340,'Xlookup set'!$A$1:$R$1200,16,FALSE)),"")</f>
        <v/>
      </c>
      <c r="P340" t="str">
        <f t="array" aca="1" ref="P340" ca="1">IFERROR(Y2IF(VLOOKUP('Xlookup set'!$S340,'Xlookup set'!$A$1:$R$1200,17,FALSE)=0,"",VLOOKUP('Xlookup set'!$S340,'Xlookup set'!$A$1:$R$1200,17,FALSE)),"")</f>
        <v/>
      </c>
      <c r="Q340" t="str">
        <f>IFERROR(IF(VLOOKUP('Xlookup set'!$S340,'Xlookup set'!$A$1:$R$1200,18,FALSE)=0,"",VLOOKUP('Xlookup set'!$S340,'Xlookup set'!$A$1:$R$1200,18,FALSE)),"")</f>
        <v/>
      </c>
    </row>
    <row r="341" spans="1:17">
      <c r="A341" t="str">
        <f>IFERROR(VLOOKUP('Xlookup set'!$S341,'Xlookup set'!$A$1:$R$1200,2,FALSE),"")</f>
        <v/>
      </c>
      <c r="B341" t="str">
        <f>IF(I341&lt;&gt;"",ドッグキャリー!$I$2,"")</f>
        <v/>
      </c>
      <c r="C341" t="str">
        <f t="shared" si="12"/>
        <v/>
      </c>
      <c r="D341" t="str">
        <f t="shared" si="13"/>
        <v/>
      </c>
      <c r="E341" t="str">
        <f>IFERROR(IF(VLOOKUP('Xlookup set'!$S341,'Xlookup set'!$A$1:$R$1200,6,FALSE)=0,"",VLOOKUP('Xlookup set'!$S341,'Xlookup set'!$A$1:$R$1200,6,FALSE)),"")</f>
        <v/>
      </c>
      <c r="F341" t="str">
        <f t="array" aca="1" ref="F341" ca="1">IFERROR(F(VLOOKUP('Xlookup set'!$S341,'Xlookup set'!$A$1:$R$1200,7,FALSE)=0,"",VLOOKUP('Xlookup set'!$S341,'Xlookup set'!$A$1:$R$1200,7,FALSE)),"")</f>
        <v/>
      </c>
      <c r="G341" t="str">
        <f>IFERROR(IF(VLOOKUP('Xlookup set'!$S341,'Xlookup set'!$A$1:$R$1200,8,FALSE)=0,"",VLOOKUP('Xlookup set'!$S341,'Xlookup set'!$A$1:$R$1200,8,FALSE)),"")</f>
        <v/>
      </c>
      <c r="H341" s="93" t="str">
        <f>IFERROR(IF(VLOOKUP('Xlookup set'!$S341,'Xlookup set'!$A$1:$R$1200,9,FALSE)=0,"",VLOOKUP('Xlookup set'!$S341,'Xlookup set'!$A$1:$R$1200,9,FALSE)),"")</f>
        <v/>
      </c>
      <c r="I341" t="str">
        <f>IFERROR(IF(VLOOKUP('Xlookup set'!$S341,'Xlookup set'!$A$1:$R$1200,10,FALSE)=0,"",VLOOKUP('Xlookup set'!$S341,'Xlookup set'!$A$1:$R$1200,10,FALSE)),"")</f>
        <v/>
      </c>
      <c r="J341" t="str">
        <f>IFERROR(IF(VLOOKUP('Xlookup set'!$S341,'Xlookup set'!$A$1:$R$1200,11,FALSE)=0,"",VLOOKUP('Xlookup set'!$S341,'Xlookup set'!$A$1:$R$1200,11,FALSE)),"")</f>
        <v/>
      </c>
      <c r="K341" t="str">
        <f>IFERROR(IF(VLOOKUP('Xlookup set'!$S341,'Xlookup set'!$A$1:$R$1200,12,FALSE)=0,"",VLOOKUP('Xlookup set'!$S341,'Xlookup set'!$A$1:$R$1200,12,FALSE)),"")</f>
        <v/>
      </c>
      <c r="L341" t="str">
        <f>IFERROR(IF(VLOOKUP('Xlookup set'!$S341,'Xlookup set'!$A$1:$R$1200,13,FALSE)=0,"",VLOOKUP('Xlookup set'!$S341,'Xlookup set'!$A$1:$R$1200,13,FALSE)),"")</f>
        <v/>
      </c>
      <c r="M341" t="str">
        <f>IFERROR(IF(VLOOKUP('Xlookup set'!$S341,'Xlookup set'!$A$1:$R$1200,14,FALSE)=0,"",VLOOKUP('Xlookup set'!$S341,'Xlookup set'!$A$1:$R$1200,14,FALSE)),"")</f>
        <v/>
      </c>
      <c r="N341" t="str">
        <f>IFERROR(IF(VLOOKUP('Xlookup set'!$S341,'Xlookup set'!$A$1:$R$1200,15,FALSE)=0,"",VLOOKUP('Xlookup set'!$S341,'Xlookup set'!$A$1:$R$1200,15,FALSE)),"")</f>
        <v/>
      </c>
      <c r="O341" t="str">
        <f>IFERROR(IF(VLOOKUP('Xlookup set'!$S341,'Xlookup set'!$A$1:$R$1200,16,FALSE)=0,"",VLOOKUP('Xlookup set'!$S341,'Xlookup set'!$A$1:$R$1200,16,FALSE)),"")</f>
        <v/>
      </c>
      <c r="P341" t="str">
        <f t="array" aca="1" ref="P341" ca="1">IFERROR(Y2IF(VLOOKUP('Xlookup set'!$S341,'Xlookup set'!$A$1:$R$1200,17,FALSE)=0,"",VLOOKUP('Xlookup set'!$S341,'Xlookup set'!$A$1:$R$1200,17,FALSE)),"")</f>
        <v/>
      </c>
      <c r="Q341" t="str">
        <f>IFERROR(IF(VLOOKUP('Xlookup set'!$S341,'Xlookup set'!$A$1:$R$1200,18,FALSE)=0,"",VLOOKUP('Xlookup set'!$S341,'Xlookup set'!$A$1:$R$1200,18,FALSE)),"")</f>
        <v/>
      </c>
    </row>
    <row r="342" spans="1:17">
      <c r="A342" t="str">
        <f>IFERROR(VLOOKUP('Xlookup set'!$S342,'Xlookup set'!$A$1:$R$1200,2,FALSE),"")</f>
        <v/>
      </c>
      <c r="B342" t="str">
        <f>IF(I342&lt;&gt;"",ドッグキャリー!$I$2,"")</f>
        <v/>
      </c>
      <c r="C342" t="str">
        <f t="shared" si="12"/>
        <v/>
      </c>
      <c r="D342" t="str">
        <f t="shared" si="13"/>
        <v/>
      </c>
      <c r="E342" t="str">
        <f>IFERROR(IF(VLOOKUP('Xlookup set'!$S342,'Xlookup set'!$A$1:$R$1200,6,FALSE)=0,"",VLOOKUP('Xlookup set'!$S342,'Xlookup set'!$A$1:$R$1200,6,FALSE)),"")</f>
        <v/>
      </c>
      <c r="F342" t="str">
        <f t="array" aca="1" ref="F342" ca="1">IFERROR(F(VLOOKUP('Xlookup set'!$S342,'Xlookup set'!$A$1:$R$1200,7,FALSE)=0,"",VLOOKUP('Xlookup set'!$S342,'Xlookup set'!$A$1:$R$1200,7,FALSE)),"")</f>
        <v/>
      </c>
      <c r="G342" t="str">
        <f>IFERROR(IF(VLOOKUP('Xlookup set'!$S342,'Xlookup set'!$A$1:$R$1200,8,FALSE)=0,"",VLOOKUP('Xlookup set'!$S342,'Xlookup set'!$A$1:$R$1200,8,FALSE)),"")</f>
        <v/>
      </c>
      <c r="H342" s="93" t="str">
        <f>IFERROR(IF(VLOOKUP('Xlookup set'!$S342,'Xlookup set'!$A$1:$R$1200,9,FALSE)=0,"",VLOOKUP('Xlookup set'!$S342,'Xlookup set'!$A$1:$R$1200,9,FALSE)),"")</f>
        <v/>
      </c>
      <c r="I342" t="str">
        <f>IFERROR(IF(VLOOKUP('Xlookup set'!$S342,'Xlookup set'!$A$1:$R$1200,10,FALSE)=0,"",VLOOKUP('Xlookup set'!$S342,'Xlookup set'!$A$1:$R$1200,10,FALSE)),"")</f>
        <v/>
      </c>
      <c r="J342" t="str">
        <f>IFERROR(IF(VLOOKUP('Xlookup set'!$S342,'Xlookup set'!$A$1:$R$1200,11,FALSE)=0,"",VLOOKUP('Xlookup set'!$S342,'Xlookup set'!$A$1:$R$1200,11,FALSE)),"")</f>
        <v/>
      </c>
      <c r="K342" t="str">
        <f>IFERROR(IF(VLOOKUP('Xlookup set'!$S342,'Xlookup set'!$A$1:$R$1200,12,FALSE)=0,"",VLOOKUP('Xlookup set'!$S342,'Xlookup set'!$A$1:$R$1200,12,FALSE)),"")</f>
        <v/>
      </c>
      <c r="L342" t="str">
        <f>IFERROR(IF(VLOOKUP('Xlookup set'!$S342,'Xlookup set'!$A$1:$R$1200,13,FALSE)=0,"",VLOOKUP('Xlookup set'!$S342,'Xlookup set'!$A$1:$R$1200,13,FALSE)),"")</f>
        <v/>
      </c>
      <c r="M342" t="str">
        <f>IFERROR(IF(VLOOKUP('Xlookup set'!$S342,'Xlookup set'!$A$1:$R$1200,14,FALSE)=0,"",VLOOKUP('Xlookup set'!$S342,'Xlookup set'!$A$1:$R$1200,14,FALSE)),"")</f>
        <v/>
      </c>
      <c r="N342" t="str">
        <f>IFERROR(IF(VLOOKUP('Xlookup set'!$S342,'Xlookup set'!$A$1:$R$1200,15,FALSE)=0,"",VLOOKUP('Xlookup set'!$S342,'Xlookup set'!$A$1:$R$1200,15,FALSE)),"")</f>
        <v/>
      </c>
      <c r="O342" t="str">
        <f>IFERROR(IF(VLOOKUP('Xlookup set'!$S342,'Xlookup set'!$A$1:$R$1200,16,FALSE)=0,"",VLOOKUP('Xlookup set'!$S342,'Xlookup set'!$A$1:$R$1200,16,FALSE)),"")</f>
        <v/>
      </c>
      <c r="P342" t="str">
        <f t="array" aca="1" ref="P342" ca="1">IFERROR(Y2IF(VLOOKUP('Xlookup set'!$S342,'Xlookup set'!$A$1:$R$1200,17,FALSE)=0,"",VLOOKUP('Xlookup set'!$S342,'Xlookup set'!$A$1:$R$1200,17,FALSE)),"")</f>
        <v/>
      </c>
      <c r="Q342" t="str">
        <f>IFERROR(IF(VLOOKUP('Xlookup set'!$S342,'Xlookup set'!$A$1:$R$1200,18,FALSE)=0,"",VLOOKUP('Xlookup set'!$S342,'Xlookup set'!$A$1:$R$1200,18,FALSE)),"")</f>
        <v/>
      </c>
    </row>
    <row r="343" spans="1:17">
      <c r="A343" t="str">
        <f>IFERROR(VLOOKUP('Xlookup set'!$S343,'Xlookup set'!$A$1:$R$1200,2,FALSE),"")</f>
        <v/>
      </c>
      <c r="B343" t="str">
        <f>IF(I343&lt;&gt;"",ドッグキャリー!$I$2,"")</f>
        <v/>
      </c>
      <c r="C343" t="str">
        <f t="shared" si="12"/>
        <v/>
      </c>
      <c r="D343" t="str">
        <f t="shared" si="13"/>
        <v/>
      </c>
      <c r="E343" t="str">
        <f>IFERROR(IF(VLOOKUP('Xlookup set'!$S343,'Xlookup set'!$A$1:$R$1200,6,FALSE)=0,"",VLOOKUP('Xlookup set'!$S343,'Xlookup set'!$A$1:$R$1200,6,FALSE)),"")</f>
        <v/>
      </c>
      <c r="F343" t="str">
        <f t="array" aca="1" ref="F343" ca="1">IFERROR(F(VLOOKUP('Xlookup set'!$S343,'Xlookup set'!$A$1:$R$1200,7,FALSE)=0,"",VLOOKUP('Xlookup set'!$S343,'Xlookup set'!$A$1:$R$1200,7,FALSE)),"")</f>
        <v/>
      </c>
      <c r="G343" t="str">
        <f>IFERROR(IF(VLOOKUP('Xlookup set'!$S343,'Xlookup set'!$A$1:$R$1200,8,FALSE)=0,"",VLOOKUP('Xlookup set'!$S343,'Xlookup set'!$A$1:$R$1200,8,FALSE)),"")</f>
        <v/>
      </c>
      <c r="H343" s="93" t="str">
        <f>IFERROR(IF(VLOOKUP('Xlookup set'!$S343,'Xlookup set'!$A$1:$R$1200,9,FALSE)=0,"",VLOOKUP('Xlookup set'!$S343,'Xlookup set'!$A$1:$R$1200,9,FALSE)),"")</f>
        <v/>
      </c>
      <c r="I343" t="str">
        <f>IFERROR(IF(VLOOKUP('Xlookup set'!$S343,'Xlookup set'!$A$1:$R$1200,10,FALSE)=0,"",VLOOKUP('Xlookup set'!$S343,'Xlookup set'!$A$1:$R$1200,10,FALSE)),"")</f>
        <v/>
      </c>
      <c r="J343" t="str">
        <f>IFERROR(IF(VLOOKUP('Xlookup set'!$S343,'Xlookup set'!$A$1:$R$1200,11,FALSE)=0,"",VLOOKUP('Xlookup set'!$S343,'Xlookup set'!$A$1:$R$1200,11,FALSE)),"")</f>
        <v/>
      </c>
      <c r="K343" t="str">
        <f>IFERROR(IF(VLOOKUP('Xlookup set'!$S343,'Xlookup set'!$A$1:$R$1200,12,FALSE)=0,"",VLOOKUP('Xlookup set'!$S343,'Xlookup set'!$A$1:$R$1200,12,FALSE)),"")</f>
        <v/>
      </c>
      <c r="L343" t="str">
        <f>IFERROR(IF(VLOOKUP('Xlookup set'!$S343,'Xlookup set'!$A$1:$R$1200,13,FALSE)=0,"",VLOOKUP('Xlookup set'!$S343,'Xlookup set'!$A$1:$R$1200,13,FALSE)),"")</f>
        <v/>
      </c>
      <c r="M343" t="str">
        <f>IFERROR(IF(VLOOKUP('Xlookup set'!$S343,'Xlookup set'!$A$1:$R$1200,14,FALSE)=0,"",VLOOKUP('Xlookup set'!$S343,'Xlookup set'!$A$1:$R$1200,14,FALSE)),"")</f>
        <v/>
      </c>
      <c r="N343" t="str">
        <f>IFERROR(IF(VLOOKUP('Xlookup set'!$S343,'Xlookup set'!$A$1:$R$1200,15,FALSE)=0,"",VLOOKUP('Xlookup set'!$S343,'Xlookup set'!$A$1:$R$1200,15,FALSE)),"")</f>
        <v/>
      </c>
      <c r="O343" t="str">
        <f>IFERROR(IF(VLOOKUP('Xlookup set'!$S343,'Xlookup set'!$A$1:$R$1200,16,FALSE)=0,"",VLOOKUP('Xlookup set'!$S343,'Xlookup set'!$A$1:$R$1200,16,FALSE)),"")</f>
        <v/>
      </c>
      <c r="P343" t="str">
        <f t="array" aca="1" ref="P343" ca="1">IFERROR(Y2IF(VLOOKUP('Xlookup set'!$S343,'Xlookup set'!$A$1:$R$1200,17,FALSE)=0,"",VLOOKUP('Xlookup set'!$S343,'Xlookup set'!$A$1:$R$1200,17,FALSE)),"")</f>
        <v/>
      </c>
      <c r="Q343" t="str">
        <f>IFERROR(IF(VLOOKUP('Xlookup set'!$S343,'Xlookup set'!$A$1:$R$1200,18,FALSE)=0,"",VLOOKUP('Xlookup set'!$S343,'Xlookup set'!$A$1:$R$1200,18,FALSE)),"")</f>
        <v/>
      </c>
    </row>
    <row r="344" spans="1:17">
      <c r="A344" t="str">
        <f>IFERROR(VLOOKUP('Xlookup set'!$S344,'Xlookup set'!$A$1:$R$1200,2,FALSE),"")</f>
        <v/>
      </c>
      <c r="B344" t="str">
        <f>IF(I344&lt;&gt;"",ドッグキャリー!$I$2,"")</f>
        <v/>
      </c>
      <c r="C344" t="str">
        <f t="shared" si="12"/>
        <v/>
      </c>
      <c r="D344" t="str">
        <f t="shared" si="13"/>
        <v/>
      </c>
      <c r="E344" t="str">
        <f>IFERROR(IF(VLOOKUP('Xlookup set'!$S344,'Xlookup set'!$A$1:$R$1200,6,FALSE)=0,"",VLOOKUP('Xlookup set'!$S344,'Xlookup set'!$A$1:$R$1200,6,FALSE)),"")</f>
        <v/>
      </c>
      <c r="F344" t="str">
        <f t="array" aca="1" ref="F344" ca="1">IFERROR(F(VLOOKUP('Xlookup set'!$S344,'Xlookup set'!$A$1:$R$1200,7,FALSE)=0,"",VLOOKUP('Xlookup set'!$S344,'Xlookup set'!$A$1:$R$1200,7,FALSE)),"")</f>
        <v/>
      </c>
      <c r="G344" t="str">
        <f>IFERROR(IF(VLOOKUP('Xlookup set'!$S344,'Xlookup set'!$A$1:$R$1200,8,FALSE)=0,"",VLOOKUP('Xlookup set'!$S344,'Xlookup set'!$A$1:$R$1200,8,FALSE)),"")</f>
        <v/>
      </c>
      <c r="H344" s="93" t="str">
        <f>IFERROR(IF(VLOOKUP('Xlookup set'!$S344,'Xlookup set'!$A$1:$R$1200,9,FALSE)=0,"",VLOOKUP('Xlookup set'!$S344,'Xlookup set'!$A$1:$R$1200,9,FALSE)),"")</f>
        <v/>
      </c>
      <c r="I344" t="str">
        <f>IFERROR(IF(VLOOKUP('Xlookup set'!$S344,'Xlookup set'!$A$1:$R$1200,10,FALSE)=0,"",VLOOKUP('Xlookup set'!$S344,'Xlookup set'!$A$1:$R$1200,10,FALSE)),"")</f>
        <v/>
      </c>
      <c r="J344" t="str">
        <f>IFERROR(IF(VLOOKUP('Xlookup set'!$S344,'Xlookup set'!$A$1:$R$1200,11,FALSE)=0,"",VLOOKUP('Xlookup set'!$S344,'Xlookup set'!$A$1:$R$1200,11,FALSE)),"")</f>
        <v/>
      </c>
      <c r="K344" t="str">
        <f>IFERROR(IF(VLOOKUP('Xlookup set'!$S344,'Xlookup set'!$A$1:$R$1200,12,FALSE)=0,"",VLOOKUP('Xlookup set'!$S344,'Xlookup set'!$A$1:$R$1200,12,FALSE)),"")</f>
        <v/>
      </c>
      <c r="L344" t="str">
        <f>IFERROR(IF(VLOOKUP('Xlookup set'!$S344,'Xlookup set'!$A$1:$R$1200,13,FALSE)=0,"",VLOOKUP('Xlookup set'!$S344,'Xlookup set'!$A$1:$R$1200,13,FALSE)),"")</f>
        <v/>
      </c>
      <c r="M344" t="str">
        <f>IFERROR(IF(VLOOKUP('Xlookup set'!$S344,'Xlookup set'!$A$1:$R$1200,14,FALSE)=0,"",VLOOKUP('Xlookup set'!$S344,'Xlookup set'!$A$1:$R$1200,14,FALSE)),"")</f>
        <v/>
      </c>
      <c r="N344" t="str">
        <f>IFERROR(IF(VLOOKUP('Xlookup set'!$S344,'Xlookup set'!$A$1:$R$1200,15,FALSE)=0,"",VLOOKUP('Xlookup set'!$S344,'Xlookup set'!$A$1:$R$1200,15,FALSE)),"")</f>
        <v/>
      </c>
      <c r="O344" t="str">
        <f>IFERROR(IF(VLOOKUP('Xlookup set'!$S344,'Xlookup set'!$A$1:$R$1200,16,FALSE)=0,"",VLOOKUP('Xlookup set'!$S344,'Xlookup set'!$A$1:$R$1200,16,FALSE)),"")</f>
        <v/>
      </c>
      <c r="P344" t="str">
        <f t="array" aca="1" ref="P344" ca="1">IFERROR(Y2IF(VLOOKUP('Xlookup set'!$S344,'Xlookup set'!$A$1:$R$1200,17,FALSE)=0,"",VLOOKUP('Xlookup set'!$S344,'Xlookup set'!$A$1:$R$1200,17,FALSE)),"")</f>
        <v/>
      </c>
      <c r="Q344" t="str">
        <f>IFERROR(IF(VLOOKUP('Xlookup set'!$S344,'Xlookup set'!$A$1:$R$1200,18,FALSE)=0,"",VLOOKUP('Xlookup set'!$S344,'Xlookup set'!$A$1:$R$1200,18,FALSE)),"")</f>
        <v/>
      </c>
    </row>
    <row r="345" spans="1:17">
      <c r="A345" t="str">
        <f>IFERROR(VLOOKUP('Xlookup set'!$S345,'Xlookup set'!$A$1:$R$1200,2,FALSE),"")</f>
        <v/>
      </c>
      <c r="B345" t="str">
        <f>IF(I345&lt;&gt;"",ドッグキャリー!$I$2,"")</f>
        <v/>
      </c>
      <c r="C345" t="str">
        <f t="shared" si="12"/>
        <v/>
      </c>
      <c r="D345" t="str">
        <f t="shared" si="13"/>
        <v/>
      </c>
      <c r="E345" t="str">
        <f>IFERROR(IF(VLOOKUP('Xlookup set'!$S345,'Xlookup set'!$A$1:$R$1200,6,FALSE)=0,"",VLOOKUP('Xlookup set'!$S345,'Xlookup set'!$A$1:$R$1200,6,FALSE)),"")</f>
        <v/>
      </c>
      <c r="F345" t="str">
        <f t="array" aca="1" ref="F345" ca="1">IFERROR(F(VLOOKUP('Xlookup set'!$S345,'Xlookup set'!$A$1:$R$1200,7,FALSE)=0,"",VLOOKUP('Xlookup set'!$S345,'Xlookup set'!$A$1:$R$1200,7,FALSE)),"")</f>
        <v/>
      </c>
      <c r="G345" t="str">
        <f>IFERROR(IF(VLOOKUP('Xlookup set'!$S345,'Xlookup set'!$A$1:$R$1200,8,FALSE)=0,"",VLOOKUP('Xlookup set'!$S345,'Xlookup set'!$A$1:$R$1200,8,FALSE)),"")</f>
        <v/>
      </c>
      <c r="H345" s="93" t="str">
        <f>IFERROR(IF(VLOOKUP('Xlookup set'!$S345,'Xlookup set'!$A$1:$R$1200,9,FALSE)=0,"",VLOOKUP('Xlookup set'!$S345,'Xlookup set'!$A$1:$R$1200,9,FALSE)),"")</f>
        <v/>
      </c>
      <c r="I345" t="str">
        <f>IFERROR(IF(VLOOKUP('Xlookup set'!$S345,'Xlookup set'!$A$1:$R$1200,10,FALSE)=0,"",VLOOKUP('Xlookup set'!$S345,'Xlookup set'!$A$1:$R$1200,10,FALSE)),"")</f>
        <v/>
      </c>
      <c r="J345" t="str">
        <f>IFERROR(IF(VLOOKUP('Xlookup set'!$S345,'Xlookup set'!$A$1:$R$1200,11,FALSE)=0,"",VLOOKUP('Xlookup set'!$S345,'Xlookup set'!$A$1:$R$1200,11,FALSE)),"")</f>
        <v/>
      </c>
      <c r="K345" t="str">
        <f>IFERROR(IF(VLOOKUP('Xlookup set'!$S345,'Xlookup set'!$A$1:$R$1200,12,FALSE)=0,"",VLOOKUP('Xlookup set'!$S345,'Xlookup set'!$A$1:$R$1200,12,FALSE)),"")</f>
        <v/>
      </c>
      <c r="L345" t="str">
        <f>IFERROR(IF(VLOOKUP('Xlookup set'!$S345,'Xlookup set'!$A$1:$R$1200,13,FALSE)=0,"",VLOOKUP('Xlookup set'!$S345,'Xlookup set'!$A$1:$R$1200,13,FALSE)),"")</f>
        <v/>
      </c>
      <c r="M345" t="str">
        <f>IFERROR(IF(VLOOKUP('Xlookup set'!$S345,'Xlookup set'!$A$1:$R$1200,14,FALSE)=0,"",VLOOKUP('Xlookup set'!$S345,'Xlookup set'!$A$1:$R$1200,14,FALSE)),"")</f>
        <v/>
      </c>
      <c r="N345" t="str">
        <f>IFERROR(IF(VLOOKUP('Xlookup set'!$S345,'Xlookup set'!$A$1:$R$1200,15,FALSE)=0,"",VLOOKUP('Xlookup set'!$S345,'Xlookup set'!$A$1:$R$1200,15,FALSE)),"")</f>
        <v/>
      </c>
      <c r="O345" t="str">
        <f>IFERROR(IF(VLOOKUP('Xlookup set'!$S345,'Xlookup set'!$A$1:$R$1200,16,FALSE)=0,"",VLOOKUP('Xlookup set'!$S345,'Xlookup set'!$A$1:$R$1200,16,FALSE)),"")</f>
        <v/>
      </c>
      <c r="P345" t="str">
        <f t="array" aca="1" ref="P345" ca="1">IFERROR(Y2IF(VLOOKUP('Xlookup set'!$S345,'Xlookup set'!$A$1:$R$1200,17,FALSE)=0,"",VLOOKUP('Xlookup set'!$S345,'Xlookup set'!$A$1:$R$1200,17,FALSE)),"")</f>
        <v/>
      </c>
      <c r="Q345" t="str">
        <f>IFERROR(IF(VLOOKUP('Xlookup set'!$S345,'Xlookup set'!$A$1:$R$1200,18,FALSE)=0,"",VLOOKUP('Xlookup set'!$S345,'Xlookup set'!$A$1:$R$1200,18,FALSE)),"")</f>
        <v/>
      </c>
    </row>
    <row r="346" spans="1:17">
      <c r="A346" t="str">
        <f>IFERROR(VLOOKUP('Xlookup set'!$S346,'Xlookup set'!$A$1:$R$1200,2,FALSE),"")</f>
        <v/>
      </c>
      <c r="B346" t="str">
        <f>IF(I346&lt;&gt;"",ドッグキャリー!$I$2,"")</f>
        <v/>
      </c>
      <c r="C346" t="str">
        <f t="shared" si="12"/>
        <v/>
      </c>
      <c r="D346" t="str">
        <f t="shared" si="13"/>
        <v/>
      </c>
      <c r="E346" t="str">
        <f>IFERROR(IF(VLOOKUP('Xlookup set'!$S346,'Xlookup set'!$A$1:$R$1200,6,FALSE)=0,"",VLOOKUP('Xlookup set'!$S346,'Xlookup set'!$A$1:$R$1200,6,FALSE)),"")</f>
        <v/>
      </c>
      <c r="F346" t="str">
        <f t="array" aca="1" ref="F346" ca="1">IFERROR(F(VLOOKUP('Xlookup set'!$S346,'Xlookup set'!$A$1:$R$1200,7,FALSE)=0,"",VLOOKUP('Xlookup set'!$S346,'Xlookup set'!$A$1:$R$1200,7,FALSE)),"")</f>
        <v/>
      </c>
      <c r="G346" t="str">
        <f>IFERROR(IF(VLOOKUP('Xlookup set'!$S346,'Xlookup set'!$A$1:$R$1200,8,FALSE)=0,"",VLOOKUP('Xlookup set'!$S346,'Xlookup set'!$A$1:$R$1200,8,FALSE)),"")</f>
        <v/>
      </c>
      <c r="H346" s="93" t="str">
        <f>IFERROR(IF(VLOOKUP('Xlookup set'!$S346,'Xlookup set'!$A$1:$R$1200,9,FALSE)=0,"",VLOOKUP('Xlookup set'!$S346,'Xlookup set'!$A$1:$R$1200,9,FALSE)),"")</f>
        <v/>
      </c>
      <c r="I346" t="str">
        <f>IFERROR(IF(VLOOKUP('Xlookup set'!$S346,'Xlookup set'!$A$1:$R$1200,10,FALSE)=0,"",VLOOKUP('Xlookup set'!$S346,'Xlookup set'!$A$1:$R$1200,10,FALSE)),"")</f>
        <v/>
      </c>
      <c r="J346" t="str">
        <f>IFERROR(IF(VLOOKUP('Xlookup set'!$S346,'Xlookup set'!$A$1:$R$1200,11,FALSE)=0,"",VLOOKUP('Xlookup set'!$S346,'Xlookup set'!$A$1:$R$1200,11,FALSE)),"")</f>
        <v/>
      </c>
      <c r="K346" t="str">
        <f>IFERROR(IF(VLOOKUP('Xlookup set'!$S346,'Xlookup set'!$A$1:$R$1200,12,FALSE)=0,"",VLOOKUP('Xlookup set'!$S346,'Xlookup set'!$A$1:$R$1200,12,FALSE)),"")</f>
        <v/>
      </c>
      <c r="L346" t="str">
        <f>IFERROR(IF(VLOOKUP('Xlookup set'!$S346,'Xlookup set'!$A$1:$R$1200,13,FALSE)=0,"",VLOOKUP('Xlookup set'!$S346,'Xlookup set'!$A$1:$R$1200,13,FALSE)),"")</f>
        <v/>
      </c>
      <c r="M346" t="str">
        <f>IFERROR(IF(VLOOKUP('Xlookup set'!$S346,'Xlookup set'!$A$1:$R$1200,14,FALSE)=0,"",VLOOKUP('Xlookup set'!$S346,'Xlookup set'!$A$1:$R$1200,14,FALSE)),"")</f>
        <v/>
      </c>
      <c r="N346" t="str">
        <f>IFERROR(IF(VLOOKUP('Xlookup set'!$S346,'Xlookup set'!$A$1:$R$1200,15,FALSE)=0,"",VLOOKUP('Xlookup set'!$S346,'Xlookup set'!$A$1:$R$1200,15,FALSE)),"")</f>
        <v/>
      </c>
      <c r="O346" t="str">
        <f>IFERROR(IF(VLOOKUP('Xlookup set'!$S346,'Xlookup set'!$A$1:$R$1200,16,FALSE)=0,"",VLOOKUP('Xlookup set'!$S346,'Xlookup set'!$A$1:$R$1200,16,FALSE)),"")</f>
        <v/>
      </c>
      <c r="P346" t="str">
        <f t="array" aca="1" ref="P346" ca="1">IFERROR(Y2IF(VLOOKUP('Xlookup set'!$S346,'Xlookup set'!$A$1:$R$1200,17,FALSE)=0,"",VLOOKUP('Xlookup set'!$S346,'Xlookup set'!$A$1:$R$1200,17,FALSE)),"")</f>
        <v/>
      </c>
      <c r="Q346" t="str">
        <f>IFERROR(IF(VLOOKUP('Xlookup set'!$S346,'Xlookup set'!$A$1:$R$1200,18,FALSE)=0,"",VLOOKUP('Xlookup set'!$S346,'Xlookup set'!$A$1:$R$1200,18,FALSE)),"")</f>
        <v/>
      </c>
    </row>
    <row r="347" spans="1:17">
      <c r="A347" t="str">
        <f>IFERROR(VLOOKUP('Xlookup set'!$S347,'Xlookup set'!$A$1:$R$1200,2,FALSE),"")</f>
        <v/>
      </c>
      <c r="B347" t="str">
        <f>IF(I347&lt;&gt;"",ドッグキャリー!$I$2,"")</f>
        <v/>
      </c>
      <c r="C347" t="str">
        <f t="shared" si="12"/>
        <v/>
      </c>
      <c r="D347" t="str">
        <f t="shared" si="13"/>
        <v/>
      </c>
      <c r="E347" t="str">
        <f>IFERROR(IF(VLOOKUP('Xlookup set'!$S347,'Xlookup set'!$A$1:$R$1200,6,FALSE)=0,"",VLOOKUP('Xlookup set'!$S347,'Xlookup set'!$A$1:$R$1200,6,FALSE)),"")</f>
        <v/>
      </c>
      <c r="F347" t="str">
        <f t="array" aca="1" ref="F347" ca="1">IFERROR(F(VLOOKUP('Xlookup set'!$S347,'Xlookup set'!$A$1:$R$1200,7,FALSE)=0,"",VLOOKUP('Xlookup set'!$S347,'Xlookup set'!$A$1:$R$1200,7,FALSE)),"")</f>
        <v/>
      </c>
      <c r="G347" t="str">
        <f>IFERROR(IF(VLOOKUP('Xlookup set'!$S347,'Xlookup set'!$A$1:$R$1200,8,FALSE)=0,"",VLOOKUP('Xlookup set'!$S347,'Xlookup set'!$A$1:$R$1200,8,FALSE)),"")</f>
        <v/>
      </c>
      <c r="H347" s="93" t="str">
        <f>IFERROR(IF(VLOOKUP('Xlookup set'!$S347,'Xlookup set'!$A$1:$R$1200,9,FALSE)=0,"",VLOOKUP('Xlookup set'!$S347,'Xlookup set'!$A$1:$R$1200,9,FALSE)),"")</f>
        <v/>
      </c>
      <c r="I347" t="str">
        <f>IFERROR(IF(VLOOKUP('Xlookup set'!$S347,'Xlookup set'!$A$1:$R$1200,10,FALSE)=0,"",VLOOKUP('Xlookup set'!$S347,'Xlookup set'!$A$1:$R$1200,10,FALSE)),"")</f>
        <v/>
      </c>
      <c r="J347" t="str">
        <f>IFERROR(IF(VLOOKUP('Xlookup set'!$S347,'Xlookup set'!$A$1:$R$1200,11,FALSE)=0,"",VLOOKUP('Xlookup set'!$S347,'Xlookup set'!$A$1:$R$1200,11,FALSE)),"")</f>
        <v/>
      </c>
      <c r="K347" t="str">
        <f>IFERROR(IF(VLOOKUP('Xlookup set'!$S347,'Xlookup set'!$A$1:$R$1200,12,FALSE)=0,"",VLOOKUP('Xlookup set'!$S347,'Xlookup set'!$A$1:$R$1200,12,FALSE)),"")</f>
        <v/>
      </c>
      <c r="L347" t="str">
        <f>IFERROR(IF(VLOOKUP('Xlookup set'!$S347,'Xlookup set'!$A$1:$R$1200,13,FALSE)=0,"",VLOOKUP('Xlookup set'!$S347,'Xlookup set'!$A$1:$R$1200,13,FALSE)),"")</f>
        <v/>
      </c>
      <c r="M347" t="str">
        <f>IFERROR(IF(VLOOKUP('Xlookup set'!$S347,'Xlookup set'!$A$1:$R$1200,14,FALSE)=0,"",VLOOKUP('Xlookup set'!$S347,'Xlookup set'!$A$1:$R$1200,14,FALSE)),"")</f>
        <v/>
      </c>
      <c r="N347" t="str">
        <f>IFERROR(IF(VLOOKUP('Xlookup set'!$S347,'Xlookup set'!$A$1:$R$1200,15,FALSE)=0,"",VLOOKUP('Xlookup set'!$S347,'Xlookup set'!$A$1:$R$1200,15,FALSE)),"")</f>
        <v/>
      </c>
      <c r="O347" t="str">
        <f>IFERROR(IF(VLOOKUP('Xlookup set'!$S347,'Xlookup set'!$A$1:$R$1200,16,FALSE)=0,"",VLOOKUP('Xlookup set'!$S347,'Xlookup set'!$A$1:$R$1200,16,FALSE)),"")</f>
        <v/>
      </c>
      <c r="P347" t="str">
        <f t="array" aca="1" ref="P347" ca="1">IFERROR(Y2IF(VLOOKUP('Xlookup set'!$S347,'Xlookup set'!$A$1:$R$1200,17,FALSE)=0,"",VLOOKUP('Xlookup set'!$S347,'Xlookup set'!$A$1:$R$1200,17,FALSE)),"")</f>
        <v/>
      </c>
      <c r="Q347" t="str">
        <f>IFERROR(IF(VLOOKUP('Xlookup set'!$S347,'Xlookup set'!$A$1:$R$1200,18,FALSE)=0,"",VLOOKUP('Xlookup set'!$S347,'Xlookup set'!$A$1:$R$1200,18,FALSE)),"")</f>
        <v/>
      </c>
    </row>
    <row r="348" spans="1:17">
      <c r="A348" t="str">
        <f>IFERROR(VLOOKUP('Xlookup set'!$S348,'Xlookup set'!$A$1:$R$1200,2,FALSE),"")</f>
        <v/>
      </c>
      <c r="B348" t="str">
        <f>IF(I348&lt;&gt;"",ドッグキャリー!$I$2,"")</f>
        <v/>
      </c>
      <c r="C348" t="str">
        <f t="shared" si="12"/>
        <v/>
      </c>
      <c r="D348" t="str">
        <f t="shared" si="13"/>
        <v/>
      </c>
      <c r="E348" t="str">
        <f>IFERROR(IF(VLOOKUP('Xlookup set'!$S348,'Xlookup set'!$A$1:$R$1200,6,FALSE)=0,"",VLOOKUP('Xlookup set'!$S348,'Xlookup set'!$A$1:$R$1200,6,FALSE)),"")</f>
        <v/>
      </c>
      <c r="F348" t="str">
        <f t="array" aca="1" ref="F348" ca="1">IFERROR(F(VLOOKUP('Xlookup set'!$S348,'Xlookup set'!$A$1:$R$1200,7,FALSE)=0,"",VLOOKUP('Xlookup set'!$S348,'Xlookup set'!$A$1:$R$1200,7,FALSE)),"")</f>
        <v/>
      </c>
      <c r="G348" t="str">
        <f>IFERROR(IF(VLOOKUP('Xlookup set'!$S348,'Xlookup set'!$A$1:$R$1200,8,FALSE)=0,"",VLOOKUP('Xlookup set'!$S348,'Xlookup set'!$A$1:$R$1200,8,FALSE)),"")</f>
        <v/>
      </c>
      <c r="H348" s="93" t="str">
        <f>IFERROR(IF(VLOOKUP('Xlookup set'!$S348,'Xlookup set'!$A$1:$R$1200,9,FALSE)=0,"",VLOOKUP('Xlookup set'!$S348,'Xlookup set'!$A$1:$R$1200,9,FALSE)),"")</f>
        <v/>
      </c>
      <c r="I348" t="str">
        <f>IFERROR(IF(VLOOKUP('Xlookup set'!$S348,'Xlookup set'!$A$1:$R$1200,10,FALSE)=0,"",VLOOKUP('Xlookup set'!$S348,'Xlookup set'!$A$1:$R$1200,10,FALSE)),"")</f>
        <v/>
      </c>
      <c r="J348" t="str">
        <f>IFERROR(IF(VLOOKUP('Xlookup set'!$S348,'Xlookup set'!$A$1:$R$1200,11,FALSE)=0,"",VLOOKUP('Xlookup set'!$S348,'Xlookup set'!$A$1:$R$1200,11,FALSE)),"")</f>
        <v/>
      </c>
      <c r="K348" t="str">
        <f>IFERROR(IF(VLOOKUP('Xlookup set'!$S348,'Xlookup set'!$A$1:$R$1200,12,FALSE)=0,"",VLOOKUP('Xlookup set'!$S348,'Xlookup set'!$A$1:$R$1200,12,FALSE)),"")</f>
        <v/>
      </c>
      <c r="L348" t="str">
        <f>IFERROR(IF(VLOOKUP('Xlookup set'!$S348,'Xlookup set'!$A$1:$R$1200,13,FALSE)=0,"",VLOOKUP('Xlookup set'!$S348,'Xlookup set'!$A$1:$R$1200,13,FALSE)),"")</f>
        <v/>
      </c>
      <c r="M348" t="str">
        <f>IFERROR(IF(VLOOKUP('Xlookup set'!$S348,'Xlookup set'!$A$1:$R$1200,14,FALSE)=0,"",VLOOKUP('Xlookup set'!$S348,'Xlookup set'!$A$1:$R$1200,14,FALSE)),"")</f>
        <v/>
      </c>
      <c r="N348" t="str">
        <f>IFERROR(IF(VLOOKUP('Xlookup set'!$S348,'Xlookup set'!$A$1:$R$1200,15,FALSE)=0,"",VLOOKUP('Xlookup set'!$S348,'Xlookup set'!$A$1:$R$1200,15,FALSE)),"")</f>
        <v/>
      </c>
      <c r="O348" t="str">
        <f>IFERROR(IF(VLOOKUP('Xlookup set'!$S348,'Xlookup set'!$A$1:$R$1200,16,FALSE)=0,"",VLOOKUP('Xlookup set'!$S348,'Xlookup set'!$A$1:$R$1200,16,FALSE)),"")</f>
        <v/>
      </c>
      <c r="P348" t="str">
        <f t="array" aca="1" ref="P348" ca="1">IFERROR(Y2IF(VLOOKUP('Xlookup set'!$S348,'Xlookup set'!$A$1:$R$1200,17,FALSE)=0,"",VLOOKUP('Xlookup set'!$S348,'Xlookup set'!$A$1:$R$1200,17,FALSE)),"")</f>
        <v/>
      </c>
      <c r="Q348" t="str">
        <f>IFERROR(IF(VLOOKUP('Xlookup set'!$S348,'Xlookup set'!$A$1:$R$1200,18,FALSE)=0,"",VLOOKUP('Xlookup set'!$S348,'Xlookup set'!$A$1:$R$1200,18,FALSE)),"")</f>
        <v/>
      </c>
    </row>
    <row r="349" spans="1:17">
      <c r="A349" t="str">
        <f>IFERROR(VLOOKUP('Xlookup set'!$S349,'Xlookup set'!$A$1:$R$1200,2,FALSE),"")</f>
        <v/>
      </c>
      <c r="B349" t="str">
        <f>IF(I349&lt;&gt;"",ドッグキャリー!$I$2,"")</f>
        <v/>
      </c>
      <c r="C349" t="str">
        <f t="shared" si="12"/>
        <v/>
      </c>
      <c r="D349" t="str">
        <f t="shared" si="13"/>
        <v/>
      </c>
      <c r="E349" t="str">
        <f>IFERROR(IF(VLOOKUP('Xlookup set'!$S349,'Xlookup set'!$A$1:$R$1200,6,FALSE)=0,"",VLOOKUP('Xlookup set'!$S349,'Xlookup set'!$A$1:$R$1200,6,FALSE)),"")</f>
        <v/>
      </c>
      <c r="F349" t="str">
        <f t="array" aca="1" ref="F349" ca="1">IFERROR(F(VLOOKUP('Xlookup set'!$S349,'Xlookup set'!$A$1:$R$1200,7,FALSE)=0,"",VLOOKUP('Xlookup set'!$S349,'Xlookup set'!$A$1:$R$1200,7,FALSE)),"")</f>
        <v/>
      </c>
      <c r="G349" t="str">
        <f>IFERROR(IF(VLOOKUP('Xlookup set'!$S349,'Xlookup set'!$A$1:$R$1200,8,FALSE)=0,"",VLOOKUP('Xlookup set'!$S349,'Xlookup set'!$A$1:$R$1200,8,FALSE)),"")</f>
        <v/>
      </c>
      <c r="H349" s="93" t="str">
        <f>IFERROR(IF(VLOOKUP('Xlookup set'!$S349,'Xlookup set'!$A$1:$R$1200,9,FALSE)=0,"",VLOOKUP('Xlookup set'!$S349,'Xlookup set'!$A$1:$R$1200,9,FALSE)),"")</f>
        <v/>
      </c>
      <c r="I349" t="str">
        <f>IFERROR(IF(VLOOKUP('Xlookup set'!$S349,'Xlookup set'!$A$1:$R$1200,10,FALSE)=0,"",VLOOKUP('Xlookup set'!$S349,'Xlookup set'!$A$1:$R$1200,10,FALSE)),"")</f>
        <v/>
      </c>
      <c r="J349" t="str">
        <f>IFERROR(IF(VLOOKUP('Xlookup set'!$S349,'Xlookup set'!$A$1:$R$1200,11,FALSE)=0,"",VLOOKUP('Xlookup set'!$S349,'Xlookup set'!$A$1:$R$1200,11,FALSE)),"")</f>
        <v/>
      </c>
      <c r="K349" t="str">
        <f>IFERROR(IF(VLOOKUP('Xlookup set'!$S349,'Xlookup set'!$A$1:$R$1200,12,FALSE)=0,"",VLOOKUP('Xlookup set'!$S349,'Xlookup set'!$A$1:$R$1200,12,FALSE)),"")</f>
        <v/>
      </c>
      <c r="L349" t="str">
        <f>IFERROR(IF(VLOOKUP('Xlookup set'!$S349,'Xlookup set'!$A$1:$R$1200,13,FALSE)=0,"",VLOOKUP('Xlookup set'!$S349,'Xlookup set'!$A$1:$R$1200,13,FALSE)),"")</f>
        <v/>
      </c>
      <c r="M349" t="str">
        <f>IFERROR(IF(VLOOKUP('Xlookup set'!$S349,'Xlookup set'!$A$1:$R$1200,14,FALSE)=0,"",VLOOKUP('Xlookup set'!$S349,'Xlookup set'!$A$1:$R$1200,14,FALSE)),"")</f>
        <v/>
      </c>
      <c r="N349" t="str">
        <f>IFERROR(IF(VLOOKUP('Xlookup set'!$S349,'Xlookup set'!$A$1:$R$1200,15,FALSE)=0,"",VLOOKUP('Xlookup set'!$S349,'Xlookup set'!$A$1:$R$1200,15,FALSE)),"")</f>
        <v/>
      </c>
      <c r="O349" t="str">
        <f>IFERROR(IF(VLOOKUP('Xlookup set'!$S349,'Xlookup set'!$A$1:$R$1200,16,FALSE)=0,"",VLOOKUP('Xlookup set'!$S349,'Xlookup set'!$A$1:$R$1200,16,FALSE)),"")</f>
        <v/>
      </c>
      <c r="P349" t="str">
        <f t="array" aca="1" ref="P349" ca="1">IFERROR(Y2IF(VLOOKUP('Xlookup set'!$S349,'Xlookup set'!$A$1:$R$1200,17,FALSE)=0,"",VLOOKUP('Xlookup set'!$S349,'Xlookup set'!$A$1:$R$1200,17,FALSE)),"")</f>
        <v/>
      </c>
      <c r="Q349" t="str">
        <f>IFERROR(IF(VLOOKUP('Xlookup set'!$S349,'Xlookup set'!$A$1:$R$1200,18,FALSE)=0,"",VLOOKUP('Xlookup set'!$S349,'Xlookup set'!$A$1:$R$1200,18,FALSE)),"")</f>
        <v/>
      </c>
    </row>
    <row r="350" spans="1:17">
      <c r="A350" t="str">
        <f>IFERROR(VLOOKUP('Xlookup set'!$S350,'Xlookup set'!$A$1:$R$1200,2,FALSE),"")</f>
        <v/>
      </c>
      <c r="B350" t="str">
        <f>IF(I350&lt;&gt;"",ドッグキャリー!$I$2,"")</f>
        <v/>
      </c>
      <c r="C350" t="str">
        <f t="shared" si="12"/>
        <v/>
      </c>
      <c r="D350" t="str">
        <f t="shared" si="13"/>
        <v/>
      </c>
      <c r="E350" t="str">
        <f>IFERROR(IF(VLOOKUP('Xlookup set'!$S350,'Xlookup set'!$A$1:$R$1200,6,FALSE)=0,"",VLOOKUP('Xlookup set'!$S350,'Xlookup set'!$A$1:$R$1200,6,FALSE)),"")</f>
        <v/>
      </c>
      <c r="F350" t="str">
        <f t="array" aca="1" ref="F350" ca="1">IFERROR(F(VLOOKUP('Xlookup set'!$S350,'Xlookup set'!$A$1:$R$1200,7,FALSE)=0,"",VLOOKUP('Xlookup set'!$S350,'Xlookup set'!$A$1:$R$1200,7,FALSE)),"")</f>
        <v/>
      </c>
      <c r="G350" t="str">
        <f>IFERROR(IF(VLOOKUP('Xlookup set'!$S350,'Xlookup set'!$A$1:$R$1200,8,FALSE)=0,"",VLOOKUP('Xlookup set'!$S350,'Xlookup set'!$A$1:$R$1200,8,FALSE)),"")</f>
        <v/>
      </c>
      <c r="H350" s="93" t="str">
        <f>IFERROR(IF(VLOOKUP('Xlookup set'!$S350,'Xlookup set'!$A$1:$R$1200,9,FALSE)=0,"",VLOOKUP('Xlookup set'!$S350,'Xlookup set'!$A$1:$R$1200,9,FALSE)),"")</f>
        <v/>
      </c>
      <c r="I350" t="str">
        <f>IFERROR(IF(VLOOKUP('Xlookup set'!$S350,'Xlookup set'!$A$1:$R$1200,10,FALSE)=0,"",VLOOKUP('Xlookup set'!$S350,'Xlookup set'!$A$1:$R$1200,10,FALSE)),"")</f>
        <v/>
      </c>
      <c r="J350" t="str">
        <f>IFERROR(IF(VLOOKUP('Xlookup set'!$S350,'Xlookup set'!$A$1:$R$1200,11,FALSE)=0,"",VLOOKUP('Xlookup set'!$S350,'Xlookup set'!$A$1:$R$1200,11,FALSE)),"")</f>
        <v/>
      </c>
      <c r="K350" t="str">
        <f>IFERROR(IF(VLOOKUP('Xlookup set'!$S350,'Xlookup set'!$A$1:$R$1200,12,FALSE)=0,"",VLOOKUP('Xlookup set'!$S350,'Xlookup set'!$A$1:$R$1200,12,FALSE)),"")</f>
        <v/>
      </c>
      <c r="L350" t="str">
        <f>IFERROR(IF(VLOOKUP('Xlookup set'!$S350,'Xlookup set'!$A$1:$R$1200,13,FALSE)=0,"",VLOOKUP('Xlookup set'!$S350,'Xlookup set'!$A$1:$R$1200,13,FALSE)),"")</f>
        <v/>
      </c>
      <c r="M350" t="str">
        <f>IFERROR(IF(VLOOKUP('Xlookup set'!$S350,'Xlookup set'!$A$1:$R$1200,14,FALSE)=0,"",VLOOKUP('Xlookup set'!$S350,'Xlookup set'!$A$1:$R$1200,14,FALSE)),"")</f>
        <v/>
      </c>
      <c r="N350" t="str">
        <f>IFERROR(IF(VLOOKUP('Xlookup set'!$S350,'Xlookup set'!$A$1:$R$1200,15,FALSE)=0,"",VLOOKUP('Xlookup set'!$S350,'Xlookup set'!$A$1:$R$1200,15,FALSE)),"")</f>
        <v/>
      </c>
      <c r="O350" t="str">
        <f>IFERROR(IF(VLOOKUP('Xlookup set'!$S350,'Xlookup set'!$A$1:$R$1200,16,FALSE)=0,"",VLOOKUP('Xlookup set'!$S350,'Xlookup set'!$A$1:$R$1200,16,FALSE)),"")</f>
        <v/>
      </c>
      <c r="P350" t="str">
        <f t="array" aca="1" ref="P350" ca="1">IFERROR(Y2IF(VLOOKUP('Xlookup set'!$S350,'Xlookup set'!$A$1:$R$1200,17,FALSE)=0,"",VLOOKUP('Xlookup set'!$S350,'Xlookup set'!$A$1:$R$1200,17,FALSE)),"")</f>
        <v/>
      </c>
      <c r="Q350" t="str">
        <f>IFERROR(IF(VLOOKUP('Xlookup set'!$S350,'Xlookup set'!$A$1:$R$1200,18,FALSE)=0,"",VLOOKUP('Xlookup set'!$S350,'Xlookup set'!$A$1:$R$1200,18,FALSE)),"")</f>
        <v/>
      </c>
    </row>
    <row r="351" spans="1:17">
      <c r="A351" t="str">
        <f>IFERROR(VLOOKUP('Xlookup set'!$S351,'Xlookup set'!$A$1:$R$1200,2,FALSE),"")</f>
        <v/>
      </c>
      <c r="B351" t="str">
        <f>IF(I351&lt;&gt;"",ドッグキャリー!$I$2,"")</f>
        <v/>
      </c>
      <c r="C351" t="str">
        <f t="shared" si="12"/>
        <v/>
      </c>
      <c r="D351" t="str">
        <f t="shared" si="13"/>
        <v/>
      </c>
      <c r="E351" t="str">
        <f>IFERROR(IF(VLOOKUP('Xlookup set'!$S351,'Xlookup set'!$A$1:$R$1200,6,FALSE)=0,"",VLOOKUP('Xlookup set'!$S351,'Xlookup set'!$A$1:$R$1200,6,FALSE)),"")</f>
        <v/>
      </c>
      <c r="F351" t="str">
        <f t="array" aca="1" ref="F351" ca="1">IFERROR(F(VLOOKUP('Xlookup set'!$S351,'Xlookup set'!$A$1:$R$1200,7,FALSE)=0,"",VLOOKUP('Xlookup set'!$S351,'Xlookup set'!$A$1:$R$1200,7,FALSE)),"")</f>
        <v/>
      </c>
      <c r="G351" t="str">
        <f>IFERROR(IF(VLOOKUP('Xlookup set'!$S351,'Xlookup set'!$A$1:$R$1200,8,FALSE)=0,"",VLOOKUP('Xlookup set'!$S351,'Xlookup set'!$A$1:$R$1200,8,FALSE)),"")</f>
        <v/>
      </c>
      <c r="H351" s="93" t="str">
        <f>IFERROR(IF(VLOOKUP('Xlookup set'!$S351,'Xlookup set'!$A$1:$R$1200,9,FALSE)=0,"",VLOOKUP('Xlookup set'!$S351,'Xlookup set'!$A$1:$R$1200,9,FALSE)),"")</f>
        <v/>
      </c>
      <c r="I351" t="str">
        <f>IFERROR(IF(VLOOKUP('Xlookup set'!$S351,'Xlookup set'!$A$1:$R$1200,10,FALSE)=0,"",VLOOKUP('Xlookup set'!$S351,'Xlookup set'!$A$1:$R$1200,10,FALSE)),"")</f>
        <v/>
      </c>
      <c r="J351" t="str">
        <f>IFERROR(IF(VLOOKUP('Xlookup set'!$S351,'Xlookup set'!$A$1:$R$1200,11,FALSE)=0,"",VLOOKUP('Xlookup set'!$S351,'Xlookup set'!$A$1:$R$1200,11,FALSE)),"")</f>
        <v/>
      </c>
      <c r="K351" t="str">
        <f>IFERROR(IF(VLOOKUP('Xlookup set'!$S351,'Xlookup set'!$A$1:$R$1200,12,FALSE)=0,"",VLOOKUP('Xlookup set'!$S351,'Xlookup set'!$A$1:$R$1200,12,FALSE)),"")</f>
        <v/>
      </c>
      <c r="L351" t="str">
        <f>IFERROR(IF(VLOOKUP('Xlookup set'!$S351,'Xlookup set'!$A$1:$R$1200,13,FALSE)=0,"",VLOOKUP('Xlookup set'!$S351,'Xlookup set'!$A$1:$R$1200,13,FALSE)),"")</f>
        <v/>
      </c>
      <c r="M351" t="str">
        <f>IFERROR(IF(VLOOKUP('Xlookup set'!$S351,'Xlookup set'!$A$1:$R$1200,14,FALSE)=0,"",VLOOKUP('Xlookup set'!$S351,'Xlookup set'!$A$1:$R$1200,14,FALSE)),"")</f>
        <v/>
      </c>
      <c r="N351" t="str">
        <f>IFERROR(IF(VLOOKUP('Xlookup set'!$S351,'Xlookup set'!$A$1:$R$1200,15,FALSE)=0,"",VLOOKUP('Xlookup set'!$S351,'Xlookup set'!$A$1:$R$1200,15,FALSE)),"")</f>
        <v/>
      </c>
      <c r="O351" t="str">
        <f>IFERROR(IF(VLOOKUP('Xlookup set'!$S351,'Xlookup set'!$A$1:$R$1200,16,FALSE)=0,"",VLOOKUP('Xlookup set'!$S351,'Xlookup set'!$A$1:$R$1200,16,FALSE)),"")</f>
        <v/>
      </c>
      <c r="P351" t="str">
        <f t="array" aca="1" ref="P351" ca="1">IFERROR(Y2IF(VLOOKUP('Xlookup set'!$S351,'Xlookup set'!$A$1:$R$1200,17,FALSE)=0,"",VLOOKUP('Xlookup set'!$S351,'Xlookup set'!$A$1:$R$1200,17,FALSE)),"")</f>
        <v/>
      </c>
      <c r="Q351" t="str">
        <f>IFERROR(IF(VLOOKUP('Xlookup set'!$S351,'Xlookup set'!$A$1:$R$1200,18,FALSE)=0,"",VLOOKUP('Xlookup set'!$S351,'Xlookup set'!$A$1:$R$1200,18,FALSE)),"")</f>
        <v/>
      </c>
    </row>
    <row r="352" spans="1:17">
      <c r="A352" t="str">
        <f>IFERROR(VLOOKUP('Xlookup set'!$S352,'Xlookup set'!$A$1:$R$1200,2,FALSE),"")</f>
        <v/>
      </c>
      <c r="B352" t="str">
        <f>IF(I352&lt;&gt;"",ドッグキャリー!$I$2,"")</f>
        <v/>
      </c>
      <c r="C352" t="str">
        <f t="shared" si="12"/>
        <v/>
      </c>
      <c r="D352" t="str">
        <f t="shared" si="13"/>
        <v/>
      </c>
      <c r="E352" t="str">
        <f>IFERROR(IF(VLOOKUP('Xlookup set'!$S352,'Xlookup set'!$A$1:$R$1200,6,FALSE)=0,"",VLOOKUP('Xlookup set'!$S352,'Xlookup set'!$A$1:$R$1200,6,FALSE)),"")</f>
        <v/>
      </c>
      <c r="F352" t="str">
        <f t="array" aca="1" ref="F352" ca="1">IFERROR(F(VLOOKUP('Xlookup set'!$S352,'Xlookup set'!$A$1:$R$1200,7,FALSE)=0,"",VLOOKUP('Xlookup set'!$S352,'Xlookup set'!$A$1:$R$1200,7,FALSE)),"")</f>
        <v/>
      </c>
      <c r="G352" t="str">
        <f>IFERROR(IF(VLOOKUP('Xlookup set'!$S352,'Xlookup set'!$A$1:$R$1200,8,FALSE)=0,"",VLOOKUP('Xlookup set'!$S352,'Xlookup set'!$A$1:$R$1200,8,FALSE)),"")</f>
        <v/>
      </c>
      <c r="H352" s="93" t="str">
        <f>IFERROR(IF(VLOOKUP('Xlookup set'!$S352,'Xlookup set'!$A$1:$R$1200,9,FALSE)=0,"",VLOOKUP('Xlookup set'!$S352,'Xlookup set'!$A$1:$R$1200,9,FALSE)),"")</f>
        <v/>
      </c>
      <c r="I352" t="str">
        <f>IFERROR(IF(VLOOKUP('Xlookup set'!$S352,'Xlookup set'!$A$1:$R$1200,10,FALSE)=0,"",VLOOKUP('Xlookup set'!$S352,'Xlookup set'!$A$1:$R$1200,10,FALSE)),"")</f>
        <v/>
      </c>
      <c r="J352" t="str">
        <f>IFERROR(IF(VLOOKUP('Xlookup set'!$S352,'Xlookup set'!$A$1:$R$1200,11,FALSE)=0,"",VLOOKUP('Xlookup set'!$S352,'Xlookup set'!$A$1:$R$1200,11,FALSE)),"")</f>
        <v/>
      </c>
      <c r="K352" t="str">
        <f>IFERROR(IF(VLOOKUP('Xlookup set'!$S352,'Xlookup set'!$A$1:$R$1200,12,FALSE)=0,"",VLOOKUP('Xlookup set'!$S352,'Xlookup set'!$A$1:$R$1200,12,FALSE)),"")</f>
        <v/>
      </c>
      <c r="L352" t="str">
        <f>IFERROR(IF(VLOOKUP('Xlookup set'!$S352,'Xlookup set'!$A$1:$R$1200,13,FALSE)=0,"",VLOOKUP('Xlookup set'!$S352,'Xlookup set'!$A$1:$R$1200,13,FALSE)),"")</f>
        <v/>
      </c>
      <c r="M352" t="str">
        <f>IFERROR(IF(VLOOKUP('Xlookup set'!$S352,'Xlookup set'!$A$1:$R$1200,14,FALSE)=0,"",VLOOKUP('Xlookup set'!$S352,'Xlookup set'!$A$1:$R$1200,14,FALSE)),"")</f>
        <v/>
      </c>
      <c r="N352" t="str">
        <f>IFERROR(IF(VLOOKUP('Xlookup set'!$S352,'Xlookup set'!$A$1:$R$1200,15,FALSE)=0,"",VLOOKUP('Xlookup set'!$S352,'Xlookup set'!$A$1:$R$1200,15,FALSE)),"")</f>
        <v/>
      </c>
      <c r="O352" t="str">
        <f>IFERROR(IF(VLOOKUP('Xlookup set'!$S352,'Xlookup set'!$A$1:$R$1200,16,FALSE)=0,"",VLOOKUP('Xlookup set'!$S352,'Xlookup set'!$A$1:$R$1200,16,FALSE)),"")</f>
        <v/>
      </c>
      <c r="P352" t="str">
        <f t="array" aca="1" ref="P352" ca="1">IFERROR(Y2IF(VLOOKUP('Xlookup set'!$S352,'Xlookup set'!$A$1:$R$1200,17,FALSE)=0,"",VLOOKUP('Xlookup set'!$S352,'Xlookup set'!$A$1:$R$1200,17,FALSE)),"")</f>
        <v/>
      </c>
      <c r="Q352" t="str">
        <f>IFERROR(IF(VLOOKUP('Xlookup set'!$S352,'Xlookup set'!$A$1:$R$1200,18,FALSE)=0,"",VLOOKUP('Xlookup set'!$S352,'Xlookup set'!$A$1:$R$1200,18,FALSE)),"")</f>
        <v/>
      </c>
    </row>
    <row r="353" spans="1:17">
      <c r="A353" t="str">
        <f>IFERROR(VLOOKUP('Xlookup set'!$S353,'Xlookup set'!$A$1:$R$1200,2,FALSE),"")</f>
        <v/>
      </c>
      <c r="B353" t="str">
        <f>IF(I353&lt;&gt;"",ドッグキャリー!$I$2,"")</f>
        <v/>
      </c>
      <c r="C353" t="str">
        <f t="shared" si="12"/>
        <v/>
      </c>
      <c r="D353" t="str">
        <f t="shared" si="13"/>
        <v/>
      </c>
      <c r="E353" t="str">
        <f>IFERROR(IF(VLOOKUP('Xlookup set'!$S353,'Xlookup set'!$A$1:$R$1200,6,FALSE)=0,"",VLOOKUP('Xlookup set'!$S353,'Xlookup set'!$A$1:$R$1200,6,FALSE)),"")</f>
        <v/>
      </c>
      <c r="F353" t="str">
        <f t="array" aca="1" ref="F353" ca="1">IFERROR(F(VLOOKUP('Xlookup set'!$S353,'Xlookup set'!$A$1:$R$1200,7,FALSE)=0,"",VLOOKUP('Xlookup set'!$S353,'Xlookup set'!$A$1:$R$1200,7,FALSE)),"")</f>
        <v/>
      </c>
      <c r="G353" t="str">
        <f>IFERROR(IF(VLOOKUP('Xlookup set'!$S353,'Xlookup set'!$A$1:$R$1200,8,FALSE)=0,"",VLOOKUP('Xlookup set'!$S353,'Xlookup set'!$A$1:$R$1200,8,FALSE)),"")</f>
        <v/>
      </c>
      <c r="H353" s="93" t="str">
        <f>IFERROR(IF(VLOOKUP('Xlookup set'!$S353,'Xlookup set'!$A$1:$R$1200,9,FALSE)=0,"",VLOOKUP('Xlookup set'!$S353,'Xlookup set'!$A$1:$R$1200,9,FALSE)),"")</f>
        <v/>
      </c>
      <c r="I353" t="str">
        <f>IFERROR(IF(VLOOKUP('Xlookup set'!$S353,'Xlookup set'!$A$1:$R$1200,10,FALSE)=0,"",VLOOKUP('Xlookup set'!$S353,'Xlookup set'!$A$1:$R$1200,10,FALSE)),"")</f>
        <v/>
      </c>
      <c r="J353" t="str">
        <f>IFERROR(IF(VLOOKUP('Xlookup set'!$S353,'Xlookup set'!$A$1:$R$1200,11,FALSE)=0,"",VLOOKUP('Xlookup set'!$S353,'Xlookup set'!$A$1:$R$1200,11,FALSE)),"")</f>
        <v/>
      </c>
      <c r="K353" t="str">
        <f>IFERROR(IF(VLOOKUP('Xlookup set'!$S353,'Xlookup set'!$A$1:$R$1200,12,FALSE)=0,"",VLOOKUP('Xlookup set'!$S353,'Xlookup set'!$A$1:$R$1200,12,FALSE)),"")</f>
        <v/>
      </c>
      <c r="L353" t="str">
        <f>IFERROR(IF(VLOOKUP('Xlookup set'!$S353,'Xlookup set'!$A$1:$R$1200,13,FALSE)=0,"",VLOOKUP('Xlookup set'!$S353,'Xlookup set'!$A$1:$R$1200,13,FALSE)),"")</f>
        <v/>
      </c>
      <c r="M353" t="str">
        <f>IFERROR(IF(VLOOKUP('Xlookup set'!$S353,'Xlookup set'!$A$1:$R$1200,14,FALSE)=0,"",VLOOKUP('Xlookup set'!$S353,'Xlookup set'!$A$1:$R$1200,14,FALSE)),"")</f>
        <v/>
      </c>
      <c r="N353" t="str">
        <f>IFERROR(IF(VLOOKUP('Xlookup set'!$S353,'Xlookup set'!$A$1:$R$1200,15,FALSE)=0,"",VLOOKUP('Xlookup set'!$S353,'Xlookup set'!$A$1:$R$1200,15,FALSE)),"")</f>
        <v/>
      </c>
      <c r="O353" t="str">
        <f>IFERROR(IF(VLOOKUP('Xlookup set'!$S353,'Xlookup set'!$A$1:$R$1200,16,FALSE)=0,"",VLOOKUP('Xlookup set'!$S353,'Xlookup set'!$A$1:$R$1200,16,FALSE)),"")</f>
        <v/>
      </c>
      <c r="P353" t="str">
        <f t="array" aca="1" ref="P353" ca="1">IFERROR(Y2IF(VLOOKUP('Xlookup set'!$S353,'Xlookup set'!$A$1:$R$1200,17,FALSE)=0,"",VLOOKUP('Xlookup set'!$S353,'Xlookup set'!$A$1:$R$1200,17,FALSE)),"")</f>
        <v/>
      </c>
      <c r="Q353" t="str">
        <f>IFERROR(IF(VLOOKUP('Xlookup set'!$S353,'Xlookup set'!$A$1:$R$1200,18,FALSE)=0,"",VLOOKUP('Xlookup set'!$S353,'Xlookup set'!$A$1:$R$1200,18,FALSE)),"")</f>
        <v/>
      </c>
    </row>
    <row r="354" spans="1:17">
      <c r="A354" t="str">
        <f>IFERROR(VLOOKUP('Xlookup set'!$S354,'Xlookup set'!$A$1:$R$1200,2,FALSE),"")</f>
        <v/>
      </c>
      <c r="B354" t="str">
        <f>IF(I354&lt;&gt;"",ドッグキャリー!$I$2,"")</f>
        <v/>
      </c>
      <c r="C354" t="str">
        <f t="shared" si="12"/>
        <v/>
      </c>
      <c r="D354" t="str">
        <f t="shared" si="13"/>
        <v/>
      </c>
      <c r="E354" t="str">
        <f>IFERROR(IF(VLOOKUP('Xlookup set'!$S354,'Xlookup set'!$A$1:$R$1200,6,FALSE)=0,"",VLOOKUP('Xlookup set'!$S354,'Xlookup set'!$A$1:$R$1200,6,FALSE)),"")</f>
        <v/>
      </c>
      <c r="F354" t="str">
        <f t="array" aca="1" ref="F354" ca="1">IFERROR(F(VLOOKUP('Xlookup set'!$S354,'Xlookup set'!$A$1:$R$1200,7,FALSE)=0,"",VLOOKUP('Xlookup set'!$S354,'Xlookup set'!$A$1:$R$1200,7,FALSE)),"")</f>
        <v/>
      </c>
      <c r="G354" t="str">
        <f>IFERROR(IF(VLOOKUP('Xlookup set'!$S354,'Xlookup set'!$A$1:$R$1200,8,FALSE)=0,"",VLOOKUP('Xlookup set'!$S354,'Xlookup set'!$A$1:$R$1200,8,FALSE)),"")</f>
        <v/>
      </c>
      <c r="H354" s="93" t="str">
        <f>IFERROR(IF(VLOOKUP('Xlookup set'!$S354,'Xlookup set'!$A$1:$R$1200,9,FALSE)=0,"",VLOOKUP('Xlookup set'!$S354,'Xlookup set'!$A$1:$R$1200,9,FALSE)),"")</f>
        <v/>
      </c>
      <c r="I354" t="str">
        <f>IFERROR(IF(VLOOKUP('Xlookup set'!$S354,'Xlookup set'!$A$1:$R$1200,10,FALSE)=0,"",VLOOKUP('Xlookup set'!$S354,'Xlookup set'!$A$1:$R$1200,10,FALSE)),"")</f>
        <v/>
      </c>
      <c r="J354" t="str">
        <f>IFERROR(IF(VLOOKUP('Xlookup set'!$S354,'Xlookup set'!$A$1:$R$1200,11,FALSE)=0,"",VLOOKUP('Xlookup set'!$S354,'Xlookup set'!$A$1:$R$1200,11,FALSE)),"")</f>
        <v/>
      </c>
      <c r="K354" t="str">
        <f>IFERROR(IF(VLOOKUP('Xlookup set'!$S354,'Xlookup set'!$A$1:$R$1200,12,FALSE)=0,"",VLOOKUP('Xlookup set'!$S354,'Xlookup set'!$A$1:$R$1200,12,FALSE)),"")</f>
        <v/>
      </c>
      <c r="L354" t="str">
        <f>IFERROR(IF(VLOOKUP('Xlookup set'!$S354,'Xlookup set'!$A$1:$R$1200,13,FALSE)=0,"",VLOOKUP('Xlookup set'!$S354,'Xlookup set'!$A$1:$R$1200,13,FALSE)),"")</f>
        <v/>
      </c>
      <c r="M354" t="str">
        <f>IFERROR(IF(VLOOKUP('Xlookup set'!$S354,'Xlookup set'!$A$1:$R$1200,14,FALSE)=0,"",VLOOKUP('Xlookup set'!$S354,'Xlookup set'!$A$1:$R$1200,14,FALSE)),"")</f>
        <v/>
      </c>
      <c r="N354" t="str">
        <f>IFERROR(IF(VLOOKUP('Xlookup set'!$S354,'Xlookup set'!$A$1:$R$1200,15,FALSE)=0,"",VLOOKUP('Xlookup set'!$S354,'Xlookup set'!$A$1:$R$1200,15,FALSE)),"")</f>
        <v/>
      </c>
      <c r="O354" t="str">
        <f>IFERROR(IF(VLOOKUP('Xlookup set'!$S354,'Xlookup set'!$A$1:$R$1200,16,FALSE)=0,"",VLOOKUP('Xlookup set'!$S354,'Xlookup set'!$A$1:$R$1200,16,FALSE)),"")</f>
        <v/>
      </c>
      <c r="P354" t="str">
        <f t="array" aca="1" ref="P354" ca="1">IFERROR(Y2IF(VLOOKUP('Xlookup set'!$S354,'Xlookup set'!$A$1:$R$1200,17,FALSE)=0,"",VLOOKUP('Xlookup set'!$S354,'Xlookup set'!$A$1:$R$1200,17,FALSE)),"")</f>
        <v/>
      </c>
      <c r="Q354" t="str">
        <f>IFERROR(IF(VLOOKUP('Xlookup set'!$S354,'Xlookup set'!$A$1:$R$1200,18,FALSE)=0,"",VLOOKUP('Xlookup set'!$S354,'Xlookup set'!$A$1:$R$1200,18,FALSE)),"")</f>
        <v/>
      </c>
    </row>
    <row r="355" spans="1:17">
      <c r="A355" t="str">
        <f>IFERROR(VLOOKUP('Xlookup set'!$S355,'Xlookup set'!$A$1:$R$1200,2,FALSE),"")</f>
        <v/>
      </c>
      <c r="B355" t="str">
        <f>IF(I355&lt;&gt;"",ドッグキャリー!$I$2,"")</f>
        <v/>
      </c>
      <c r="C355" t="str">
        <f t="shared" si="12"/>
        <v/>
      </c>
      <c r="D355" t="str">
        <f t="shared" si="13"/>
        <v/>
      </c>
      <c r="E355" t="str">
        <f>IFERROR(IF(VLOOKUP('Xlookup set'!$S355,'Xlookup set'!$A$1:$R$1200,6,FALSE)=0,"",VLOOKUP('Xlookup set'!$S355,'Xlookup set'!$A$1:$R$1200,6,FALSE)),"")</f>
        <v/>
      </c>
      <c r="F355" t="str">
        <f t="array" aca="1" ref="F355" ca="1">IFERROR(F(VLOOKUP('Xlookup set'!$S355,'Xlookup set'!$A$1:$R$1200,7,FALSE)=0,"",VLOOKUP('Xlookup set'!$S355,'Xlookup set'!$A$1:$R$1200,7,FALSE)),"")</f>
        <v/>
      </c>
      <c r="G355" t="str">
        <f>IFERROR(IF(VLOOKUP('Xlookup set'!$S355,'Xlookup set'!$A$1:$R$1200,8,FALSE)=0,"",VLOOKUP('Xlookup set'!$S355,'Xlookup set'!$A$1:$R$1200,8,FALSE)),"")</f>
        <v/>
      </c>
      <c r="H355" s="93" t="str">
        <f>IFERROR(IF(VLOOKUP('Xlookup set'!$S355,'Xlookup set'!$A$1:$R$1200,9,FALSE)=0,"",VLOOKUP('Xlookup set'!$S355,'Xlookup set'!$A$1:$R$1200,9,FALSE)),"")</f>
        <v/>
      </c>
      <c r="I355" t="str">
        <f>IFERROR(IF(VLOOKUP('Xlookup set'!$S355,'Xlookup set'!$A$1:$R$1200,10,FALSE)=0,"",VLOOKUP('Xlookup set'!$S355,'Xlookup set'!$A$1:$R$1200,10,FALSE)),"")</f>
        <v/>
      </c>
      <c r="J355" t="str">
        <f>IFERROR(IF(VLOOKUP('Xlookup set'!$S355,'Xlookup set'!$A$1:$R$1200,11,FALSE)=0,"",VLOOKUP('Xlookup set'!$S355,'Xlookup set'!$A$1:$R$1200,11,FALSE)),"")</f>
        <v/>
      </c>
      <c r="K355" t="str">
        <f>IFERROR(IF(VLOOKUP('Xlookup set'!$S355,'Xlookup set'!$A$1:$R$1200,12,FALSE)=0,"",VLOOKUP('Xlookup set'!$S355,'Xlookup set'!$A$1:$R$1200,12,FALSE)),"")</f>
        <v/>
      </c>
      <c r="L355" t="str">
        <f>IFERROR(IF(VLOOKUP('Xlookup set'!$S355,'Xlookup set'!$A$1:$R$1200,13,FALSE)=0,"",VLOOKUP('Xlookup set'!$S355,'Xlookup set'!$A$1:$R$1200,13,FALSE)),"")</f>
        <v/>
      </c>
      <c r="M355" t="str">
        <f>IFERROR(IF(VLOOKUP('Xlookup set'!$S355,'Xlookup set'!$A$1:$R$1200,14,FALSE)=0,"",VLOOKUP('Xlookup set'!$S355,'Xlookup set'!$A$1:$R$1200,14,FALSE)),"")</f>
        <v/>
      </c>
      <c r="N355" t="str">
        <f>IFERROR(IF(VLOOKUP('Xlookup set'!$S355,'Xlookup set'!$A$1:$R$1200,15,FALSE)=0,"",VLOOKUP('Xlookup set'!$S355,'Xlookup set'!$A$1:$R$1200,15,FALSE)),"")</f>
        <v/>
      </c>
      <c r="O355" t="str">
        <f>IFERROR(IF(VLOOKUP('Xlookup set'!$S355,'Xlookup set'!$A$1:$R$1200,16,FALSE)=0,"",VLOOKUP('Xlookup set'!$S355,'Xlookup set'!$A$1:$R$1200,16,FALSE)),"")</f>
        <v/>
      </c>
      <c r="P355" t="str">
        <f t="array" aca="1" ref="P355" ca="1">IFERROR(Y2IF(VLOOKUP('Xlookup set'!$S355,'Xlookup set'!$A$1:$R$1200,17,FALSE)=0,"",VLOOKUP('Xlookup set'!$S355,'Xlookup set'!$A$1:$R$1200,17,FALSE)),"")</f>
        <v/>
      </c>
      <c r="Q355" t="str">
        <f>IFERROR(IF(VLOOKUP('Xlookup set'!$S355,'Xlookup set'!$A$1:$R$1200,18,FALSE)=0,"",VLOOKUP('Xlookup set'!$S355,'Xlookup set'!$A$1:$R$1200,18,FALSE)),"")</f>
        <v/>
      </c>
    </row>
    <row r="356" spans="1:17">
      <c r="A356" t="str">
        <f>IFERROR(VLOOKUP('Xlookup set'!$S356,'Xlookup set'!$A$1:$R$1200,2,FALSE),"")</f>
        <v/>
      </c>
      <c r="B356" t="str">
        <f>IF(I356&lt;&gt;"",ドッグキャリー!$I$2,"")</f>
        <v/>
      </c>
      <c r="C356" t="str">
        <f t="shared" si="12"/>
        <v/>
      </c>
      <c r="D356" t="str">
        <f t="shared" si="13"/>
        <v/>
      </c>
      <c r="E356" t="str">
        <f>IFERROR(IF(VLOOKUP('Xlookup set'!$S356,'Xlookup set'!$A$1:$R$1200,6,FALSE)=0,"",VLOOKUP('Xlookup set'!$S356,'Xlookup set'!$A$1:$R$1200,6,FALSE)),"")</f>
        <v/>
      </c>
      <c r="F356" t="str">
        <f t="array" aca="1" ref="F356" ca="1">IFERROR(F(VLOOKUP('Xlookup set'!$S356,'Xlookup set'!$A$1:$R$1200,7,FALSE)=0,"",VLOOKUP('Xlookup set'!$S356,'Xlookup set'!$A$1:$R$1200,7,FALSE)),"")</f>
        <v/>
      </c>
      <c r="G356" t="str">
        <f>IFERROR(IF(VLOOKUP('Xlookup set'!$S356,'Xlookup set'!$A$1:$R$1200,8,FALSE)=0,"",VLOOKUP('Xlookup set'!$S356,'Xlookup set'!$A$1:$R$1200,8,FALSE)),"")</f>
        <v/>
      </c>
      <c r="H356" s="93" t="str">
        <f>IFERROR(IF(VLOOKUP('Xlookup set'!$S356,'Xlookup set'!$A$1:$R$1200,9,FALSE)=0,"",VLOOKUP('Xlookup set'!$S356,'Xlookup set'!$A$1:$R$1200,9,FALSE)),"")</f>
        <v/>
      </c>
      <c r="I356" t="str">
        <f>IFERROR(IF(VLOOKUP('Xlookup set'!$S356,'Xlookup set'!$A$1:$R$1200,10,FALSE)=0,"",VLOOKUP('Xlookup set'!$S356,'Xlookup set'!$A$1:$R$1200,10,FALSE)),"")</f>
        <v/>
      </c>
      <c r="J356" t="str">
        <f>IFERROR(IF(VLOOKUP('Xlookup set'!$S356,'Xlookup set'!$A$1:$R$1200,11,FALSE)=0,"",VLOOKUP('Xlookup set'!$S356,'Xlookup set'!$A$1:$R$1200,11,FALSE)),"")</f>
        <v/>
      </c>
      <c r="K356" t="str">
        <f>IFERROR(IF(VLOOKUP('Xlookup set'!$S356,'Xlookup set'!$A$1:$R$1200,12,FALSE)=0,"",VLOOKUP('Xlookup set'!$S356,'Xlookup set'!$A$1:$R$1200,12,FALSE)),"")</f>
        <v/>
      </c>
      <c r="L356" t="str">
        <f>IFERROR(IF(VLOOKUP('Xlookup set'!$S356,'Xlookup set'!$A$1:$R$1200,13,FALSE)=0,"",VLOOKUP('Xlookup set'!$S356,'Xlookup set'!$A$1:$R$1200,13,FALSE)),"")</f>
        <v/>
      </c>
      <c r="M356" t="str">
        <f>IFERROR(IF(VLOOKUP('Xlookup set'!$S356,'Xlookup set'!$A$1:$R$1200,14,FALSE)=0,"",VLOOKUP('Xlookup set'!$S356,'Xlookup set'!$A$1:$R$1200,14,FALSE)),"")</f>
        <v/>
      </c>
      <c r="N356" t="str">
        <f>IFERROR(IF(VLOOKUP('Xlookup set'!$S356,'Xlookup set'!$A$1:$R$1200,15,FALSE)=0,"",VLOOKUP('Xlookup set'!$S356,'Xlookup set'!$A$1:$R$1200,15,FALSE)),"")</f>
        <v/>
      </c>
      <c r="O356" t="str">
        <f>IFERROR(IF(VLOOKUP('Xlookup set'!$S356,'Xlookup set'!$A$1:$R$1200,16,FALSE)=0,"",VLOOKUP('Xlookup set'!$S356,'Xlookup set'!$A$1:$R$1200,16,FALSE)),"")</f>
        <v/>
      </c>
      <c r="P356" t="str">
        <f t="array" aca="1" ref="P356" ca="1">IFERROR(Y2IF(VLOOKUP('Xlookup set'!$S356,'Xlookup set'!$A$1:$R$1200,17,FALSE)=0,"",VLOOKUP('Xlookup set'!$S356,'Xlookup set'!$A$1:$R$1200,17,FALSE)),"")</f>
        <v/>
      </c>
      <c r="Q356" t="str">
        <f>IFERROR(IF(VLOOKUP('Xlookup set'!$S356,'Xlookup set'!$A$1:$R$1200,18,FALSE)=0,"",VLOOKUP('Xlookup set'!$S356,'Xlookup set'!$A$1:$R$1200,18,FALSE)),"")</f>
        <v/>
      </c>
    </row>
    <row r="357" spans="1:17">
      <c r="A357" t="str">
        <f>IFERROR(VLOOKUP('Xlookup set'!$S357,'Xlookup set'!$A$1:$R$1200,2,FALSE),"")</f>
        <v/>
      </c>
      <c r="B357" t="str">
        <f>IF(I357&lt;&gt;"",ドッグキャリー!$I$2,"")</f>
        <v/>
      </c>
      <c r="C357" t="str">
        <f t="shared" si="12"/>
        <v/>
      </c>
      <c r="D357" t="str">
        <f t="shared" si="13"/>
        <v/>
      </c>
      <c r="E357" t="str">
        <f>IFERROR(IF(VLOOKUP('Xlookup set'!$S357,'Xlookup set'!$A$1:$R$1200,6,FALSE)=0,"",VLOOKUP('Xlookup set'!$S357,'Xlookup set'!$A$1:$R$1200,6,FALSE)),"")</f>
        <v/>
      </c>
      <c r="F357" t="str">
        <f t="array" aca="1" ref="F357" ca="1">IFERROR(F(VLOOKUP('Xlookup set'!$S357,'Xlookup set'!$A$1:$R$1200,7,FALSE)=0,"",VLOOKUP('Xlookup set'!$S357,'Xlookup set'!$A$1:$R$1200,7,FALSE)),"")</f>
        <v/>
      </c>
      <c r="G357" t="str">
        <f>IFERROR(IF(VLOOKUP('Xlookup set'!$S357,'Xlookup set'!$A$1:$R$1200,8,FALSE)=0,"",VLOOKUP('Xlookup set'!$S357,'Xlookup set'!$A$1:$R$1200,8,FALSE)),"")</f>
        <v/>
      </c>
      <c r="H357" s="93" t="str">
        <f>IFERROR(IF(VLOOKUP('Xlookup set'!$S357,'Xlookup set'!$A$1:$R$1200,9,FALSE)=0,"",VLOOKUP('Xlookup set'!$S357,'Xlookup set'!$A$1:$R$1200,9,FALSE)),"")</f>
        <v/>
      </c>
      <c r="I357" t="str">
        <f>IFERROR(IF(VLOOKUP('Xlookup set'!$S357,'Xlookup set'!$A$1:$R$1200,10,FALSE)=0,"",VLOOKUP('Xlookup set'!$S357,'Xlookup set'!$A$1:$R$1200,10,FALSE)),"")</f>
        <v/>
      </c>
      <c r="J357" t="str">
        <f>IFERROR(IF(VLOOKUP('Xlookup set'!$S357,'Xlookup set'!$A$1:$R$1200,11,FALSE)=0,"",VLOOKUP('Xlookup set'!$S357,'Xlookup set'!$A$1:$R$1200,11,FALSE)),"")</f>
        <v/>
      </c>
      <c r="K357" t="str">
        <f>IFERROR(IF(VLOOKUP('Xlookup set'!$S357,'Xlookup set'!$A$1:$R$1200,12,FALSE)=0,"",VLOOKUP('Xlookup set'!$S357,'Xlookup set'!$A$1:$R$1200,12,FALSE)),"")</f>
        <v/>
      </c>
      <c r="L357" t="str">
        <f>IFERROR(IF(VLOOKUP('Xlookup set'!$S357,'Xlookup set'!$A$1:$R$1200,13,FALSE)=0,"",VLOOKUP('Xlookup set'!$S357,'Xlookup set'!$A$1:$R$1200,13,FALSE)),"")</f>
        <v/>
      </c>
      <c r="M357" t="str">
        <f>IFERROR(IF(VLOOKUP('Xlookup set'!$S357,'Xlookup set'!$A$1:$R$1200,14,FALSE)=0,"",VLOOKUP('Xlookup set'!$S357,'Xlookup set'!$A$1:$R$1200,14,FALSE)),"")</f>
        <v/>
      </c>
      <c r="N357" t="str">
        <f>IFERROR(IF(VLOOKUP('Xlookup set'!$S357,'Xlookup set'!$A$1:$R$1200,15,FALSE)=0,"",VLOOKUP('Xlookup set'!$S357,'Xlookup set'!$A$1:$R$1200,15,FALSE)),"")</f>
        <v/>
      </c>
      <c r="O357" t="str">
        <f>IFERROR(IF(VLOOKUP('Xlookup set'!$S357,'Xlookup set'!$A$1:$R$1200,16,FALSE)=0,"",VLOOKUP('Xlookup set'!$S357,'Xlookup set'!$A$1:$R$1200,16,FALSE)),"")</f>
        <v/>
      </c>
      <c r="P357" t="str">
        <f t="array" aca="1" ref="P357" ca="1">IFERROR(Y2IF(VLOOKUP('Xlookup set'!$S357,'Xlookup set'!$A$1:$R$1200,17,FALSE)=0,"",VLOOKUP('Xlookup set'!$S357,'Xlookup set'!$A$1:$R$1200,17,FALSE)),"")</f>
        <v/>
      </c>
      <c r="Q357" t="str">
        <f>IFERROR(IF(VLOOKUP('Xlookup set'!$S357,'Xlookup set'!$A$1:$R$1200,18,FALSE)=0,"",VLOOKUP('Xlookup set'!$S357,'Xlookup set'!$A$1:$R$1200,18,FALSE)),"")</f>
        <v/>
      </c>
    </row>
    <row r="358" spans="1:17">
      <c r="A358" t="str">
        <f>IFERROR(VLOOKUP('Xlookup set'!$S358,'Xlookup set'!$A$1:$R$1200,2,FALSE),"")</f>
        <v/>
      </c>
      <c r="B358" t="str">
        <f>IF(I358&lt;&gt;"",ドッグキャリー!$I$2,"")</f>
        <v/>
      </c>
      <c r="C358" t="str">
        <f t="shared" si="12"/>
        <v/>
      </c>
      <c r="D358" t="str">
        <f t="shared" si="13"/>
        <v/>
      </c>
      <c r="E358" t="str">
        <f>IFERROR(IF(VLOOKUP('Xlookup set'!$S358,'Xlookup set'!$A$1:$R$1200,6,FALSE)=0,"",VLOOKUP('Xlookup set'!$S358,'Xlookup set'!$A$1:$R$1200,6,FALSE)),"")</f>
        <v/>
      </c>
      <c r="F358" t="str">
        <f t="array" aca="1" ref="F358" ca="1">IFERROR(F(VLOOKUP('Xlookup set'!$S358,'Xlookup set'!$A$1:$R$1200,7,FALSE)=0,"",VLOOKUP('Xlookup set'!$S358,'Xlookup set'!$A$1:$R$1200,7,FALSE)),"")</f>
        <v/>
      </c>
      <c r="G358" t="str">
        <f>IFERROR(IF(VLOOKUP('Xlookup set'!$S358,'Xlookup set'!$A$1:$R$1200,8,FALSE)=0,"",VLOOKUP('Xlookup set'!$S358,'Xlookup set'!$A$1:$R$1200,8,FALSE)),"")</f>
        <v/>
      </c>
      <c r="H358" s="93" t="str">
        <f>IFERROR(IF(VLOOKUP('Xlookup set'!$S358,'Xlookup set'!$A$1:$R$1200,9,FALSE)=0,"",VLOOKUP('Xlookup set'!$S358,'Xlookup set'!$A$1:$R$1200,9,FALSE)),"")</f>
        <v/>
      </c>
      <c r="I358" t="str">
        <f>IFERROR(IF(VLOOKUP('Xlookup set'!$S358,'Xlookup set'!$A$1:$R$1200,10,FALSE)=0,"",VLOOKUP('Xlookup set'!$S358,'Xlookup set'!$A$1:$R$1200,10,FALSE)),"")</f>
        <v/>
      </c>
      <c r="J358" t="str">
        <f>IFERROR(IF(VLOOKUP('Xlookup set'!$S358,'Xlookup set'!$A$1:$R$1200,11,FALSE)=0,"",VLOOKUP('Xlookup set'!$S358,'Xlookup set'!$A$1:$R$1200,11,FALSE)),"")</f>
        <v/>
      </c>
      <c r="K358" t="str">
        <f>IFERROR(IF(VLOOKUP('Xlookup set'!$S358,'Xlookup set'!$A$1:$R$1200,12,FALSE)=0,"",VLOOKUP('Xlookup set'!$S358,'Xlookup set'!$A$1:$R$1200,12,FALSE)),"")</f>
        <v/>
      </c>
      <c r="L358" t="str">
        <f>IFERROR(IF(VLOOKUP('Xlookup set'!$S358,'Xlookup set'!$A$1:$R$1200,13,FALSE)=0,"",VLOOKUP('Xlookup set'!$S358,'Xlookup set'!$A$1:$R$1200,13,FALSE)),"")</f>
        <v/>
      </c>
      <c r="M358" t="str">
        <f>IFERROR(IF(VLOOKUP('Xlookup set'!$S358,'Xlookup set'!$A$1:$R$1200,14,FALSE)=0,"",VLOOKUP('Xlookup set'!$S358,'Xlookup set'!$A$1:$R$1200,14,FALSE)),"")</f>
        <v/>
      </c>
      <c r="N358" t="str">
        <f>IFERROR(IF(VLOOKUP('Xlookup set'!$S358,'Xlookup set'!$A$1:$R$1200,15,FALSE)=0,"",VLOOKUP('Xlookup set'!$S358,'Xlookup set'!$A$1:$R$1200,15,FALSE)),"")</f>
        <v/>
      </c>
      <c r="O358" t="str">
        <f>IFERROR(IF(VLOOKUP('Xlookup set'!$S358,'Xlookup set'!$A$1:$R$1200,16,FALSE)=0,"",VLOOKUP('Xlookup set'!$S358,'Xlookup set'!$A$1:$R$1200,16,FALSE)),"")</f>
        <v/>
      </c>
      <c r="P358" t="str">
        <f t="array" aca="1" ref="P358" ca="1">IFERROR(Y2IF(VLOOKUP('Xlookup set'!$S358,'Xlookup set'!$A$1:$R$1200,17,FALSE)=0,"",VLOOKUP('Xlookup set'!$S358,'Xlookup set'!$A$1:$R$1200,17,FALSE)),"")</f>
        <v/>
      </c>
      <c r="Q358" t="str">
        <f>IFERROR(IF(VLOOKUP('Xlookup set'!$S358,'Xlookup set'!$A$1:$R$1200,18,FALSE)=0,"",VLOOKUP('Xlookup set'!$S358,'Xlookup set'!$A$1:$R$1200,18,FALSE)),"")</f>
        <v/>
      </c>
    </row>
    <row r="359" spans="1:17">
      <c r="A359" t="str">
        <f>IFERROR(VLOOKUP('Xlookup set'!$S359,'Xlookup set'!$A$1:$R$1200,2,FALSE),"")</f>
        <v/>
      </c>
      <c r="B359" t="str">
        <f>IF(I359&lt;&gt;"",ドッグキャリー!$I$2,"")</f>
        <v/>
      </c>
      <c r="C359" t="str">
        <f t="shared" si="12"/>
        <v/>
      </c>
      <c r="D359" t="str">
        <f t="shared" si="13"/>
        <v/>
      </c>
      <c r="E359" t="str">
        <f>IFERROR(IF(VLOOKUP('Xlookup set'!$S359,'Xlookup set'!$A$1:$R$1200,6,FALSE)=0,"",VLOOKUP('Xlookup set'!$S359,'Xlookup set'!$A$1:$R$1200,6,FALSE)),"")</f>
        <v/>
      </c>
      <c r="F359" t="str">
        <f t="array" aca="1" ref="F359" ca="1">IFERROR(F(VLOOKUP('Xlookup set'!$S359,'Xlookup set'!$A$1:$R$1200,7,FALSE)=0,"",VLOOKUP('Xlookup set'!$S359,'Xlookup set'!$A$1:$R$1200,7,FALSE)),"")</f>
        <v/>
      </c>
      <c r="G359" t="str">
        <f>IFERROR(IF(VLOOKUP('Xlookup set'!$S359,'Xlookup set'!$A$1:$R$1200,8,FALSE)=0,"",VLOOKUP('Xlookup set'!$S359,'Xlookup set'!$A$1:$R$1200,8,FALSE)),"")</f>
        <v/>
      </c>
      <c r="H359" s="93" t="str">
        <f>IFERROR(IF(VLOOKUP('Xlookup set'!$S359,'Xlookup set'!$A$1:$R$1200,9,FALSE)=0,"",VLOOKUP('Xlookup set'!$S359,'Xlookup set'!$A$1:$R$1200,9,FALSE)),"")</f>
        <v/>
      </c>
      <c r="I359" t="str">
        <f>IFERROR(IF(VLOOKUP('Xlookup set'!$S359,'Xlookup set'!$A$1:$R$1200,10,FALSE)=0,"",VLOOKUP('Xlookup set'!$S359,'Xlookup set'!$A$1:$R$1200,10,FALSE)),"")</f>
        <v/>
      </c>
      <c r="J359" t="str">
        <f>IFERROR(IF(VLOOKUP('Xlookup set'!$S359,'Xlookup set'!$A$1:$R$1200,11,FALSE)=0,"",VLOOKUP('Xlookup set'!$S359,'Xlookup set'!$A$1:$R$1200,11,FALSE)),"")</f>
        <v/>
      </c>
      <c r="K359" t="str">
        <f>IFERROR(IF(VLOOKUP('Xlookup set'!$S359,'Xlookup set'!$A$1:$R$1200,12,FALSE)=0,"",VLOOKUP('Xlookup set'!$S359,'Xlookup set'!$A$1:$R$1200,12,FALSE)),"")</f>
        <v/>
      </c>
      <c r="L359" t="str">
        <f>IFERROR(IF(VLOOKUP('Xlookup set'!$S359,'Xlookup set'!$A$1:$R$1200,13,FALSE)=0,"",VLOOKUP('Xlookup set'!$S359,'Xlookup set'!$A$1:$R$1200,13,FALSE)),"")</f>
        <v/>
      </c>
      <c r="M359" t="str">
        <f>IFERROR(IF(VLOOKUP('Xlookup set'!$S359,'Xlookup set'!$A$1:$R$1200,14,FALSE)=0,"",VLOOKUP('Xlookup set'!$S359,'Xlookup set'!$A$1:$R$1200,14,FALSE)),"")</f>
        <v/>
      </c>
      <c r="N359" t="str">
        <f>IFERROR(IF(VLOOKUP('Xlookup set'!$S359,'Xlookup set'!$A$1:$R$1200,15,FALSE)=0,"",VLOOKUP('Xlookup set'!$S359,'Xlookup set'!$A$1:$R$1200,15,FALSE)),"")</f>
        <v/>
      </c>
      <c r="O359" t="str">
        <f>IFERROR(IF(VLOOKUP('Xlookup set'!$S359,'Xlookup set'!$A$1:$R$1200,16,FALSE)=0,"",VLOOKUP('Xlookup set'!$S359,'Xlookup set'!$A$1:$R$1200,16,FALSE)),"")</f>
        <v/>
      </c>
      <c r="P359" t="str">
        <f t="array" aca="1" ref="P359" ca="1">IFERROR(Y2IF(VLOOKUP('Xlookup set'!$S359,'Xlookup set'!$A$1:$R$1200,17,FALSE)=0,"",VLOOKUP('Xlookup set'!$S359,'Xlookup set'!$A$1:$R$1200,17,FALSE)),"")</f>
        <v/>
      </c>
      <c r="Q359" t="str">
        <f>IFERROR(IF(VLOOKUP('Xlookup set'!$S359,'Xlookup set'!$A$1:$R$1200,18,FALSE)=0,"",VLOOKUP('Xlookup set'!$S359,'Xlookup set'!$A$1:$R$1200,18,FALSE)),"")</f>
        <v/>
      </c>
    </row>
    <row r="360" spans="1:17">
      <c r="A360" t="str">
        <f>IFERROR(VLOOKUP('Xlookup set'!$S360,'Xlookup set'!$A$1:$R$1200,2,FALSE),"")</f>
        <v/>
      </c>
      <c r="B360" t="str">
        <f>IF(I360&lt;&gt;"",ドッグキャリー!$I$2,"")</f>
        <v/>
      </c>
      <c r="C360" t="str">
        <f t="shared" si="12"/>
        <v/>
      </c>
      <c r="D360" t="str">
        <f t="shared" si="13"/>
        <v/>
      </c>
      <c r="E360" t="str">
        <f>IFERROR(IF(VLOOKUP('Xlookup set'!$S360,'Xlookup set'!$A$1:$R$1200,6,FALSE)=0,"",VLOOKUP('Xlookup set'!$S360,'Xlookup set'!$A$1:$R$1200,6,FALSE)),"")</f>
        <v/>
      </c>
      <c r="F360" t="str">
        <f t="array" aca="1" ref="F360" ca="1">IFERROR(F(VLOOKUP('Xlookup set'!$S360,'Xlookup set'!$A$1:$R$1200,7,FALSE)=0,"",VLOOKUP('Xlookup set'!$S360,'Xlookup set'!$A$1:$R$1200,7,FALSE)),"")</f>
        <v/>
      </c>
      <c r="G360" t="str">
        <f>IFERROR(IF(VLOOKUP('Xlookup set'!$S360,'Xlookup set'!$A$1:$R$1200,8,FALSE)=0,"",VLOOKUP('Xlookup set'!$S360,'Xlookup set'!$A$1:$R$1200,8,FALSE)),"")</f>
        <v/>
      </c>
      <c r="H360" s="93" t="str">
        <f>IFERROR(IF(VLOOKUP('Xlookup set'!$S360,'Xlookup set'!$A$1:$R$1200,9,FALSE)=0,"",VLOOKUP('Xlookup set'!$S360,'Xlookup set'!$A$1:$R$1200,9,FALSE)),"")</f>
        <v/>
      </c>
      <c r="I360" t="str">
        <f>IFERROR(IF(VLOOKUP('Xlookup set'!$S360,'Xlookup set'!$A$1:$R$1200,10,FALSE)=0,"",VLOOKUP('Xlookup set'!$S360,'Xlookup set'!$A$1:$R$1200,10,FALSE)),"")</f>
        <v/>
      </c>
      <c r="J360" t="str">
        <f>IFERROR(IF(VLOOKUP('Xlookup set'!$S360,'Xlookup set'!$A$1:$R$1200,11,FALSE)=0,"",VLOOKUP('Xlookup set'!$S360,'Xlookup set'!$A$1:$R$1200,11,FALSE)),"")</f>
        <v/>
      </c>
      <c r="K360" t="str">
        <f>IFERROR(IF(VLOOKUP('Xlookup set'!$S360,'Xlookup set'!$A$1:$R$1200,12,FALSE)=0,"",VLOOKUP('Xlookup set'!$S360,'Xlookup set'!$A$1:$R$1200,12,FALSE)),"")</f>
        <v/>
      </c>
      <c r="L360" t="str">
        <f>IFERROR(IF(VLOOKUP('Xlookup set'!$S360,'Xlookup set'!$A$1:$R$1200,13,FALSE)=0,"",VLOOKUP('Xlookup set'!$S360,'Xlookup set'!$A$1:$R$1200,13,FALSE)),"")</f>
        <v/>
      </c>
      <c r="M360" t="str">
        <f>IFERROR(IF(VLOOKUP('Xlookup set'!$S360,'Xlookup set'!$A$1:$R$1200,14,FALSE)=0,"",VLOOKUP('Xlookup set'!$S360,'Xlookup set'!$A$1:$R$1200,14,FALSE)),"")</f>
        <v/>
      </c>
      <c r="N360" t="str">
        <f>IFERROR(IF(VLOOKUP('Xlookup set'!$S360,'Xlookup set'!$A$1:$R$1200,15,FALSE)=0,"",VLOOKUP('Xlookup set'!$S360,'Xlookup set'!$A$1:$R$1200,15,FALSE)),"")</f>
        <v/>
      </c>
      <c r="O360" t="str">
        <f>IFERROR(IF(VLOOKUP('Xlookup set'!$S360,'Xlookup set'!$A$1:$R$1200,16,FALSE)=0,"",VLOOKUP('Xlookup set'!$S360,'Xlookup set'!$A$1:$R$1200,16,FALSE)),"")</f>
        <v/>
      </c>
      <c r="P360" t="str">
        <f t="array" aca="1" ref="P360" ca="1">IFERROR(Y2IF(VLOOKUP('Xlookup set'!$S360,'Xlookup set'!$A$1:$R$1200,17,FALSE)=0,"",VLOOKUP('Xlookup set'!$S360,'Xlookup set'!$A$1:$R$1200,17,FALSE)),"")</f>
        <v/>
      </c>
      <c r="Q360" t="str">
        <f>IFERROR(IF(VLOOKUP('Xlookup set'!$S360,'Xlookup set'!$A$1:$R$1200,18,FALSE)=0,"",VLOOKUP('Xlookup set'!$S360,'Xlookup set'!$A$1:$R$1200,18,FALSE)),"")</f>
        <v/>
      </c>
    </row>
    <row r="361" spans="1:17">
      <c r="A361" t="str">
        <f>IFERROR(VLOOKUP('Xlookup set'!$S361,'Xlookup set'!$A$1:$R$1200,2,FALSE),"")</f>
        <v/>
      </c>
      <c r="B361" t="str">
        <f>IF(I361&lt;&gt;"",ドッグキャリー!$I$2,"")</f>
        <v/>
      </c>
      <c r="C361" t="str">
        <f t="shared" si="12"/>
        <v/>
      </c>
      <c r="D361" t="str">
        <f t="shared" si="13"/>
        <v/>
      </c>
      <c r="E361" t="str">
        <f>IFERROR(IF(VLOOKUP('Xlookup set'!$S361,'Xlookup set'!$A$1:$R$1200,6,FALSE)=0,"",VLOOKUP('Xlookup set'!$S361,'Xlookup set'!$A$1:$R$1200,6,FALSE)),"")</f>
        <v/>
      </c>
      <c r="F361" t="str">
        <f t="array" aca="1" ref="F361" ca="1">IFERROR(F(VLOOKUP('Xlookup set'!$S361,'Xlookup set'!$A$1:$R$1200,7,FALSE)=0,"",VLOOKUP('Xlookup set'!$S361,'Xlookup set'!$A$1:$R$1200,7,FALSE)),"")</f>
        <v/>
      </c>
      <c r="G361" t="str">
        <f>IFERROR(IF(VLOOKUP('Xlookup set'!$S361,'Xlookup set'!$A$1:$R$1200,8,FALSE)=0,"",VLOOKUP('Xlookup set'!$S361,'Xlookup set'!$A$1:$R$1200,8,FALSE)),"")</f>
        <v/>
      </c>
      <c r="H361" s="93" t="str">
        <f>IFERROR(IF(VLOOKUP('Xlookup set'!$S361,'Xlookup set'!$A$1:$R$1200,9,FALSE)=0,"",VLOOKUP('Xlookup set'!$S361,'Xlookup set'!$A$1:$R$1200,9,FALSE)),"")</f>
        <v/>
      </c>
      <c r="I361" t="str">
        <f>IFERROR(IF(VLOOKUP('Xlookup set'!$S361,'Xlookup set'!$A$1:$R$1200,10,FALSE)=0,"",VLOOKUP('Xlookup set'!$S361,'Xlookup set'!$A$1:$R$1200,10,FALSE)),"")</f>
        <v/>
      </c>
      <c r="J361" t="str">
        <f>IFERROR(IF(VLOOKUP('Xlookup set'!$S361,'Xlookup set'!$A$1:$R$1200,11,FALSE)=0,"",VLOOKUP('Xlookup set'!$S361,'Xlookup set'!$A$1:$R$1200,11,FALSE)),"")</f>
        <v/>
      </c>
      <c r="K361" t="str">
        <f>IFERROR(IF(VLOOKUP('Xlookup set'!$S361,'Xlookup set'!$A$1:$R$1200,12,FALSE)=0,"",VLOOKUP('Xlookup set'!$S361,'Xlookup set'!$A$1:$R$1200,12,FALSE)),"")</f>
        <v/>
      </c>
      <c r="L361" t="str">
        <f>IFERROR(IF(VLOOKUP('Xlookup set'!$S361,'Xlookup set'!$A$1:$R$1200,13,FALSE)=0,"",VLOOKUP('Xlookup set'!$S361,'Xlookup set'!$A$1:$R$1200,13,FALSE)),"")</f>
        <v/>
      </c>
      <c r="M361" t="str">
        <f>IFERROR(IF(VLOOKUP('Xlookup set'!$S361,'Xlookup set'!$A$1:$R$1200,14,FALSE)=0,"",VLOOKUP('Xlookup set'!$S361,'Xlookup set'!$A$1:$R$1200,14,FALSE)),"")</f>
        <v/>
      </c>
      <c r="N361" t="str">
        <f>IFERROR(IF(VLOOKUP('Xlookup set'!$S361,'Xlookup set'!$A$1:$R$1200,15,FALSE)=0,"",VLOOKUP('Xlookup set'!$S361,'Xlookup set'!$A$1:$R$1200,15,FALSE)),"")</f>
        <v/>
      </c>
      <c r="O361" t="str">
        <f>IFERROR(IF(VLOOKUP('Xlookup set'!$S361,'Xlookup set'!$A$1:$R$1200,16,FALSE)=0,"",VLOOKUP('Xlookup set'!$S361,'Xlookup set'!$A$1:$R$1200,16,FALSE)),"")</f>
        <v/>
      </c>
      <c r="P361" t="str">
        <f t="array" aca="1" ref="P361" ca="1">IFERROR(Y2IF(VLOOKUP('Xlookup set'!$S361,'Xlookup set'!$A$1:$R$1200,17,FALSE)=0,"",VLOOKUP('Xlookup set'!$S361,'Xlookup set'!$A$1:$R$1200,17,FALSE)),"")</f>
        <v/>
      </c>
      <c r="Q361" t="str">
        <f>IFERROR(IF(VLOOKUP('Xlookup set'!$S361,'Xlookup set'!$A$1:$R$1200,18,FALSE)=0,"",VLOOKUP('Xlookup set'!$S361,'Xlookup set'!$A$1:$R$1200,18,FALSE)),"")</f>
        <v/>
      </c>
    </row>
    <row r="362" spans="1:17">
      <c r="A362" t="str">
        <f>IFERROR(VLOOKUP('Xlookup set'!$S362,'Xlookup set'!$A$1:$R$1200,2,FALSE),"")</f>
        <v/>
      </c>
      <c r="B362" t="str">
        <f>IF(I362&lt;&gt;"",ドッグキャリー!$I$2,"")</f>
        <v/>
      </c>
      <c r="C362" t="str">
        <f t="shared" si="12"/>
        <v/>
      </c>
      <c r="D362" t="str">
        <f t="shared" si="13"/>
        <v/>
      </c>
      <c r="E362" t="str">
        <f>IFERROR(IF(VLOOKUP('Xlookup set'!$S362,'Xlookup set'!$A$1:$R$1200,6,FALSE)=0,"",VLOOKUP('Xlookup set'!$S362,'Xlookup set'!$A$1:$R$1200,6,FALSE)),"")</f>
        <v/>
      </c>
      <c r="F362" t="str">
        <f t="array" aca="1" ref="F362" ca="1">IFERROR(F(VLOOKUP('Xlookup set'!$S362,'Xlookup set'!$A$1:$R$1200,7,FALSE)=0,"",VLOOKUP('Xlookup set'!$S362,'Xlookup set'!$A$1:$R$1200,7,FALSE)),"")</f>
        <v/>
      </c>
      <c r="G362" t="str">
        <f>IFERROR(IF(VLOOKUP('Xlookup set'!$S362,'Xlookup set'!$A$1:$R$1200,8,FALSE)=0,"",VLOOKUP('Xlookup set'!$S362,'Xlookup set'!$A$1:$R$1200,8,FALSE)),"")</f>
        <v/>
      </c>
      <c r="H362" s="93" t="str">
        <f>IFERROR(IF(VLOOKUP('Xlookup set'!$S362,'Xlookup set'!$A$1:$R$1200,9,FALSE)=0,"",VLOOKUP('Xlookup set'!$S362,'Xlookup set'!$A$1:$R$1200,9,FALSE)),"")</f>
        <v/>
      </c>
      <c r="I362" t="str">
        <f>IFERROR(IF(VLOOKUP('Xlookup set'!$S362,'Xlookup set'!$A$1:$R$1200,10,FALSE)=0,"",VLOOKUP('Xlookup set'!$S362,'Xlookup set'!$A$1:$R$1200,10,FALSE)),"")</f>
        <v/>
      </c>
      <c r="J362" t="str">
        <f>IFERROR(IF(VLOOKUP('Xlookup set'!$S362,'Xlookup set'!$A$1:$R$1200,11,FALSE)=0,"",VLOOKUP('Xlookup set'!$S362,'Xlookup set'!$A$1:$R$1200,11,FALSE)),"")</f>
        <v/>
      </c>
      <c r="K362" t="str">
        <f>IFERROR(IF(VLOOKUP('Xlookup set'!$S362,'Xlookup set'!$A$1:$R$1200,12,FALSE)=0,"",VLOOKUP('Xlookup set'!$S362,'Xlookup set'!$A$1:$R$1200,12,FALSE)),"")</f>
        <v/>
      </c>
      <c r="L362" t="str">
        <f>IFERROR(IF(VLOOKUP('Xlookup set'!$S362,'Xlookup set'!$A$1:$R$1200,13,FALSE)=0,"",VLOOKUP('Xlookup set'!$S362,'Xlookup set'!$A$1:$R$1200,13,FALSE)),"")</f>
        <v/>
      </c>
      <c r="M362" t="str">
        <f>IFERROR(IF(VLOOKUP('Xlookup set'!$S362,'Xlookup set'!$A$1:$R$1200,14,FALSE)=0,"",VLOOKUP('Xlookup set'!$S362,'Xlookup set'!$A$1:$R$1200,14,FALSE)),"")</f>
        <v/>
      </c>
      <c r="N362" t="str">
        <f>IFERROR(IF(VLOOKUP('Xlookup set'!$S362,'Xlookup set'!$A$1:$R$1200,15,FALSE)=0,"",VLOOKUP('Xlookup set'!$S362,'Xlookup set'!$A$1:$R$1200,15,FALSE)),"")</f>
        <v/>
      </c>
      <c r="O362" t="str">
        <f>IFERROR(IF(VLOOKUP('Xlookup set'!$S362,'Xlookup set'!$A$1:$R$1200,16,FALSE)=0,"",VLOOKUP('Xlookup set'!$S362,'Xlookup set'!$A$1:$R$1200,16,FALSE)),"")</f>
        <v/>
      </c>
      <c r="P362" t="str">
        <f t="array" aca="1" ref="P362" ca="1">IFERROR(Y2IF(VLOOKUP('Xlookup set'!$S362,'Xlookup set'!$A$1:$R$1200,17,FALSE)=0,"",VLOOKUP('Xlookup set'!$S362,'Xlookup set'!$A$1:$R$1200,17,FALSE)),"")</f>
        <v/>
      </c>
      <c r="Q362" t="str">
        <f>IFERROR(IF(VLOOKUP('Xlookup set'!$S362,'Xlookup set'!$A$1:$R$1200,18,FALSE)=0,"",VLOOKUP('Xlookup set'!$S362,'Xlookup set'!$A$1:$R$1200,18,FALSE)),"")</f>
        <v/>
      </c>
    </row>
    <row r="363" spans="1:17">
      <c r="A363" t="str">
        <f>IFERROR(VLOOKUP('Xlookup set'!$S363,'Xlookup set'!$A$1:$R$1200,2,FALSE),"")</f>
        <v/>
      </c>
      <c r="B363" t="str">
        <f>IF(I363&lt;&gt;"",ドッグキャリー!$I$2,"")</f>
        <v/>
      </c>
      <c r="C363" t="str">
        <f t="shared" si="12"/>
        <v/>
      </c>
      <c r="D363" t="str">
        <f t="shared" si="13"/>
        <v/>
      </c>
      <c r="E363" t="str">
        <f>IFERROR(IF(VLOOKUP('Xlookup set'!$S363,'Xlookup set'!$A$1:$R$1200,6,FALSE)=0,"",VLOOKUP('Xlookup set'!$S363,'Xlookup set'!$A$1:$R$1200,6,FALSE)),"")</f>
        <v/>
      </c>
      <c r="F363" t="str">
        <f t="array" aca="1" ref="F363" ca="1">IFERROR(F(VLOOKUP('Xlookup set'!$S363,'Xlookup set'!$A$1:$R$1200,7,FALSE)=0,"",VLOOKUP('Xlookup set'!$S363,'Xlookup set'!$A$1:$R$1200,7,FALSE)),"")</f>
        <v/>
      </c>
      <c r="G363" t="str">
        <f>IFERROR(IF(VLOOKUP('Xlookup set'!$S363,'Xlookup set'!$A$1:$R$1200,8,FALSE)=0,"",VLOOKUP('Xlookup set'!$S363,'Xlookup set'!$A$1:$R$1200,8,FALSE)),"")</f>
        <v/>
      </c>
      <c r="H363" s="93" t="str">
        <f>IFERROR(IF(VLOOKUP('Xlookup set'!$S363,'Xlookup set'!$A$1:$R$1200,9,FALSE)=0,"",VLOOKUP('Xlookup set'!$S363,'Xlookup set'!$A$1:$R$1200,9,FALSE)),"")</f>
        <v/>
      </c>
      <c r="I363" t="str">
        <f>IFERROR(IF(VLOOKUP('Xlookup set'!$S363,'Xlookup set'!$A$1:$R$1200,10,FALSE)=0,"",VLOOKUP('Xlookup set'!$S363,'Xlookup set'!$A$1:$R$1200,10,FALSE)),"")</f>
        <v/>
      </c>
      <c r="J363" t="str">
        <f>IFERROR(IF(VLOOKUP('Xlookup set'!$S363,'Xlookup set'!$A$1:$R$1200,11,FALSE)=0,"",VLOOKUP('Xlookup set'!$S363,'Xlookup set'!$A$1:$R$1200,11,FALSE)),"")</f>
        <v/>
      </c>
      <c r="K363" t="str">
        <f>IFERROR(IF(VLOOKUP('Xlookup set'!$S363,'Xlookup set'!$A$1:$R$1200,12,FALSE)=0,"",VLOOKUP('Xlookup set'!$S363,'Xlookup set'!$A$1:$R$1200,12,FALSE)),"")</f>
        <v/>
      </c>
      <c r="L363" t="str">
        <f>IFERROR(IF(VLOOKUP('Xlookup set'!$S363,'Xlookup set'!$A$1:$R$1200,13,FALSE)=0,"",VLOOKUP('Xlookup set'!$S363,'Xlookup set'!$A$1:$R$1200,13,FALSE)),"")</f>
        <v/>
      </c>
      <c r="M363" t="str">
        <f>IFERROR(IF(VLOOKUP('Xlookup set'!$S363,'Xlookup set'!$A$1:$R$1200,14,FALSE)=0,"",VLOOKUP('Xlookup set'!$S363,'Xlookup set'!$A$1:$R$1200,14,FALSE)),"")</f>
        <v/>
      </c>
      <c r="N363" t="str">
        <f>IFERROR(IF(VLOOKUP('Xlookup set'!$S363,'Xlookup set'!$A$1:$R$1200,15,FALSE)=0,"",VLOOKUP('Xlookup set'!$S363,'Xlookup set'!$A$1:$R$1200,15,FALSE)),"")</f>
        <v/>
      </c>
      <c r="O363" t="str">
        <f>IFERROR(IF(VLOOKUP('Xlookup set'!$S363,'Xlookup set'!$A$1:$R$1200,16,FALSE)=0,"",VLOOKUP('Xlookup set'!$S363,'Xlookup set'!$A$1:$R$1200,16,FALSE)),"")</f>
        <v/>
      </c>
      <c r="P363" t="str">
        <f t="array" aca="1" ref="P363" ca="1">IFERROR(Y2IF(VLOOKUP('Xlookup set'!$S363,'Xlookup set'!$A$1:$R$1200,17,FALSE)=0,"",VLOOKUP('Xlookup set'!$S363,'Xlookup set'!$A$1:$R$1200,17,FALSE)),"")</f>
        <v/>
      </c>
      <c r="Q363" t="str">
        <f>IFERROR(IF(VLOOKUP('Xlookup set'!$S363,'Xlookup set'!$A$1:$R$1200,18,FALSE)=0,"",VLOOKUP('Xlookup set'!$S363,'Xlookup set'!$A$1:$R$1200,18,FALSE)),"")</f>
        <v/>
      </c>
    </row>
    <row r="364" spans="1:17">
      <c r="A364" t="str">
        <f>IFERROR(VLOOKUP('Xlookup set'!$S364,'Xlookup set'!$A$1:$R$1200,2,FALSE),"")</f>
        <v/>
      </c>
      <c r="B364" t="str">
        <f>IF(I364&lt;&gt;"",ドッグキャリー!$I$2,"")</f>
        <v/>
      </c>
      <c r="C364" t="str">
        <f t="shared" si="12"/>
        <v/>
      </c>
      <c r="D364" t="str">
        <f t="shared" si="13"/>
        <v/>
      </c>
      <c r="E364" t="str">
        <f>IFERROR(IF(VLOOKUP('Xlookup set'!$S364,'Xlookup set'!$A$1:$R$1200,6,FALSE)=0,"",VLOOKUP('Xlookup set'!$S364,'Xlookup set'!$A$1:$R$1200,6,FALSE)),"")</f>
        <v/>
      </c>
      <c r="F364" t="str">
        <f t="array" aca="1" ref="F364" ca="1">IFERROR(F(VLOOKUP('Xlookup set'!$S364,'Xlookup set'!$A$1:$R$1200,7,FALSE)=0,"",VLOOKUP('Xlookup set'!$S364,'Xlookup set'!$A$1:$R$1200,7,FALSE)),"")</f>
        <v/>
      </c>
      <c r="G364" t="str">
        <f>IFERROR(IF(VLOOKUP('Xlookup set'!$S364,'Xlookup set'!$A$1:$R$1200,8,FALSE)=0,"",VLOOKUP('Xlookup set'!$S364,'Xlookup set'!$A$1:$R$1200,8,FALSE)),"")</f>
        <v/>
      </c>
      <c r="H364" s="93" t="str">
        <f>IFERROR(IF(VLOOKUP('Xlookup set'!$S364,'Xlookup set'!$A$1:$R$1200,9,FALSE)=0,"",VLOOKUP('Xlookup set'!$S364,'Xlookup set'!$A$1:$R$1200,9,FALSE)),"")</f>
        <v/>
      </c>
      <c r="I364" t="str">
        <f>IFERROR(IF(VLOOKUP('Xlookup set'!$S364,'Xlookup set'!$A$1:$R$1200,10,FALSE)=0,"",VLOOKUP('Xlookup set'!$S364,'Xlookup set'!$A$1:$R$1200,10,FALSE)),"")</f>
        <v/>
      </c>
      <c r="J364" t="str">
        <f>IFERROR(IF(VLOOKUP('Xlookup set'!$S364,'Xlookup set'!$A$1:$R$1200,11,FALSE)=0,"",VLOOKUP('Xlookup set'!$S364,'Xlookup set'!$A$1:$R$1200,11,FALSE)),"")</f>
        <v/>
      </c>
      <c r="K364" t="str">
        <f>IFERROR(IF(VLOOKUP('Xlookup set'!$S364,'Xlookup set'!$A$1:$R$1200,12,FALSE)=0,"",VLOOKUP('Xlookup set'!$S364,'Xlookup set'!$A$1:$R$1200,12,FALSE)),"")</f>
        <v/>
      </c>
      <c r="L364" t="str">
        <f>IFERROR(IF(VLOOKUP('Xlookup set'!$S364,'Xlookup set'!$A$1:$R$1200,13,FALSE)=0,"",VLOOKUP('Xlookup set'!$S364,'Xlookup set'!$A$1:$R$1200,13,FALSE)),"")</f>
        <v/>
      </c>
      <c r="M364" t="str">
        <f>IFERROR(IF(VLOOKUP('Xlookup set'!$S364,'Xlookup set'!$A$1:$R$1200,14,FALSE)=0,"",VLOOKUP('Xlookup set'!$S364,'Xlookup set'!$A$1:$R$1200,14,FALSE)),"")</f>
        <v/>
      </c>
      <c r="N364" t="str">
        <f>IFERROR(IF(VLOOKUP('Xlookup set'!$S364,'Xlookup set'!$A$1:$R$1200,15,FALSE)=0,"",VLOOKUP('Xlookup set'!$S364,'Xlookup set'!$A$1:$R$1200,15,FALSE)),"")</f>
        <v/>
      </c>
      <c r="O364" t="str">
        <f>IFERROR(IF(VLOOKUP('Xlookup set'!$S364,'Xlookup set'!$A$1:$R$1200,16,FALSE)=0,"",VLOOKUP('Xlookup set'!$S364,'Xlookup set'!$A$1:$R$1200,16,FALSE)),"")</f>
        <v/>
      </c>
      <c r="P364" t="str">
        <f t="array" aca="1" ref="P364" ca="1">IFERROR(Y2IF(VLOOKUP('Xlookup set'!$S364,'Xlookup set'!$A$1:$R$1200,17,FALSE)=0,"",VLOOKUP('Xlookup set'!$S364,'Xlookup set'!$A$1:$R$1200,17,FALSE)),"")</f>
        <v/>
      </c>
      <c r="Q364" t="str">
        <f>IFERROR(IF(VLOOKUP('Xlookup set'!$S364,'Xlookup set'!$A$1:$R$1200,18,FALSE)=0,"",VLOOKUP('Xlookup set'!$S364,'Xlookup set'!$A$1:$R$1200,18,FALSE)),"")</f>
        <v/>
      </c>
    </row>
    <row r="365" spans="1:17">
      <c r="A365" t="str">
        <f>IFERROR(VLOOKUP('Xlookup set'!$S365,'Xlookup set'!$A$1:$R$1200,2,FALSE),"")</f>
        <v/>
      </c>
      <c r="B365" t="str">
        <f>IF(I365&lt;&gt;"",ドッグキャリー!$I$2,"")</f>
        <v/>
      </c>
      <c r="C365" t="str">
        <f t="shared" si="12"/>
        <v/>
      </c>
      <c r="D365" t="str">
        <f t="shared" si="13"/>
        <v/>
      </c>
      <c r="E365" t="str">
        <f>IFERROR(IF(VLOOKUP('Xlookup set'!$S365,'Xlookup set'!$A$1:$R$1200,6,FALSE)=0,"",VLOOKUP('Xlookup set'!$S365,'Xlookup set'!$A$1:$R$1200,6,FALSE)),"")</f>
        <v/>
      </c>
      <c r="F365" t="str">
        <f t="array" aca="1" ref="F365" ca="1">IFERROR(F(VLOOKUP('Xlookup set'!$S365,'Xlookup set'!$A$1:$R$1200,7,FALSE)=0,"",VLOOKUP('Xlookup set'!$S365,'Xlookup set'!$A$1:$R$1200,7,FALSE)),"")</f>
        <v/>
      </c>
      <c r="G365" t="str">
        <f>IFERROR(IF(VLOOKUP('Xlookup set'!$S365,'Xlookup set'!$A$1:$R$1200,8,FALSE)=0,"",VLOOKUP('Xlookup set'!$S365,'Xlookup set'!$A$1:$R$1200,8,FALSE)),"")</f>
        <v/>
      </c>
      <c r="H365" s="93" t="str">
        <f>IFERROR(IF(VLOOKUP('Xlookup set'!$S365,'Xlookup set'!$A$1:$R$1200,9,FALSE)=0,"",VLOOKUP('Xlookup set'!$S365,'Xlookup set'!$A$1:$R$1200,9,FALSE)),"")</f>
        <v/>
      </c>
      <c r="I365" t="str">
        <f>IFERROR(IF(VLOOKUP('Xlookup set'!$S365,'Xlookup set'!$A$1:$R$1200,10,FALSE)=0,"",VLOOKUP('Xlookup set'!$S365,'Xlookup set'!$A$1:$R$1200,10,FALSE)),"")</f>
        <v/>
      </c>
      <c r="J365" t="str">
        <f>IFERROR(IF(VLOOKUP('Xlookup set'!$S365,'Xlookup set'!$A$1:$R$1200,11,FALSE)=0,"",VLOOKUP('Xlookup set'!$S365,'Xlookup set'!$A$1:$R$1200,11,FALSE)),"")</f>
        <v/>
      </c>
      <c r="K365" t="str">
        <f>IFERROR(IF(VLOOKUP('Xlookup set'!$S365,'Xlookup set'!$A$1:$R$1200,12,FALSE)=0,"",VLOOKUP('Xlookup set'!$S365,'Xlookup set'!$A$1:$R$1200,12,FALSE)),"")</f>
        <v/>
      </c>
      <c r="L365" t="str">
        <f>IFERROR(IF(VLOOKUP('Xlookup set'!$S365,'Xlookup set'!$A$1:$R$1200,13,FALSE)=0,"",VLOOKUP('Xlookup set'!$S365,'Xlookup set'!$A$1:$R$1200,13,FALSE)),"")</f>
        <v/>
      </c>
      <c r="M365" t="str">
        <f>IFERROR(IF(VLOOKUP('Xlookup set'!$S365,'Xlookup set'!$A$1:$R$1200,14,FALSE)=0,"",VLOOKUP('Xlookup set'!$S365,'Xlookup set'!$A$1:$R$1200,14,FALSE)),"")</f>
        <v/>
      </c>
      <c r="N365" t="str">
        <f>IFERROR(IF(VLOOKUP('Xlookup set'!$S365,'Xlookup set'!$A$1:$R$1200,15,FALSE)=0,"",VLOOKUP('Xlookup set'!$S365,'Xlookup set'!$A$1:$R$1200,15,FALSE)),"")</f>
        <v/>
      </c>
      <c r="O365" t="str">
        <f>IFERROR(IF(VLOOKUP('Xlookup set'!$S365,'Xlookup set'!$A$1:$R$1200,16,FALSE)=0,"",VLOOKUP('Xlookup set'!$S365,'Xlookup set'!$A$1:$R$1200,16,FALSE)),"")</f>
        <v/>
      </c>
      <c r="P365" t="str">
        <f t="array" aca="1" ref="P365" ca="1">IFERROR(Y2IF(VLOOKUP('Xlookup set'!$S365,'Xlookup set'!$A$1:$R$1200,17,FALSE)=0,"",VLOOKUP('Xlookup set'!$S365,'Xlookup set'!$A$1:$R$1200,17,FALSE)),"")</f>
        <v/>
      </c>
      <c r="Q365" t="str">
        <f>IFERROR(IF(VLOOKUP('Xlookup set'!$S365,'Xlookup set'!$A$1:$R$1200,18,FALSE)=0,"",VLOOKUP('Xlookup set'!$S365,'Xlookup set'!$A$1:$R$1200,18,FALSE)),"")</f>
        <v/>
      </c>
    </row>
    <row r="366" spans="1:17">
      <c r="A366" t="str">
        <f>IFERROR(VLOOKUP('Xlookup set'!$S366,'Xlookup set'!$A$1:$R$1200,2,FALSE),"")</f>
        <v/>
      </c>
      <c r="B366" t="str">
        <f>IF(I366&lt;&gt;"",ドッグキャリー!$I$2,"")</f>
        <v/>
      </c>
      <c r="C366" t="str">
        <f t="shared" si="12"/>
        <v/>
      </c>
      <c r="D366" t="str">
        <f t="shared" si="13"/>
        <v/>
      </c>
      <c r="E366" t="str">
        <f>IFERROR(IF(VLOOKUP('Xlookup set'!$S366,'Xlookup set'!$A$1:$R$1200,6,FALSE)=0,"",VLOOKUP('Xlookup set'!$S366,'Xlookup set'!$A$1:$R$1200,6,FALSE)),"")</f>
        <v/>
      </c>
      <c r="F366" t="str">
        <f t="array" aca="1" ref="F366" ca="1">IFERROR(F(VLOOKUP('Xlookup set'!$S366,'Xlookup set'!$A$1:$R$1200,7,FALSE)=0,"",VLOOKUP('Xlookup set'!$S366,'Xlookup set'!$A$1:$R$1200,7,FALSE)),"")</f>
        <v/>
      </c>
      <c r="G366" t="str">
        <f>IFERROR(IF(VLOOKUP('Xlookup set'!$S366,'Xlookup set'!$A$1:$R$1200,8,FALSE)=0,"",VLOOKUP('Xlookup set'!$S366,'Xlookup set'!$A$1:$R$1200,8,FALSE)),"")</f>
        <v/>
      </c>
      <c r="H366" s="93" t="str">
        <f>IFERROR(IF(VLOOKUP('Xlookup set'!$S366,'Xlookup set'!$A$1:$R$1200,9,FALSE)=0,"",VLOOKUP('Xlookup set'!$S366,'Xlookup set'!$A$1:$R$1200,9,FALSE)),"")</f>
        <v/>
      </c>
      <c r="I366" t="str">
        <f>IFERROR(IF(VLOOKUP('Xlookup set'!$S366,'Xlookup set'!$A$1:$R$1200,10,FALSE)=0,"",VLOOKUP('Xlookup set'!$S366,'Xlookup set'!$A$1:$R$1200,10,FALSE)),"")</f>
        <v/>
      </c>
      <c r="J366" t="str">
        <f>IFERROR(IF(VLOOKUP('Xlookup set'!$S366,'Xlookup set'!$A$1:$R$1200,11,FALSE)=0,"",VLOOKUP('Xlookup set'!$S366,'Xlookup set'!$A$1:$R$1200,11,FALSE)),"")</f>
        <v/>
      </c>
      <c r="K366" t="str">
        <f>IFERROR(IF(VLOOKUP('Xlookup set'!$S366,'Xlookup set'!$A$1:$R$1200,12,FALSE)=0,"",VLOOKUP('Xlookup set'!$S366,'Xlookup set'!$A$1:$R$1200,12,FALSE)),"")</f>
        <v/>
      </c>
      <c r="L366" t="str">
        <f>IFERROR(IF(VLOOKUP('Xlookup set'!$S366,'Xlookup set'!$A$1:$R$1200,13,FALSE)=0,"",VLOOKUP('Xlookup set'!$S366,'Xlookup set'!$A$1:$R$1200,13,FALSE)),"")</f>
        <v/>
      </c>
      <c r="M366" t="str">
        <f>IFERROR(IF(VLOOKUP('Xlookup set'!$S366,'Xlookup set'!$A$1:$R$1200,14,FALSE)=0,"",VLOOKUP('Xlookup set'!$S366,'Xlookup set'!$A$1:$R$1200,14,FALSE)),"")</f>
        <v/>
      </c>
      <c r="N366" t="str">
        <f>IFERROR(IF(VLOOKUP('Xlookup set'!$S366,'Xlookup set'!$A$1:$R$1200,15,FALSE)=0,"",VLOOKUP('Xlookup set'!$S366,'Xlookup set'!$A$1:$R$1200,15,FALSE)),"")</f>
        <v/>
      </c>
      <c r="O366" t="str">
        <f>IFERROR(IF(VLOOKUP('Xlookup set'!$S366,'Xlookup set'!$A$1:$R$1200,16,FALSE)=0,"",VLOOKUP('Xlookup set'!$S366,'Xlookup set'!$A$1:$R$1200,16,FALSE)),"")</f>
        <v/>
      </c>
      <c r="P366" t="str">
        <f t="array" aca="1" ref="P366" ca="1">IFERROR(Y2IF(VLOOKUP('Xlookup set'!$S366,'Xlookup set'!$A$1:$R$1200,17,FALSE)=0,"",VLOOKUP('Xlookup set'!$S366,'Xlookup set'!$A$1:$R$1200,17,FALSE)),"")</f>
        <v/>
      </c>
      <c r="Q366" t="str">
        <f>IFERROR(IF(VLOOKUP('Xlookup set'!$S366,'Xlookup set'!$A$1:$R$1200,18,FALSE)=0,"",VLOOKUP('Xlookup set'!$S366,'Xlookup set'!$A$1:$R$1200,18,FALSE)),"")</f>
        <v/>
      </c>
    </row>
    <row r="367" spans="1:17">
      <c r="A367" t="str">
        <f>IFERROR(VLOOKUP('Xlookup set'!$S367,'Xlookup set'!$A$1:$R$1200,2,FALSE),"")</f>
        <v/>
      </c>
      <c r="B367" t="str">
        <f>IF(I367&lt;&gt;"",ドッグキャリー!$I$2,"")</f>
        <v/>
      </c>
      <c r="C367" t="str">
        <f t="shared" si="12"/>
        <v/>
      </c>
      <c r="D367" t="str">
        <f t="shared" si="13"/>
        <v/>
      </c>
      <c r="E367" t="str">
        <f>IFERROR(IF(VLOOKUP('Xlookup set'!$S367,'Xlookup set'!$A$1:$R$1200,6,FALSE)=0,"",VLOOKUP('Xlookup set'!$S367,'Xlookup set'!$A$1:$R$1200,6,FALSE)),"")</f>
        <v/>
      </c>
      <c r="F367" t="str">
        <f t="array" aca="1" ref="F367" ca="1">IFERROR(F(VLOOKUP('Xlookup set'!$S367,'Xlookup set'!$A$1:$R$1200,7,FALSE)=0,"",VLOOKUP('Xlookup set'!$S367,'Xlookup set'!$A$1:$R$1200,7,FALSE)),"")</f>
        <v/>
      </c>
      <c r="G367" t="str">
        <f>IFERROR(IF(VLOOKUP('Xlookup set'!$S367,'Xlookup set'!$A$1:$R$1200,8,FALSE)=0,"",VLOOKUP('Xlookup set'!$S367,'Xlookup set'!$A$1:$R$1200,8,FALSE)),"")</f>
        <v/>
      </c>
      <c r="H367" s="93" t="str">
        <f>IFERROR(IF(VLOOKUP('Xlookup set'!$S367,'Xlookup set'!$A$1:$R$1200,9,FALSE)=0,"",VLOOKUP('Xlookup set'!$S367,'Xlookup set'!$A$1:$R$1200,9,FALSE)),"")</f>
        <v/>
      </c>
      <c r="I367" t="str">
        <f>IFERROR(IF(VLOOKUP('Xlookup set'!$S367,'Xlookup set'!$A$1:$R$1200,10,FALSE)=0,"",VLOOKUP('Xlookup set'!$S367,'Xlookup set'!$A$1:$R$1200,10,FALSE)),"")</f>
        <v/>
      </c>
      <c r="J367" t="str">
        <f>IFERROR(IF(VLOOKUP('Xlookup set'!$S367,'Xlookup set'!$A$1:$R$1200,11,FALSE)=0,"",VLOOKUP('Xlookup set'!$S367,'Xlookup set'!$A$1:$R$1200,11,FALSE)),"")</f>
        <v/>
      </c>
      <c r="K367" t="str">
        <f>IFERROR(IF(VLOOKUP('Xlookup set'!$S367,'Xlookup set'!$A$1:$R$1200,12,FALSE)=0,"",VLOOKUP('Xlookup set'!$S367,'Xlookup set'!$A$1:$R$1200,12,FALSE)),"")</f>
        <v/>
      </c>
      <c r="L367" t="str">
        <f>IFERROR(IF(VLOOKUP('Xlookup set'!$S367,'Xlookup set'!$A$1:$R$1200,13,FALSE)=0,"",VLOOKUP('Xlookup set'!$S367,'Xlookup set'!$A$1:$R$1200,13,FALSE)),"")</f>
        <v/>
      </c>
      <c r="M367" t="str">
        <f>IFERROR(IF(VLOOKUP('Xlookup set'!$S367,'Xlookup set'!$A$1:$R$1200,14,FALSE)=0,"",VLOOKUP('Xlookup set'!$S367,'Xlookup set'!$A$1:$R$1200,14,FALSE)),"")</f>
        <v/>
      </c>
      <c r="N367" t="str">
        <f>IFERROR(IF(VLOOKUP('Xlookup set'!$S367,'Xlookup set'!$A$1:$R$1200,15,FALSE)=0,"",VLOOKUP('Xlookup set'!$S367,'Xlookup set'!$A$1:$R$1200,15,FALSE)),"")</f>
        <v/>
      </c>
      <c r="O367" t="str">
        <f>IFERROR(IF(VLOOKUP('Xlookup set'!$S367,'Xlookup set'!$A$1:$R$1200,16,FALSE)=0,"",VLOOKUP('Xlookup set'!$S367,'Xlookup set'!$A$1:$R$1200,16,FALSE)),"")</f>
        <v/>
      </c>
      <c r="P367" t="str">
        <f t="array" aca="1" ref="P367" ca="1">IFERROR(Y2IF(VLOOKUP('Xlookup set'!$S367,'Xlookup set'!$A$1:$R$1200,17,FALSE)=0,"",VLOOKUP('Xlookup set'!$S367,'Xlookup set'!$A$1:$R$1200,17,FALSE)),"")</f>
        <v/>
      </c>
      <c r="Q367" t="str">
        <f>IFERROR(IF(VLOOKUP('Xlookup set'!$S367,'Xlookup set'!$A$1:$R$1200,18,FALSE)=0,"",VLOOKUP('Xlookup set'!$S367,'Xlookup set'!$A$1:$R$1200,18,FALSE)),"")</f>
        <v/>
      </c>
    </row>
    <row r="368" spans="1:17">
      <c r="A368" t="str">
        <f>IFERROR(VLOOKUP('Xlookup set'!$S368,'Xlookup set'!$A$1:$R$1200,2,FALSE),"")</f>
        <v/>
      </c>
      <c r="B368" t="str">
        <f>IF(I368&lt;&gt;"",ドッグキャリー!$I$2,"")</f>
        <v/>
      </c>
      <c r="C368" t="str">
        <f t="shared" si="12"/>
        <v/>
      </c>
      <c r="D368" t="str">
        <f t="shared" si="13"/>
        <v/>
      </c>
      <c r="E368" t="str">
        <f>IFERROR(IF(VLOOKUP('Xlookup set'!$S368,'Xlookup set'!$A$1:$R$1200,6,FALSE)=0,"",VLOOKUP('Xlookup set'!$S368,'Xlookup set'!$A$1:$R$1200,6,FALSE)),"")</f>
        <v/>
      </c>
      <c r="F368" t="str">
        <f t="array" aca="1" ref="F368" ca="1">IFERROR(F(VLOOKUP('Xlookup set'!$S368,'Xlookup set'!$A$1:$R$1200,7,FALSE)=0,"",VLOOKUP('Xlookup set'!$S368,'Xlookup set'!$A$1:$R$1200,7,FALSE)),"")</f>
        <v/>
      </c>
      <c r="G368" t="str">
        <f>IFERROR(IF(VLOOKUP('Xlookup set'!$S368,'Xlookup set'!$A$1:$R$1200,8,FALSE)=0,"",VLOOKUP('Xlookup set'!$S368,'Xlookup set'!$A$1:$R$1200,8,FALSE)),"")</f>
        <v/>
      </c>
      <c r="H368" s="93" t="str">
        <f>IFERROR(IF(VLOOKUP('Xlookup set'!$S368,'Xlookup set'!$A$1:$R$1200,9,FALSE)=0,"",VLOOKUP('Xlookup set'!$S368,'Xlookup set'!$A$1:$R$1200,9,FALSE)),"")</f>
        <v/>
      </c>
      <c r="I368" t="str">
        <f>IFERROR(IF(VLOOKUP('Xlookup set'!$S368,'Xlookup set'!$A$1:$R$1200,10,FALSE)=0,"",VLOOKUP('Xlookup set'!$S368,'Xlookup set'!$A$1:$R$1200,10,FALSE)),"")</f>
        <v/>
      </c>
      <c r="J368" t="str">
        <f>IFERROR(IF(VLOOKUP('Xlookup set'!$S368,'Xlookup set'!$A$1:$R$1200,11,FALSE)=0,"",VLOOKUP('Xlookup set'!$S368,'Xlookup set'!$A$1:$R$1200,11,FALSE)),"")</f>
        <v/>
      </c>
      <c r="K368" t="str">
        <f>IFERROR(IF(VLOOKUP('Xlookup set'!$S368,'Xlookup set'!$A$1:$R$1200,12,FALSE)=0,"",VLOOKUP('Xlookup set'!$S368,'Xlookup set'!$A$1:$R$1200,12,FALSE)),"")</f>
        <v/>
      </c>
      <c r="L368" t="str">
        <f>IFERROR(IF(VLOOKUP('Xlookup set'!$S368,'Xlookup set'!$A$1:$R$1200,13,FALSE)=0,"",VLOOKUP('Xlookup set'!$S368,'Xlookup set'!$A$1:$R$1200,13,FALSE)),"")</f>
        <v/>
      </c>
      <c r="M368" t="str">
        <f>IFERROR(IF(VLOOKUP('Xlookup set'!$S368,'Xlookup set'!$A$1:$R$1200,14,FALSE)=0,"",VLOOKUP('Xlookup set'!$S368,'Xlookup set'!$A$1:$R$1200,14,FALSE)),"")</f>
        <v/>
      </c>
      <c r="N368" t="str">
        <f>IFERROR(IF(VLOOKUP('Xlookup set'!$S368,'Xlookup set'!$A$1:$R$1200,15,FALSE)=0,"",VLOOKUP('Xlookup set'!$S368,'Xlookup set'!$A$1:$R$1200,15,FALSE)),"")</f>
        <v/>
      </c>
      <c r="O368" t="str">
        <f>IFERROR(IF(VLOOKUP('Xlookup set'!$S368,'Xlookup set'!$A$1:$R$1200,16,FALSE)=0,"",VLOOKUP('Xlookup set'!$S368,'Xlookup set'!$A$1:$R$1200,16,FALSE)),"")</f>
        <v/>
      </c>
      <c r="P368" t="str">
        <f t="array" aca="1" ref="P368" ca="1">IFERROR(Y2IF(VLOOKUP('Xlookup set'!$S368,'Xlookup set'!$A$1:$R$1200,17,FALSE)=0,"",VLOOKUP('Xlookup set'!$S368,'Xlookup set'!$A$1:$R$1200,17,FALSE)),"")</f>
        <v/>
      </c>
      <c r="Q368" t="str">
        <f>IFERROR(IF(VLOOKUP('Xlookup set'!$S368,'Xlookup set'!$A$1:$R$1200,18,FALSE)=0,"",VLOOKUP('Xlookup set'!$S368,'Xlookup set'!$A$1:$R$1200,18,FALSE)),"")</f>
        <v/>
      </c>
    </row>
    <row r="369" spans="1:17">
      <c r="A369" t="str">
        <f>IFERROR(VLOOKUP('Xlookup set'!$S369,'Xlookup set'!$A$1:$R$1200,2,FALSE),"")</f>
        <v/>
      </c>
      <c r="B369" t="str">
        <f>IF(I369&lt;&gt;"",ドッグキャリー!$I$2,"")</f>
        <v/>
      </c>
      <c r="C369" t="str">
        <f t="shared" si="12"/>
        <v/>
      </c>
      <c r="D369" t="str">
        <f t="shared" si="13"/>
        <v/>
      </c>
      <c r="E369" t="str">
        <f>IFERROR(IF(VLOOKUP('Xlookup set'!$S369,'Xlookup set'!$A$1:$R$1200,6,FALSE)=0,"",VLOOKUP('Xlookup set'!$S369,'Xlookup set'!$A$1:$R$1200,6,FALSE)),"")</f>
        <v/>
      </c>
      <c r="F369" t="str">
        <f t="array" aca="1" ref="F369" ca="1">IFERROR(F(VLOOKUP('Xlookup set'!$S369,'Xlookup set'!$A$1:$R$1200,7,FALSE)=0,"",VLOOKUP('Xlookup set'!$S369,'Xlookup set'!$A$1:$R$1200,7,FALSE)),"")</f>
        <v/>
      </c>
      <c r="G369" t="str">
        <f>IFERROR(IF(VLOOKUP('Xlookup set'!$S369,'Xlookup set'!$A$1:$R$1200,8,FALSE)=0,"",VLOOKUP('Xlookup set'!$S369,'Xlookup set'!$A$1:$R$1200,8,FALSE)),"")</f>
        <v/>
      </c>
      <c r="H369" s="93" t="str">
        <f>IFERROR(IF(VLOOKUP('Xlookup set'!$S369,'Xlookup set'!$A$1:$R$1200,9,FALSE)=0,"",VLOOKUP('Xlookup set'!$S369,'Xlookup set'!$A$1:$R$1200,9,FALSE)),"")</f>
        <v/>
      </c>
      <c r="I369" t="str">
        <f>IFERROR(IF(VLOOKUP('Xlookup set'!$S369,'Xlookup set'!$A$1:$R$1200,10,FALSE)=0,"",VLOOKUP('Xlookup set'!$S369,'Xlookup set'!$A$1:$R$1200,10,FALSE)),"")</f>
        <v/>
      </c>
      <c r="J369" t="str">
        <f>IFERROR(IF(VLOOKUP('Xlookup set'!$S369,'Xlookup set'!$A$1:$R$1200,11,FALSE)=0,"",VLOOKUP('Xlookup set'!$S369,'Xlookup set'!$A$1:$R$1200,11,FALSE)),"")</f>
        <v/>
      </c>
      <c r="K369" t="str">
        <f>IFERROR(IF(VLOOKUP('Xlookup set'!$S369,'Xlookup set'!$A$1:$R$1200,12,FALSE)=0,"",VLOOKUP('Xlookup set'!$S369,'Xlookup set'!$A$1:$R$1200,12,FALSE)),"")</f>
        <v/>
      </c>
      <c r="L369" t="str">
        <f>IFERROR(IF(VLOOKUP('Xlookup set'!$S369,'Xlookup set'!$A$1:$R$1200,13,FALSE)=0,"",VLOOKUP('Xlookup set'!$S369,'Xlookup set'!$A$1:$R$1200,13,FALSE)),"")</f>
        <v/>
      </c>
      <c r="M369" t="str">
        <f>IFERROR(IF(VLOOKUP('Xlookup set'!$S369,'Xlookup set'!$A$1:$R$1200,14,FALSE)=0,"",VLOOKUP('Xlookup set'!$S369,'Xlookup set'!$A$1:$R$1200,14,FALSE)),"")</f>
        <v/>
      </c>
      <c r="N369" t="str">
        <f>IFERROR(IF(VLOOKUP('Xlookup set'!$S369,'Xlookup set'!$A$1:$R$1200,15,FALSE)=0,"",VLOOKUP('Xlookup set'!$S369,'Xlookup set'!$A$1:$R$1200,15,FALSE)),"")</f>
        <v/>
      </c>
      <c r="O369" t="str">
        <f>IFERROR(IF(VLOOKUP('Xlookup set'!$S369,'Xlookup set'!$A$1:$R$1200,16,FALSE)=0,"",VLOOKUP('Xlookup set'!$S369,'Xlookup set'!$A$1:$R$1200,16,FALSE)),"")</f>
        <v/>
      </c>
      <c r="P369" t="str">
        <f t="array" aca="1" ref="P369" ca="1">IFERROR(Y2IF(VLOOKUP('Xlookup set'!$S369,'Xlookup set'!$A$1:$R$1200,17,FALSE)=0,"",VLOOKUP('Xlookup set'!$S369,'Xlookup set'!$A$1:$R$1200,17,FALSE)),"")</f>
        <v/>
      </c>
      <c r="Q369" t="str">
        <f>IFERROR(IF(VLOOKUP('Xlookup set'!$S369,'Xlookup set'!$A$1:$R$1200,18,FALSE)=0,"",VLOOKUP('Xlookup set'!$S369,'Xlookup set'!$A$1:$R$1200,18,FALSE)),"")</f>
        <v/>
      </c>
    </row>
    <row r="370" spans="1:17">
      <c r="A370" t="str">
        <f>IFERROR(VLOOKUP('Xlookup set'!$S370,'Xlookup set'!$A$1:$R$1200,2,FALSE),"")</f>
        <v/>
      </c>
      <c r="B370" t="str">
        <f>IF(I370&lt;&gt;"",ドッグキャリー!$I$2,"")</f>
        <v/>
      </c>
      <c r="C370" t="str">
        <f t="shared" si="12"/>
        <v/>
      </c>
      <c r="D370" t="str">
        <f t="shared" si="13"/>
        <v/>
      </c>
      <c r="E370" t="str">
        <f>IFERROR(IF(VLOOKUP('Xlookup set'!$S370,'Xlookup set'!$A$1:$R$1200,6,FALSE)=0,"",VLOOKUP('Xlookup set'!$S370,'Xlookup set'!$A$1:$R$1200,6,FALSE)),"")</f>
        <v/>
      </c>
      <c r="F370" t="str">
        <f t="array" aca="1" ref="F370" ca="1">IFERROR(F(VLOOKUP('Xlookup set'!$S370,'Xlookup set'!$A$1:$R$1200,7,FALSE)=0,"",VLOOKUP('Xlookup set'!$S370,'Xlookup set'!$A$1:$R$1200,7,FALSE)),"")</f>
        <v/>
      </c>
      <c r="G370" t="str">
        <f>IFERROR(IF(VLOOKUP('Xlookup set'!$S370,'Xlookup set'!$A$1:$R$1200,8,FALSE)=0,"",VLOOKUP('Xlookup set'!$S370,'Xlookup set'!$A$1:$R$1200,8,FALSE)),"")</f>
        <v/>
      </c>
      <c r="H370" s="93" t="str">
        <f>IFERROR(IF(VLOOKUP('Xlookup set'!$S370,'Xlookup set'!$A$1:$R$1200,9,FALSE)=0,"",VLOOKUP('Xlookup set'!$S370,'Xlookup set'!$A$1:$R$1200,9,FALSE)),"")</f>
        <v/>
      </c>
      <c r="I370" t="str">
        <f>IFERROR(IF(VLOOKUP('Xlookup set'!$S370,'Xlookup set'!$A$1:$R$1200,10,FALSE)=0,"",VLOOKUP('Xlookup set'!$S370,'Xlookup set'!$A$1:$R$1200,10,FALSE)),"")</f>
        <v/>
      </c>
      <c r="J370" t="str">
        <f>IFERROR(IF(VLOOKUP('Xlookup set'!$S370,'Xlookup set'!$A$1:$R$1200,11,FALSE)=0,"",VLOOKUP('Xlookup set'!$S370,'Xlookup set'!$A$1:$R$1200,11,FALSE)),"")</f>
        <v/>
      </c>
      <c r="K370" t="str">
        <f>IFERROR(IF(VLOOKUP('Xlookup set'!$S370,'Xlookup set'!$A$1:$R$1200,12,FALSE)=0,"",VLOOKUP('Xlookup set'!$S370,'Xlookup set'!$A$1:$R$1200,12,FALSE)),"")</f>
        <v/>
      </c>
      <c r="L370" t="str">
        <f>IFERROR(IF(VLOOKUP('Xlookup set'!$S370,'Xlookup set'!$A$1:$R$1200,13,FALSE)=0,"",VLOOKUP('Xlookup set'!$S370,'Xlookup set'!$A$1:$R$1200,13,FALSE)),"")</f>
        <v/>
      </c>
      <c r="M370" t="str">
        <f>IFERROR(IF(VLOOKUP('Xlookup set'!$S370,'Xlookup set'!$A$1:$R$1200,14,FALSE)=0,"",VLOOKUP('Xlookup set'!$S370,'Xlookup set'!$A$1:$R$1200,14,FALSE)),"")</f>
        <v/>
      </c>
      <c r="N370" t="str">
        <f>IFERROR(IF(VLOOKUP('Xlookup set'!$S370,'Xlookup set'!$A$1:$R$1200,15,FALSE)=0,"",VLOOKUP('Xlookup set'!$S370,'Xlookup set'!$A$1:$R$1200,15,FALSE)),"")</f>
        <v/>
      </c>
      <c r="O370" t="str">
        <f>IFERROR(IF(VLOOKUP('Xlookup set'!$S370,'Xlookup set'!$A$1:$R$1200,16,FALSE)=0,"",VLOOKUP('Xlookup set'!$S370,'Xlookup set'!$A$1:$R$1200,16,FALSE)),"")</f>
        <v/>
      </c>
      <c r="P370" t="str">
        <f t="array" aca="1" ref="P370" ca="1">IFERROR(Y2IF(VLOOKUP('Xlookup set'!$S370,'Xlookup set'!$A$1:$R$1200,17,FALSE)=0,"",VLOOKUP('Xlookup set'!$S370,'Xlookup set'!$A$1:$R$1200,17,FALSE)),"")</f>
        <v/>
      </c>
      <c r="Q370" t="str">
        <f>IFERROR(IF(VLOOKUP('Xlookup set'!$S370,'Xlookup set'!$A$1:$R$1200,18,FALSE)=0,"",VLOOKUP('Xlookup set'!$S370,'Xlookup set'!$A$1:$R$1200,18,FALSE)),"")</f>
        <v/>
      </c>
    </row>
    <row r="371" spans="1:17">
      <c r="A371" t="str">
        <f>IFERROR(VLOOKUP('Xlookup set'!$S371,'Xlookup set'!$A$1:$R$1200,2,FALSE),"")</f>
        <v/>
      </c>
      <c r="B371" t="str">
        <f>IF(I371&lt;&gt;"",ドッグキャリー!$I$2,"")</f>
        <v/>
      </c>
      <c r="C371" t="str">
        <f t="shared" si="12"/>
        <v/>
      </c>
      <c r="D371" t="str">
        <f t="shared" si="13"/>
        <v/>
      </c>
      <c r="E371" t="str">
        <f>IFERROR(IF(VLOOKUP('Xlookup set'!$S371,'Xlookup set'!$A$1:$R$1200,6,FALSE)=0,"",VLOOKUP('Xlookup set'!$S371,'Xlookup set'!$A$1:$R$1200,6,FALSE)),"")</f>
        <v/>
      </c>
      <c r="F371" t="str">
        <f t="array" aca="1" ref="F371" ca="1">IFERROR(F(VLOOKUP('Xlookup set'!$S371,'Xlookup set'!$A$1:$R$1200,7,FALSE)=0,"",VLOOKUP('Xlookup set'!$S371,'Xlookup set'!$A$1:$R$1200,7,FALSE)),"")</f>
        <v/>
      </c>
      <c r="G371" t="str">
        <f>IFERROR(IF(VLOOKUP('Xlookup set'!$S371,'Xlookup set'!$A$1:$R$1200,8,FALSE)=0,"",VLOOKUP('Xlookup set'!$S371,'Xlookup set'!$A$1:$R$1200,8,FALSE)),"")</f>
        <v/>
      </c>
      <c r="H371" s="93" t="str">
        <f>IFERROR(IF(VLOOKUP('Xlookup set'!$S371,'Xlookup set'!$A$1:$R$1200,9,FALSE)=0,"",VLOOKUP('Xlookup set'!$S371,'Xlookup set'!$A$1:$R$1200,9,FALSE)),"")</f>
        <v/>
      </c>
      <c r="I371" t="str">
        <f>IFERROR(IF(VLOOKUP('Xlookup set'!$S371,'Xlookup set'!$A$1:$R$1200,10,FALSE)=0,"",VLOOKUP('Xlookup set'!$S371,'Xlookup set'!$A$1:$R$1200,10,FALSE)),"")</f>
        <v/>
      </c>
      <c r="J371" t="str">
        <f>IFERROR(IF(VLOOKUP('Xlookup set'!$S371,'Xlookup set'!$A$1:$R$1200,11,FALSE)=0,"",VLOOKUP('Xlookup set'!$S371,'Xlookup set'!$A$1:$R$1200,11,FALSE)),"")</f>
        <v/>
      </c>
      <c r="K371" t="str">
        <f>IFERROR(IF(VLOOKUP('Xlookup set'!$S371,'Xlookup set'!$A$1:$R$1200,12,FALSE)=0,"",VLOOKUP('Xlookup set'!$S371,'Xlookup set'!$A$1:$R$1200,12,FALSE)),"")</f>
        <v/>
      </c>
      <c r="L371" t="str">
        <f>IFERROR(IF(VLOOKUP('Xlookup set'!$S371,'Xlookup set'!$A$1:$R$1200,13,FALSE)=0,"",VLOOKUP('Xlookup set'!$S371,'Xlookup set'!$A$1:$R$1200,13,FALSE)),"")</f>
        <v/>
      </c>
      <c r="M371" t="str">
        <f>IFERROR(IF(VLOOKUP('Xlookup set'!$S371,'Xlookup set'!$A$1:$R$1200,14,FALSE)=0,"",VLOOKUP('Xlookup set'!$S371,'Xlookup set'!$A$1:$R$1200,14,FALSE)),"")</f>
        <v/>
      </c>
      <c r="N371" t="str">
        <f>IFERROR(IF(VLOOKUP('Xlookup set'!$S371,'Xlookup set'!$A$1:$R$1200,15,FALSE)=0,"",VLOOKUP('Xlookup set'!$S371,'Xlookup set'!$A$1:$R$1200,15,FALSE)),"")</f>
        <v/>
      </c>
      <c r="O371" t="str">
        <f>IFERROR(IF(VLOOKUP('Xlookup set'!$S371,'Xlookup set'!$A$1:$R$1200,16,FALSE)=0,"",VLOOKUP('Xlookup set'!$S371,'Xlookup set'!$A$1:$R$1200,16,FALSE)),"")</f>
        <v/>
      </c>
      <c r="P371" t="str">
        <f t="array" aca="1" ref="P371" ca="1">IFERROR(Y2IF(VLOOKUP('Xlookup set'!$S371,'Xlookup set'!$A$1:$R$1200,17,FALSE)=0,"",VLOOKUP('Xlookup set'!$S371,'Xlookup set'!$A$1:$R$1200,17,FALSE)),"")</f>
        <v/>
      </c>
      <c r="Q371" t="str">
        <f>IFERROR(IF(VLOOKUP('Xlookup set'!$S371,'Xlookup set'!$A$1:$R$1200,18,FALSE)=0,"",VLOOKUP('Xlookup set'!$S371,'Xlookup set'!$A$1:$R$1200,18,FALSE)),"")</f>
        <v/>
      </c>
    </row>
    <row r="372" spans="1:17">
      <c r="A372" t="str">
        <f>IFERROR(VLOOKUP('Xlookup set'!$S372,'Xlookup set'!$A$1:$R$1200,2,FALSE),"")</f>
        <v/>
      </c>
      <c r="B372" t="str">
        <f>IF(I372&lt;&gt;"",ドッグキャリー!$I$2,"")</f>
        <v/>
      </c>
      <c r="C372" t="str">
        <f t="shared" si="12"/>
        <v/>
      </c>
      <c r="D372" t="str">
        <f t="shared" si="13"/>
        <v/>
      </c>
      <c r="E372" t="str">
        <f>IFERROR(IF(VLOOKUP('Xlookup set'!$S372,'Xlookup set'!$A$1:$R$1200,6,FALSE)=0,"",VLOOKUP('Xlookup set'!$S372,'Xlookup set'!$A$1:$R$1200,6,FALSE)),"")</f>
        <v/>
      </c>
      <c r="F372" t="str">
        <f t="array" aca="1" ref="F372" ca="1">IFERROR(F(VLOOKUP('Xlookup set'!$S372,'Xlookup set'!$A$1:$R$1200,7,FALSE)=0,"",VLOOKUP('Xlookup set'!$S372,'Xlookup set'!$A$1:$R$1200,7,FALSE)),"")</f>
        <v/>
      </c>
      <c r="G372" t="str">
        <f>IFERROR(IF(VLOOKUP('Xlookup set'!$S372,'Xlookup set'!$A$1:$R$1200,8,FALSE)=0,"",VLOOKUP('Xlookup set'!$S372,'Xlookup set'!$A$1:$R$1200,8,FALSE)),"")</f>
        <v/>
      </c>
      <c r="H372" s="93" t="str">
        <f>IFERROR(IF(VLOOKUP('Xlookup set'!$S372,'Xlookup set'!$A$1:$R$1200,9,FALSE)=0,"",VLOOKUP('Xlookup set'!$S372,'Xlookup set'!$A$1:$R$1200,9,FALSE)),"")</f>
        <v/>
      </c>
      <c r="I372" t="str">
        <f>IFERROR(IF(VLOOKUP('Xlookup set'!$S372,'Xlookup set'!$A$1:$R$1200,10,FALSE)=0,"",VLOOKUP('Xlookup set'!$S372,'Xlookup set'!$A$1:$R$1200,10,FALSE)),"")</f>
        <v/>
      </c>
      <c r="J372" t="str">
        <f>IFERROR(IF(VLOOKUP('Xlookup set'!$S372,'Xlookup set'!$A$1:$R$1200,11,FALSE)=0,"",VLOOKUP('Xlookup set'!$S372,'Xlookup set'!$A$1:$R$1200,11,FALSE)),"")</f>
        <v/>
      </c>
      <c r="K372" t="str">
        <f>IFERROR(IF(VLOOKUP('Xlookup set'!$S372,'Xlookup set'!$A$1:$R$1200,12,FALSE)=0,"",VLOOKUP('Xlookup set'!$S372,'Xlookup set'!$A$1:$R$1200,12,FALSE)),"")</f>
        <v/>
      </c>
      <c r="L372" t="str">
        <f>IFERROR(IF(VLOOKUP('Xlookup set'!$S372,'Xlookup set'!$A$1:$R$1200,13,FALSE)=0,"",VLOOKUP('Xlookup set'!$S372,'Xlookup set'!$A$1:$R$1200,13,FALSE)),"")</f>
        <v/>
      </c>
      <c r="M372" t="str">
        <f>IFERROR(IF(VLOOKUP('Xlookup set'!$S372,'Xlookup set'!$A$1:$R$1200,14,FALSE)=0,"",VLOOKUP('Xlookup set'!$S372,'Xlookup set'!$A$1:$R$1200,14,FALSE)),"")</f>
        <v/>
      </c>
      <c r="N372" t="str">
        <f>IFERROR(IF(VLOOKUP('Xlookup set'!$S372,'Xlookup set'!$A$1:$R$1200,15,FALSE)=0,"",VLOOKUP('Xlookup set'!$S372,'Xlookup set'!$A$1:$R$1200,15,FALSE)),"")</f>
        <v/>
      </c>
      <c r="O372" t="str">
        <f>IFERROR(IF(VLOOKUP('Xlookup set'!$S372,'Xlookup set'!$A$1:$R$1200,16,FALSE)=0,"",VLOOKUP('Xlookup set'!$S372,'Xlookup set'!$A$1:$R$1200,16,FALSE)),"")</f>
        <v/>
      </c>
      <c r="P372" t="str">
        <f t="array" aca="1" ref="P372" ca="1">IFERROR(Y2IF(VLOOKUP('Xlookup set'!$S372,'Xlookup set'!$A$1:$R$1200,17,FALSE)=0,"",VLOOKUP('Xlookup set'!$S372,'Xlookup set'!$A$1:$R$1200,17,FALSE)),"")</f>
        <v/>
      </c>
      <c r="Q372" t="str">
        <f>IFERROR(IF(VLOOKUP('Xlookup set'!$S372,'Xlookup set'!$A$1:$R$1200,18,FALSE)=0,"",VLOOKUP('Xlookup set'!$S372,'Xlookup set'!$A$1:$R$1200,18,FALSE)),"")</f>
        <v/>
      </c>
    </row>
    <row r="373" spans="1:17">
      <c r="A373" t="str">
        <f>IFERROR(VLOOKUP('Xlookup set'!$S373,'Xlookup set'!$A$1:$R$1200,2,FALSE),"")</f>
        <v/>
      </c>
      <c r="B373" t="str">
        <f>IF(I373&lt;&gt;"",ドッグキャリー!$I$2,"")</f>
        <v/>
      </c>
      <c r="C373" t="str">
        <f t="shared" si="12"/>
        <v/>
      </c>
      <c r="D373" t="str">
        <f t="shared" si="13"/>
        <v/>
      </c>
      <c r="E373" t="str">
        <f>IFERROR(IF(VLOOKUP('Xlookup set'!$S373,'Xlookup set'!$A$1:$R$1200,6,FALSE)=0,"",VLOOKUP('Xlookup set'!$S373,'Xlookup set'!$A$1:$R$1200,6,FALSE)),"")</f>
        <v/>
      </c>
      <c r="F373" t="str">
        <f t="array" aca="1" ref="F373" ca="1">IFERROR(F(VLOOKUP('Xlookup set'!$S373,'Xlookup set'!$A$1:$R$1200,7,FALSE)=0,"",VLOOKUP('Xlookup set'!$S373,'Xlookup set'!$A$1:$R$1200,7,FALSE)),"")</f>
        <v/>
      </c>
      <c r="G373" t="str">
        <f>IFERROR(IF(VLOOKUP('Xlookup set'!$S373,'Xlookup set'!$A$1:$R$1200,8,FALSE)=0,"",VLOOKUP('Xlookup set'!$S373,'Xlookup set'!$A$1:$R$1200,8,FALSE)),"")</f>
        <v/>
      </c>
      <c r="H373" s="93" t="str">
        <f>IFERROR(IF(VLOOKUP('Xlookup set'!$S373,'Xlookup set'!$A$1:$R$1200,9,FALSE)=0,"",VLOOKUP('Xlookup set'!$S373,'Xlookup set'!$A$1:$R$1200,9,FALSE)),"")</f>
        <v/>
      </c>
      <c r="I373" t="str">
        <f>IFERROR(IF(VLOOKUP('Xlookup set'!$S373,'Xlookup set'!$A$1:$R$1200,10,FALSE)=0,"",VLOOKUP('Xlookup set'!$S373,'Xlookup set'!$A$1:$R$1200,10,FALSE)),"")</f>
        <v/>
      </c>
      <c r="J373" t="str">
        <f>IFERROR(IF(VLOOKUP('Xlookup set'!$S373,'Xlookup set'!$A$1:$R$1200,11,FALSE)=0,"",VLOOKUP('Xlookup set'!$S373,'Xlookup set'!$A$1:$R$1200,11,FALSE)),"")</f>
        <v/>
      </c>
      <c r="K373" t="str">
        <f>IFERROR(IF(VLOOKUP('Xlookup set'!$S373,'Xlookup set'!$A$1:$R$1200,12,FALSE)=0,"",VLOOKUP('Xlookup set'!$S373,'Xlookup set'!$A$1:$R$1200,12,FALSE)),"")</f>
        <v/>
      </c>
      <c r="L373" t="str">
        <f>IFERROR(IF(VLOOKUP('Xlookup set'!$S373,'Xlookup set'!$A$1:$R$1200,13,FALSE)=0,"",VLOOKUP('Xlookup set'!$S373,'Xlookup set'!$A$1:$R$1200,13,FALSE)),"")</f>
        <v/>
      </c>
      <c r="M373" t="str">
        <f>IFERROR(IF(VLOOKUP('Xlookup set'!$S373,'Xlookup set'!$A$1:$R$1200,14,FALSE)=0,"",VLOOKUP('Xlookup set'!$S373,'Xlookup set'!$A$1:$R$1200,14,FALSE)),"")</f>
        <v/>
      </c>
      <c r="N373" t="str">
        <f>IFERROR(IF(VLOOKUP('Xlookup set'!$S373,'Xlookup set'!$A$1:$R$1200,15,FALSE)=0,"",VLOOKUP('Xlookup set'!$S373,'Xlookup set'!$A$1:$R$1200,15,FALSE)),"")</f>
        <v/>
      </c>
      <c r="O373" t="str">
        <f>IFERROR(IF(VLOOKUP('Xlookup set'!$S373,'Xlookup set'!$A$1:$R$1200,16,FALSE)=0,"",VLOOKUP('Xlookup set'!$S373,'Xlookup set'!$A$1:$R$1200,16,FALSE)),"")</f>
        <v/>
      </c>
      <c r="P373" t="str">
        <f t="array" aca="1" ref="P373" ca="1">IFERROR(Y2IF(VLOOKUP('Xlookup set'!$S373,'Xlookup set'!$A$1:$R$1200,17,FALSE)=0,"",VLOOKUP('Xlookup set'!$S373,'Xlookup set'!$A$1:$R$1200,17,FALSE)),"")</f>
        <v/>
      </c>
      <c r="Q373" t="str">
        <f>IFERROR(IF(VLOOKUP('Xlookup set'!$S373,'Xlookup set'!$A$1:$R$1200,18,FALSE)=0,"",VLOOKUP('Xlookup set'!$S373,'Xlookup set'!$A$1:$R$1200,18,FALSE)),"")</f>
        <v/>
      </c>
    </row>
    <row r="374" spans="1:17">
      <c r="A374" t="str">
        <f>IFERROR(VLOOKUP('Xlookup set'!$S374,'Xlookup set'!$A$1:$R$1200,2,FALSE),"")</f>
        <v/>
      </c>
      <c r="B374" t="str">
        <f>IF(I374&lt;&gt;"",ドッグキャリー!$I$2,"")</f>
        <v/>
      </c>
      <c r="C374" t="str">
        <f t="shared" si="12"/>
        <v/>
      </c>
      <c r="D374" t="str">
        <f t="shared" si="13"/>
        <v/>
      </c>
      <c r="E374" t="str">
        <f>IFERROR(IF(VLOOKUP('Xlookup set'!$S374,'Xlookup set'!$A$1:$R$1200,6,FALSE)=0,"",VLOOKUP('Xlookup set'!$S374,'Xlookup set'!$A$1:$R$1200,6,FALSE)),"")</f>
        <v/>
      </c>
      <c r="F374" t="str">
        <f t="array" aca="1" ref="F374" ca="1">IFERROR(F(VLOOKUP('Xlookup set'!$S374,'Xlookup set'!$A$1:$R$1200,7,FALSE)=0,"",VLOOKUP('Xlookup set'!$S374,'Xlookup set'!$A$1:$R$1200,7,FALSE)),"")</f>
        <v/>
      </c>
      <c r="G374" t="str">
        <f>IFERROR(IF(VLOOKUP('Xlookup set'!$S374,'Xlookup set'!$A$1:$R$1200,8,FALSE)=0,"",VLOOKUP('Xlookup set'!$S374,'Xlookup set'!$A$1:$R$1200,8,FALSE)),"")</f>
        <v/>
      </c>
      <c r="H374" s="93" t="str">
        <f>IFERROR(IF(VLOOKUP('Xlookup set'!$S374,'Xlookup set'!$A$1:$R$1200,9,FALSE)=0,"",VLOOKUP('Xlookup set'!$S374,'Xlookup set'!$A$1:$R$1200,9,FALSE)),"")</f>
        <v/>
      </c>
      <c r="I374" t="str">
        <f>IFERROR(IF(VLOOKUP('Xlookup set'!$S374,'Xlookup set'!$A$1:$R$1200,10,FALSE)=0,"",VLOOKUP('Xlookup set'!$S374,'Xlookup set'!$A$1:$R$1200,10,FALSE)),"")</f>
        <v/>
      </c>
      <c r="J374" t="str">
        <f>IFERROR(IF(VLOOKUP('Xlookup set'!$S374,'Xlookup set'!$A$1:$R$1200,11,FALSE)=0,"",VLOOKUP('Xlookup set'!$S374,'Xlookup set'!$A$1:$R$1200,11,FALSE)),"")</f>
        <v/>
      </c>
      <c r="K374" t="str">
        <f>IFERROR(IF(VLOOKUP('Xlookup set'!$S374,'Xlookup set'!$A$1:$R$1200,12,FALSE)=0,"",VLOOKUP('Xlookup set'!$S374,'Xlookup set'!$A$1:$R$1200,12,FALSE)),"")</f>
        <v/>
      </c>
      <c r="L374" t="str">
        <f>IFERROR(IF(VLOOKUP('Xlookup set'!$S374,'Xlookup set'!$A$1:$R$1200,13,FALSE)=0,"",VLOOKUP('Xlookup set'!$S374,'Xlookup set'!$A$1:$R$1200,13,FALSE)),"")</f>
        <v/>
      </c>
      <c r="M374" t="str">
        <f>IFERROR(IF(VLOOKUP('Xlookup set'!$S374,'Xlookup set'!$A$1:$R$1200,14,FALSE)=0,"",VLOOKUP('Xlookup set'!$S374,'Xlookup set'!$A$1:$R$1200,14,FALSE)),"")</f>
        <v/>
      </c>
      <c r="N374" t="str">
        <f>IFERROR(IF(VLOOKUP('Xlookup set'!$S374,'Xlookup set'!$A$1:$R$1200,15,FALSE)=0,"",VLOOKUP('Xlookup set'!$S374,'Xlookup set'!$A$1:$R$1200,15,FALSE)),"")</f>
        <v/>
      </c>
      <c r="O374" t="str">
        <f>IFERROR(IF(VLOOKUP('Xlookup set'!$S374,'Xlookup set'!$A$1:$R$1200,16,FALSE)=0,"",VLOOKUP('Xlookup set'!$S374,'Xlookup set'!$A$1:$R$1200,16,FALSE)),"")</f>
        <v/>
      </c>
      <c r="P374" t="str">
        <f t="array" aca="1" ref="P374" ca="1">IFERROR(Y2IF(VLOOKUP('Xlookup set'!$S374,'Xlookup set'!$A$1:$R$1200,17,FALSE)=0,"",VLOOKUP('Xlookup set'!$S374,'Xlookup set'!$A$1:$R$1200,17,FALSE)),"")</f>
        <v/>
      </c>
      <c r="Q374" t="str">
        <f>IFERROR(IF(VLOOKUP('Xlookup set'!$S374,'Xlookup set'!$A$1:$R$1200,18,FALSE)=0,"",VLOOKUP('Xlookup set'!$S374,'Xlookup set'!$A$1:$R$1200,18,FALSE)),"")</f>
        <v/>
      </c>
    </row>
    <row r="375" spans="1:17">
      <c r="A375" t="str">
        <f>IFERROR(VLOOKUP('Xlookup set'!$S375,'Xlookup set'!$A$1:$R$1200,2,FALSE),"")</f>
        <v/>
      </c>
      <c r="B375" t="str">
        <f>IF(I375&lt;&gt;"",ドッグキャリー!$I$2,"")</f>
        <v/>
      </c>
      <c r="C375" t="str">
        <f t="shared" si="12"/>
        <v/>
      </c>
      <c r="D375" t="str">
        <f t="shared" si="13"/>
        <v/>
      </c>
      <c r="E375" t="str">
        <f>IFERROR(IF(VLOOKUP('Xlookup set'!$S375,'Xlookup set'!$A$1:$R$1200,6,FALSE)=0,"",VLOOKUP('Xlookup set'!$S375,'Xlookup set'!$A$1:$R$1200,6,FALSE)),"")</f>
        <v/>
      </c>
      <c r="F375" t="str">
        <f t="array" aca="1" ref="F375" ca="1">IFERROR(F(VLOOKUP('Xlookup set'!$S375,'Xlookup set'!$A$1:$R$1200,7,FALSE)=0,"",VLOOKUP('Xlookup set'!$S375,'Xlookup set'!$A$1:$R$1200,7,FALSE)),"")</f>
        <v/>
      </c>
      <c r="G375" t="str">
        <f>IFERROR(IF(VLOOKUP('Xlookup set'!$S375,'Xlookup set'!$A$1:$R$1200,8,FALSE)=0,"",VLOOKUP('Xlookup set'!$S375,'Xlookup set'!$A$1:$R$1200,8,FALSE)),"")</f>
        <v/>
      </c>
      <c r="H375" s="93" t="str">
        <f>IFERROR(IF(VLOOKUP('Xlookup set'!$S375,'Xlookup set'!$A$1:$R$1200,9,FALSE)=0,"",VLOOKUP('Xlookup set'!$S375,'Xlookup set'!$A$1:$R$1200,9,FALSE)),"")</f>
        <v/>
      </c>
      <c r="I375" t="str">
        <f>IFERROR(IF(VLOOKUP('Xlookup set'!$S375,'Xlookup set'!$A$1:$R$1200,10,FALSE)=0,"",VLOOKUP('Xlookup set'!$S375,'Xlookup set'!$A$1:$R$1200,10,FALSE)),"")</f>
        <v/>
      </c>
      <c r="J375" t="str">
        <f>IFERROR(IF(VLOOKUP('Xlookup set'!$S375,'Xlookup set'!$A$1:$R$1200,11,FALSE)=0,"",VLOOKUP('Xlookup set'!$S375,'Xlookup set'!$A$1:$R$1200,11,FALSE)),"")</f>
        <v/>
      </c>
      <c r="K375" t="str">
        <f>IFERROR(IF(VLOOKUP('Xlookup set'!$S375,'Xlookup set'!$A$1:$R$1200,12,FALSE)=0,"",VLOOKUP('Xlookup set'!$S375,'Xlookup set'!$A$1:$R$1200,12,FALSE)),"")</f>
        <v/>
      </c>
      <c r="L375" t="str">
        <f>IFERROR(IF(VLOOKUP('Xlookup set'!$S375,'Xlookup set'!$A$1:$R$1200,13,FALSE)=0,"",VLOOKUP('Xlookup set'!$S375,'Xlookup set'!$A$1:$R$1200,13,FALSE)),"")</f>
        <v/>
      </c>
      <c r="M375" t="str">
        <f>IFERROR(IF(VLOOKUP('Xlookup set'!$S375,'Xlookup set'!$A$1:$R$1200,14,FALSE)=0,"",VLOOKUP('Xlookup set'!$S375,'Xlookup set'!$A$1:$R$1200,14,FALSE)),"")</f>
        <v/>
      </c>
      <c r="N375" t="str">
        <f>IFERROR(IF(VLOOKUP('Xlookup set'!$S375,'Xlookup set'!$A$1:$R$1200,15,FALSE)=0,"",VLOOKUP('Xlookup set'!$S375,'Xlookup set'!$A$1:$R$1200,15,FALSE)),"")</f>
        <v/>
      </c>
      <c r="O375" t="str">
        <f>IFERROR(IF(VLOOKUP('Xlookup set'!$S375,'Xlookup set'!$A$1:$R$1200,16,FALSE)=0,"",VLOOKUP('Xlookup set'!$S375,'Xlookup set'!$A$1:$R$1200,16,FALSE)),"")</f>
        <v/>
      </c>
      <c r="P375" t="str">
        <f t="array" aca="1" ref="P375" ca="1">IFERROR(Y2IF(VLOOKUP('Xlookup set'!$S375,'Xlookup set'!$A$1:$R$1200,17,FALSE)=0,"",VLOOKUP('Xlookup set'!$S375,'Xlookup set'!$A$1:$R$1200,17,FALSE)),"")</f>
        <v/>
      </c>
      <c r="Q375" t="str">
        <f>IFERROR(IF(VLOOKUP('Xlookup set'!$S375,'Xlookup set'!$A$1:$R$1200,18,FALSE)=0,"",VLOOKUP('Xlookup set'!$S375,'Xlookup set'!$A$1:$R$1200,18,FALSE)),"")</f>
        <v/>
      </c>
    </row>
    <row r="376" spans="1:17">
      <c r="A376" t="str">
        <f>IFERROR(VLOOKUP('Xlookup set'!$S376,'Xlookup set'!$A$1:$R$1200,2,FALSE),"")</f>
        <v/>
      </c>
      <c r="B376" t="str">
        <f>IF(I376&lt;&gt;"",ドッグキャリー!$I$2,"")</f>
        <v/>
      </c>
      <c r="C376" t="str">
        <f t="shared" si="12"/>
        <v/>
      </c>
      <c r="D376" t="str">
        <f t="shared" si="13"/>
        <v/>
      </c>
      <c r="E376" t="str">
        <f>IFERROR(IF(VLOOKUP('Xlookup set'!$S376,'Xlookup set'!$A$1:$R$1200,6,FALSE)=0,"",VLOOKUP('Xlookup set'!$S376,'Xlookup set'!$A$1:$R$1200,6,FALSE)),"")</f>
        <v/>
      </c>
      <c r="F376" t="str">
        <f t="array" aca="1" ref="F376" ca="1">IFERROR(F(VLOOKUP('Xlookup set'!$S376,'Xlookup set'!$A$1:$R$1200,7,FALSE)=0,"",VLOOKUP('Xlookup set'!$S376,'Xlookup set'!$A$1:$R$1200,7,FALSE)),"")</f>
        <v/>
      </c>
      <c r="G376" t="str">
        <f>IFERROR(IF(VLOOKUP('Xlookup set'!$S376,'Xlookup set'!$A$1:$R$1200,8,FALSE)=0,"",VLOOKUP('Xlookup set'!$S376,'Xlookup set'!$A$1:$R$1200,8,FALSE)),"")</f>
        <v/>
      </c>
      <c r="H376" s="93" t="str">
        <f>IFERROR(IF(VLOOKUP('Xlookup set'!$S376,'Xlookup set'!$A$1:$R$1200,9,FALSE)=0,"",VLOOKUP('Xlookup set'!$S376,'Xlookup set'!$A$1:$R$1200,9,FALSE)),"")</f>
        <v/>
      </c>
      <c r="I376" t="str">
        <f>IFERROR(IF(VLOOKUP('Xlookup set'!$S376,'Xlookup set'!$A$1:$R$1200,10,FALSE)=0,"",VLOOKUP('Xlookup set'!$S376,'Xlookup set'!$A$1:$R$1200,10,FALSE)),"")</f>
        <v/>
      </c>
      <c r="J376" t="str">
        <f>IFERROR(IF(VLOOKUP('Xlookup set'!$S376,'Xlookup set'!$A$1:$R$1200,11,FALSE)=0,"",VLOOKUP('Xlookup set'!$S376,'Xlookup set'!$A$1:$R$1200,11,FALSE)),"")</f>
        <v/>
      </c>
      <c r="K376" t="str">
        <f>IFERROR(IF(VLOOKUP('Xlookup set'!$S376,'Xlookup set'!$A$1:$R$1200,12,FALSE)=0,"",VLOOKUP('Xlookup set'!$S376,'Xlookup set'!$A$1:$R$1200,12,FALSE)),"")</f>
        <v/>
      </c>
      <c r="L376" t="str">
        <f>IFERROR(IF(VLOOKUP('Xlookup set'!$S376,'Xlookup set'!$A$1:$R$1200,13,FALSE)=0,"",VLOOKUP('Xlookup set'!$S376,'Xlookup set'!$A$1:$R$1200,13,FALSE)),"")</f>
        <v/>
      </c>
      <c r="M376" t="str">
        <f>IFERROR(IF(VLOOKUP('Xlookup set'!$S376,'Xlookup set'!$A$1:$R$1200,14,FALSE)=0,"",VLOOKUP('Xlookup set'!$S376,'Xlookup set'!$A$1:$R$1200,14,FALSE)),"")</f>
        <v/>
      </c>
      <c r="N376" t="str">
        <f>IFERROR(IF(VLOOKUP('Xlookup set'!$S376,'Xlookup set'!$A$1:$R$1200,15,FALSE)=0,"",VLOOKUP('Xlookup set'!$S376,'Xlookup set'!$A$1:$R$1200,15,FALSE)),"")</f>
        <v/>
      </c>
      <c r="O376" t="str">
        <f>IFERROR(IF(VLOOKUP('Xlookup set'!$S376,'Xlookup set'!$A$1:$R$1200,16,FALSE)=0,"",VLOOKUP('Xlookup set'!$S376,'Xlookup set'!$A$1:$R$1200,16,FALSE)),"")</f>
        <v/>
      </c>
      <c r="P376" t="str">
        <f t="array" aca="1" ref="P376" ca="1">IFERROR(Y2IF(VLOOKUP('Xlookup set'!$S376,'Xlookup set'!$A$1:$R$1200,17,FALSE)=0,"",VLOOKUP('Xlookup set'!$S376,'Xlookup set'!$A$1:$R$1200,17,FALSE)),"")</f>
        <v/>
      </c>
      <c r="Q376" t="str">
        <f>IFERROR(IF(VLOOKUP('Xlookup set'!$S376,'Xlookup set'!$A$1:$R$1200,18,FALSE)=0,"",VLOOKUP('Xlookup set'!$S376,'Xlookup set'!$A$1:$R$1200,18,FALSE)),"")</f>
        <v/>
      </c>
    </row>
    <row r="377" spans="1:17">
      <c r="A377" t="str">
        <f>IFERROR(VLOOKUP('Xlookup set'!$S377,'Xlookup set'!$A$1:$R$1200,2,FALSE),"")</f>
        <v/>
      </c>
      <c r="B377" t="str">
        <f>IF(I377&lt;&gt;"",ドッグキャリー!$I$2,"")</f>
        <v/>
      </c>
      <c r="C377" t="str">
        <f t="shared" si="12"/>
        <v/>
      </c>
      <c r="D377" t="str">
        <f t="shared" si="13"/>
        <v/>
      </c>
      <c r="E377" t="str">
        <f>IFERROR(IF(VLOOKUP('Xlookup set'!$S377,'Xlookup set'!$A$1:$R$1200,6,FALSE)=0,"",VLOOKUP('Xlookup set'!$S377,'Xlookup set'!$A$1:$R$1200,6,FALSE)),"")</f>
        <v/>
      </c>
      <c r="F377" t="str">
        <f t="array" aca="1" ref="F377" ca="1">IFERROR(F(VLOOKUP('Xlookup set'!$S377,'Xlookup set'!$A$1:$R$1200,7,FALSE)=0,"",VLOOKUP('Xlookup set'!$S377,'Xlookup set'!$A$1:$R$1200,7,FALSE)),"")</f>
        <v/>
      </c>
      <c r="G377" t="str">
        <f>IFERROR(IF(VLOOKUP('Xlookup set'!$S377,'Xlookup set'!$A$1:$R$1200,8,FALSE)=0,"",VLOOKUP('Xlookup set'!$S377,'Xlookup set'!$A$1:$R$1200,8,FALSE)),"")</f>
        <v/>
      </c>
      <c r="H377" s="93" t="str">
        <f>IFERROR(IF(VLOOKUP('Xlookup set'!$S377,'Xlookup set'!$A$1:$R$1200,9,FALSE)=0,"",VLOOKUP('Xlookup set'!$S377,'Xlookup set'!$A$1:$R$1200,9,FALSE)),"")</f>
        <v/>
      </c>
      <c r="I377" t="str">
        <f>IFERROR(IF(VLOOKUP('Xlookup set'!$S377,'Xlookup set'!$A$1:$R$1200,10,FALSE)=0,"",VLOOKUP('Xlookup set'!$S377,'Xlookup set'!$A$1:$R$1200,10,FALSE)),"")</f>
        <v/>
      </c>
      <c r="J377" t="str">
        <f>IFERROR(IF(VLOOKUP('Xlookup set'!$S377,'Xlookup set'!$A$1:$R$1200,11,FALSE)=0,"",VLOOKUP('Xlookup set'!$S377,'Xlookup set'!$A$1:$R$1200,11,FALSE)),"")</f>
        <v/>
      </c>
      <c r="K377" t="str">
        <f>IFERROR(IF(VLOOKUP('Xlookup set'!$S377,'Xlookup set'!$A$1:$R$1200,12,FALSE)=0,"",VLOOKUP('Xlookup set'!$S377,'Xlookup set'!$A$1:$R$1200,12,FALSE)),"")</f>
        <v/>
      </c>
      <c r="L377" t="str">
        <f>IFERROR(IF(VLOOKUP('Xlookup set'!$S377,'Xlookup set'!$A$1:$R$1200,13,FALSE)=0,"",VLOOKUP('Xlookup set'!$S377,'Xlookup set'!$A$1:$R$1200,13,FALSE)),"")</f>
        <v/>
      </c>
      <c r="M377" t="str">
        <f>IFERROR(IF(VLOOKUP('Xlookup set'!$S377,'Xlookup set'!$A$1:$R$1200,14,FALSE)=0,"",VLOOKUP('Xlookup set'!$S377,'Xlookup set'!$A$1:$R$1200,14,FALSE)),"")</f>
        <v/>
      </c>
      <c r="N377" t="str">
        <f>IFERROR(IF(VLOOKUP('Xlookup set'!$S377,'Xlookup set'!$A$1:$R$1200,15,FALSE)=0,"",VLOOKUP('Xlookup set'!$S377,'Xlookup set'!$A$1:$R$1200,15,FALSE)),"")</f>
        <v/>
      </c>
      <c r="O377" t="str">
        <f>IFERROR(IF(VLOOKUP('Xlookup set'!$S377,'Xlookup set'!$A$1:$R$1200,16,FALSE)=0,"",VLOOKUP('Xlookup set'!$S377,'Xlookup set'!$A$1:$R$1200,16,FALSE)),"")</f>
        <v/>
      </c>
      <c r="P377" t="str">
        <f t="array" aca="1" ref="P377" ca="1">IFERROR(Y2IF(VLOOKUP('Xlookup set'!$S377,'Xlookup set'!$A$1:$R$1200,17,FALSE)=0,"",VLOOKUP('Xlookup set'!$S377,'Xlookup set'!$A$1:$R$1200,17,FALSE)),"")</f>
        <v/>
      </c>
      <c r="Q377" t="str">
        <f>IFERROR(IF(VLOOKUP('Xlookup set'!$S377,'Xlookup set'!$A$1:$R$1200,18,FALSE)=0,"",VLOOKUP('Xlookup set'!$S377,'Xlookup set'!$A$1:$R$1200,18,FALSE)),"")</f>
        <v/>
      </c>
    </row>
    <row r="378" spans="1:17">
      <c r="A378" t="str">
        <f>IFERROR(VLOOKUP('Xlookup set'!$S378,'Xlookup set'!$A$1:$R$1200,2,FALSE),"")</f>
        <v/>
      </c>
      <c r="B378" t="str">
        <f>IF(I378&lt;&gt;"",ドッグキャリー!$I$2,"")</f>
        <v/>
      </c>
      <c r="C378" t="str">
        <f t="shared" si="12"/>
        <v/>
      </c>
      <c r="D378" t="str">
        <f t="shared" si="13"/>
        <v/>
      </c>
      <c r="E378" t="str">
        <f>IFERROR(IF(VLOOKUP('Xlookup set'!$S378,'Xlookup set'!$A$1:$R$1200,6,FALSE)=0,"",VLOOKUP('Xlookup set'!$S378,'Xlookup set'!$A$1:$R$1200,6,FALSE)),"")</f>
        <v/>
      </c>
      <c r="F378" t="str">
        <f t="array" aca="1" ref="F378" ca="1">IFERROR(F(VLOOKUP('Xlookup set'!$S378,'Xlookup set'!$A$1:$R$1200,7,FALSE)=0,"",VLOOKUP('Xlookup set'!$S378,'Xlookup set'!$A$1:$R$1200,7,FALSE)),"")</f>
        <v/>
      </c>
      <c r="G378" t="str">
        <f>IFERROR(IF(VLOOKUP('Xlookup set'!$S378,'Xlookup set'!$A$1:$R$1200,8,FALSE)=0,"",VLOOKUP('Xlookup set'!$S378,'Xlookup set'!$A$1:$R$1200,8,FALSE)),"")</f>
        <v/>
      </c>
      <c r="H378" s="93" t="str">
        <f>IFERROR(IF(VLOOKUP('Xlookup set'!$S378,'Xlookup set'!$A$1:$R$1200,9,FALSE)=0,"",VLOOKUP('Xlookup set'!$S378,'Xlookup set'!$A$1:$R$1200,9,FALSE)),"")</f>
        <v/>
      </c>
      <c r="I378" t="str">
        <f>IFERROR(IF(VLOOKUP('Xlookup set'!$S378,'Xlookup set'!$A$1:$R$1200,10,FALSE)=0,"",VLOOKUP('Xlookup set'!$S378,'Xlookup set'!$A$1:$R$1200,10,FALSE)),"")</f>
        <v/>
      </c>
      <c r="J378" t="str">
        <f>IFERROR(IF(VLOOKUP('Xlookup set'!$S378,'Xlookup set'!$A$1:$R$1200,11,FALSE)=0,"",VLOOKUP('Xlookup set'!$S378,'Xlookup set'!$A$1:$R$1200,11,FALSE)),"")</f>
        <v/>
      </c>
      <c r="K378" t="str">
        <f>IFERROR(IF(VLOOKUP('Xlookup set'!$S378,'Xlookup set'!$A$1:$R$1200,12,FALSE)=0,"",VLOOKUP('Xlookup set'!$S378,'Xlookup set'!$A$1:$R$1200,12,FALSE)),"")</f>
        <v/>
      </c>
      <c r="L378" t="str">
        <f>IFERROR(IF(VLOOKUP('Xlookup set'!$S378,'Xlookup set'!$A$1:$R$1200,13,FALSE)=0,"",VLOOKUP('Xlookup set'!$S378,'Xlookup set'!$A$1:$R$1200,13,FALSE)),"")</f>
        <v/>
      </c>
      <c r="M378" t="str">
        <f>IFERROR(IF(VLOOKUP('Xlookup set'!$S378,'Xlookup set'!$A$1:$R$1200,14,FALSE)=0,"",VLOOKUP('Xlookup set'!$S378,'Xlookup set'!$A$1:$R$1200,14,FALSE)),"")</f>
        <v/>
      </c>
      <c r="N378" t="str">
        <f>IFERROR(IF(VLOOKUP('Xlookup set'!$S378,'Xlookup set'!$A$1:$R$1200,15,FALSE)=0,"",VLOOKUP('Xlookup set'!$S378,'Xlookup set'!$A$1:$R$1200,15,FALSE)),"")</f>
        <v/>
      </c>
      <c r="O378" t="str">
        <f>IFERROR(IF(VLOOKUP('Xlookup set'!$S378,'Xlookup set'!$A$1:$R$1200,16,FALSE)=0,"",VLOOKUP('Xlookup set'!$S378,'Xlookup set'!$A$1:$R$1200,16,FALSE)),"")</f>
        <v/>
      </c>
      <c r="P378" t="str">
        <f t="array" aca="1" ref="P378" ca="1">IFERROR(Y2IF(VLOOKUP('Xlookup set'!$S378,'Xlookup set'!$A$1:$R$1200,17,FALSE)=0,"",VLOOKUP('Xlookup set'!$S378,'Xlookup set'!$A$1:$R$1200,17,FALSE)),"")</f>
        <v/>
      </c>
      <c r="Q378" t="str">
        <f>IFERROR(IF(VLOOKUP('Xlookup set'!$S378,'Xlookup set'!$A$1:$R$1200,18,FALSE)=0,"",VLOOKUP('Xlookup set'!$S378,'Xlookup set'!$A$1:$R$1200,18,FALSE)),"")</f>
        <v/>
      </c>
    </row>
    <row r="379" spans="1:17">
      <c r="A379" t="str">
        <f>IFERROR(VLOOKUP('Xlookup set'!$S379,'Xlookup set'!$A$1:$R$1200,2,FALSE),"")</f>
        <v/>
      </c>
      <c r="B379" t="str">
        <f>IF(I379&lt;&gt;"",ドッグキャリー!$I$2,"")</f>
        <v/>
      </c>
      <c r="C379" t="str">
        <f t="shared" si="12"/>
        <v/>
      </c>
      <c r="D379" t="str">
        <f t="shared" si="13"/>
        <v/>
      </c>
      <c r="E379" t="str">
        <f>IFERROR(IF(VLOOKUP('Xlookup set'!$S379,'Xlookup set'!$A$1:$R$1200,6,FALSE)=0,"",VLOOKUP('Xlookup set'!$S379,'Xlookup set'!$A$1:$R$1200,6,FALSE)),"")</f>
        <v/>
      </c>
      <c r="F379" t="str">
        <f t="array" aca="1" ref="F379" ca="1">IFERROR(F(VLOOKUP('Xlookup set'!$S379,'Xlookup set'!$A$1:$R$1200,7,FALSE)=0,"",VLOOKUP('Xlookup set'!$S379,'Xlookup set'!$A$1:$R$1200,7,FALSE)),"")</f>
        <v/>
      </c>
      <c r="G379" t="str">
        <f>IFERROR(IF(VLOOKUP('Xlookup set'!$S379,'Xlookup set'!$A$1:$R$1200,8,FALSE)=0,"",VLOOKUP('Xlookup set'!$S379,'Xlookup set'!$A$1:$R$1200,8,FALSE)),"")</f>
        <v/>
      </c>
      <c r="H379" s="93" t="str">
        <f>IFERROR(IF(VLOOKUP('Xlookup set'!$S379,'Xlookup set'!$A$1:$R$1200,9,FALSE)=0,"",VLOOKUP('Xlookup set'!$S379,'Xlookup set'!$A$1:$R$1200,9,FALSE)),"")</f>
        <v/>
      </c>
      <c r="I379" t="str">
        <f>IFERROR(IF(VLOOKUP('Xlookup set'!$S379,'Xlookup set'!$A$1:$R$1200,10,FALSE)=0,"",VLOOKUP('Xlookup set'!$S379,'Xlookup set'!$A$1:$R$1200,10,FALSE)),"")</f>
        <v/>
      </c>
      <c r="J379" t="str">
        <f>IFERROR(IF(VLOOKUP('Xlookup set'!$S379,'Xlookup set'!$A$1:$R$1200,11,FALSE)=0,"",VLOOKUP('Xlookup set'!$S379,'Xlookup set'!$A$1:$R$1200,11,FALSE)),"")</f>
        <v/>
      </c>
      <c r="K379" t="str">
        <f>IFERROR(IF(VLOOKUP('Xlookup set'!$S379,'Xlookup set'!$A$1:$R$1200,12,FALSE)=0,"",VLOOKUP('Xlookup set'!$S379,'Xlookup set'!$A$1:$R$1200,12,FALSE)),"")</f>
        <v/>
      </c>
      <c r="L379" t="str">
        <f>IFERROR(IF(VLOOKUP('Xlookup set'!$S379,'Xlookup set'!$A$1:$R$1200,13,FALSE)=0,"",VLOOKUP('Xlookup set'!$S379,'Xlookup set'!$A$1:$R$1200,13,FALSE)),"")</f>
        <v/>
      </c>
      <c r="M379" t="str">
        <f>IFERROR(IF(VLOOKUP('Xlookup set'!$S379,'Xlookup set'!$A$1:$R$1200,14,FALSE)=0,"",VLOOKUP('Xlookup set'!$S379,'Xlookup set'!$A$1:$R$1200,14,FALSE)),"")</f>
        <v/>
      </c>
      <c r="N379" t="str">
        <f>IFERROR(IF(VLOOKUP('Xlookup set'!$S379,'Xlookup set'!$A$1:$R$1200,15,FALSE)=0,"",VLOOKUP('Xlookup set'!$S379,'Xlookup set'!$A$1:$R$1200,15,FALSE)),"")</f>
        <v/>
      </c>
      <c r="O379" t="str">
        <f>IFERROR(IF(VLOOKUP('Xlookup set'!$S379,'Xlookup set'!$A$1:$R$1200,16,FALSE)=0,"",VLOOKUP('Xlookup set'!$S379,'Xlookup set'!$A$1:$R$1200,16,FALSE)),"")</f>
        <v/>
      </c>
      <c r="P379" t="str">
        <f t="array" aca="1" ref="P379" ca="1">IFERROR(Y2IF(VLOOKUP('Xlookup set'!$S379,'Xlookup set'!$A$1:$R$1200,17,FALSE)=0,"",VLOOKUP('Xlookup set'!$S379,'Xlookup set'!$A$1:$R$1200,17,FALSE)),"")</f>
        <v/>
      </c>
      <c r="Q379" t="str">
        <f>IFERROR(IF(VLOOKUP('Xlookup set'!$S379,'Xlookup set'!$A$1:$R$1200,18,FALSE)=0,"",VLOOKUP('Xlookup set'!$S379,'Xlookup set'!$A$1:$R$1200,18,FALSE)),"")</f>
        <v/>
      </c>
    </row>
    <row r="380" spans="1:17">
      <c r="A380" t="str">
        <f>IFERROR(VLOOKUP('Xlookup set'!$S380,'Xlookup set'!$A$1:$R$1200,2,FALSE),"")</f>
        <v/>
      </c>
      <c r="B380" t="str">
        <f>IF(I380&lt;&gt;"",ドッグキャリー!$I$2,"")</f>
        <v/>
      </c>
      <c r="C380" t="str">
        <f t="shared" si="12"/>
        <v/>
      </c>
      <c r="D380" t="str">
        <f t="shared" si="13"/>
        <v/>
      </c>
      <c r="E380" t="str">
        <f>IFERROR(IF(VLOOKUP('Xlookup set'!$S380,'Xlookup set'!$A$1:$R$1200,6,FALSE)=0,"",VLOOKUP('Xlookup set'!$S380,'Xlookup set'!$A$1:$R$1200,6,FALSE)),"")</f>
        <v/>
      </c>
      <c r="F380" t="str">
        <f t="array" aca="1" ref="F380" ca="1">IFERROR(F(VLOOKUP('Xlookup set'!$S380,'Xlookup set'!$A$1:$R$1200,7,FALSE)=0,"",VLOOKUP('Xlookup set'!$S380,'Xlookup set'!$A$1:$R$1200,7,FALSE)),"")</f>
        <v/>
      </c>
      <c r="G380" t="str">
        <f>IFERROR(IF(VLOOKUP('Xlookup set'!$S380,'Xlookup set'!$A$1:$R$1200,8,FALSE)=0,"",VLOOKUP('Xlookup set'!$S380,'Xlookup set'!$A$1:$R$1200,8,FALSE)),"")</f>
        <v/>
      </c>
      <c r="H380" s="93" t="str">
        <f>IFERROR(IF(VLOOKUP('Xlookup set'!$S380,'Xlookup set'!$A$1:$R$1200,9,FALSE)=0,"",VLOOKUP('Xlookup set'!$S380,'Xlookup set'!$A$1:$R$1200,9,FALSE)),"")</f>
        <v/>
      </c>
      <c r="I380" t="str">
        <f>IFERROR(IF(VLOOKUP('Xlookup set'!$S380,'Xlookup set'!$A$1:$R$1200,10,FALSE)=0,"",VLOOKUP('Xlookup set'!$S380,'Xlookup set'!$A$1:$R$1200,10,FALSE)),"")</f>
        <v/>
      </c>
      <c r="J380" t="str">
        <f>IFERROR(IF(VLOOKUP('Xlookup set'!$S380,'Xlookup set'!$A$1:$R$1200,11,FALSE)=0,"",VLOOKUP('Xlookup set'!$S380,'Xlookup set'!$A$1:$R$1200,11,FALSE)),"")</f>
        <v/>
      </c>
      <c r="K380" t="str">
        <f>IFERROR(IF(VLOOKUP('Xlookup set'!$S380,'Xlookup set'!$A$1:$R$1200,12,FALSE)=0,"",VLOOKUP('Xlookup set'!$S380,'Xlookup set'!$A$1:$R$1200,12,FALSE)),"")</f>
        <v/>
      </c>
      <c r="L380" t="str">
        <f>IFERROR(IF(VLOOKUP('Xlookup set'!$S380,'Xlookup set'!$A$1:$R$1200,13,FALSE)=0,"",VLOOKUP('Xlookup set'!$S380,'Xlookup set'!$A$1:$R$1200,13,FALSE)),"")</f>
        <v/>
      </c>
      <c r="M380" t="str">
        <f>IFERROR(IF(VLOOKUP('Xlookup set'!$S380,'Xlookup set'!$A$1:$R$1200,14,FALSE)=0,"",VLOOKUP('Xlookup set'!$S380,'Xlookup set'!$A$1:$R$1200,14,FALSE)),"")</f>
        <v/>
      </c>
      <c r="N380" t="str">
        <f>IFERROR(IF(VLOOKUP('Xlookup set'!$S380,'Xlookup set'!$A$1:$R$1200,15,FALSE)=0,"",VLOOKUP('Xlookup set'!$S380,'Xlookup set'!$A$1:$R$1200,15,FALSE)),"")</f>
        <v/>
      </c>
      <c r="O380" t="str">
        <f>IFERROR(IF(VLOOKUP('Xlookup set'!$S380,'Xlookup set'!$A$1:$R$1200,16,FALSE)=0,"",VLOOKUP('Xlookup set'!$S380,'Xlookup set'!$A$1:$R$1200,16,FALSE)),"")</f>
        <v/>
      </c>
      <c r="P380" t="str">
        <f t="array" aca="1" ref="P380" ca="1">IFERROR(Y2IF(VLOOKUP('Xlookup set'!$S380,'Xlookup set'!$A$1:$R$1200,17,FALSE)=0,"",VLOOKUP('Xlookup set'!$S380,'Xlookup set'!$A$1:$R$1200,17,FALSE)),"")</f>
        <v/>
      </c>
      <c r="Q380" t="str">
        <f>IFERROR(IF(VLOOKUP('Xlookup set'!$S380,'Xlookup set'!$A$1:$R$1200,18,FALSE)=0,"",VLOOKUP('Xlookup set'!$S380,'Xlookup set'!$A$1:$R$1200,18,FALSE)),"")</f>
        <v/>
      </c>
    </row>
    <row r="381" spans="1:17">
      <c r="A381" t="str">
        <f>IFERROR(VLOOKUP('Xlookup set'!$S381,'Xlookup set'!$A$1:$R$1200,2,FALSE),"")</f>
        <v/>
      </c>
      <c r="B381" t="str">
        <f>IF(I381&lt;&gt;"",ドッグキャリー!$I$2,"")</f>
        <v/>
      </c>
      <c r="C381" t="str">
        <f t="shared" si="12"/>
        <v/>
      </c>
      <c r="D381" t="str">
        <f t="shared" si="13"/>
        <v/>
      </c>
      <c r="E381" t="str">
        <f>IFERROR(IF(VLOOKUP('Xlookup set'!$S381,'Xlookup set'!$A$1:$R$1200,6,FALSE)=0,"",VLOOKUP('Xlookup set'!$S381,'Xlookup set'!$A$1:$R$1200,6,FALSE)),"")</f>
        <v/>
      </c>
      <c r="F381" t="str">
        <f t="array" aca="1" ref="F381" ca="1">IFERROR(F(VLOOKUP('Xlookup set'!$S381,'Xlookup set'!$A$1:$R$1200,7,FALSE)=0,"",VLOOKUP('Xlookup set'!$S381,'Xlookup set'!$A$1:$R$1200,7,FALSE)),"")</f>
        <v/>
      </c>
      <c r="G381" t="str">
        <f>IFERROR(IF(VLOOKUP('Xlookup set'!$S381,'Xlookup set'!$A$1:$R$1200,8,FALSE)=0,"",VLOOKUP('Xlookup set'!$S381,'Xlookup set'!$A$1:$R$1200,8,FALSE)),"")</f>
        <v/>
      </c>
      <c r="H381" s="93" t="str">
        <f>IFERROR(IF(VLOOKUP('Xlookup set'!$S381,'Xlookup set'!$A$1:$R$1200,9,FALSE)=0,"",VLOOKUP('Xlookup set'!$S381,'Xlookup set'!$A$1:$R$1200,9,FALSE)),"")</f>
        <v/>
      </c>
      <c r="I381" t="str">
        <f>IFERROR(IF(VLOOKUP('Xlookup set'!$S381,'Xlookup set'!$A$1:$R$1200,10,FALSE)=0,"",VLOOKUP('Xlookup set'!$S381,'Xlookup set'!$A$1:$R$1200,10,FALSE)),"")</f>
        <v/>
      </c>
      <c r="J381" t="str">
        <f>IFERROR(IF(VLOOKUP('Xlookup set'!$S381,'Xlookup set'!$A$1:$R$1200,11,FALSE)=0,"",VLOOKUP('Xlookup set'!$S381,'Xlookup set'!$A$1:$R$1200,11,FALSE)),"")</f>
        <v/>
      </c>
      <c r="K381" t="str">
        <f>IFERROR(IF(VLOOKUP('Xlookup set'!$S381,'Xlookup set'!$A$1:$R$1200,12,FALSE)=0,"",VLOOKUP('Xlookup set'!$S381,'Xlookup set'!$A$1:$R$1200,12,FALSE)),"")</f>
        <v/>
      </c>
      <c r="L381" t="str">
        <f>IFERROR(IF(VLOOKUP('Xlookup set'!$S381,'Xlookup set'!$A$1:$R$1200,13,FALSE)=0,"",VLOOKUP('Xlookup set'!$S381,'Xlookup set'!$A$1:$R$1200,13,FALSE)),"")</f>
        <v/>
      </c>
      <c r="M381" t="str">
        <f>IFERROR(IF(VLOOKUP('Xlookup set'!$S381,'Xlookup set'!$A$1:$R$1200,14,FALSE)=0,"",VLOOKUP('Xlookup set'!$S381,'Xlookup set'!$A$1:$R$1200,14,FALSE)),"")</f>
        <v/>
      </c>
      <c r="N381" t="str">
        <f>IFERROR(IF(VLOOKUP('Xlookup set'!$S381,'Xlookup set'!$A$1:$R$1200,15,FALSE)=0,"",VLOOKUP('Xlookup set'!$S381,'Xlookup set'!$A$1:$R$1200,15,FALSE)),"")</f>
        <v/>
      </c>
      <c r="O381" t="str">
        <f>IFERROR(IF(VLOOKUP('Xlookup set'!$S381,'Xlookup set'!$A$1:$R$1200,16,FALSE)=0,"",VLOOKUP('Xlookup set'!$S381,'Xlookup set'!$A$1:$R$1200,16,FALSE)),"")</f>
        <v/>
      </c>
      <c r="P381" t="str">
        <f t="array" aca="1" ref="P381" ca="1">IFERROR(Y2IF(VLOOKUP('Xlookup set'!$S381,'Xlookup set'!$A$1:$R$1200,17,FALSE)=0,"",VLOOKUP('Xlookup set'!$S381,'Xlookup set'!$A$1:$R$1200,17,FALSE)),"")</f>
        <v/>
      </c>
      <c r="Q381" t="str">
        <f>IFERROR(IF(VLOOKUP('Xlookup set'!$S381,'Xlookup set'!$A$1:$R$1200,18,FALSE)=0,"",VLOOKUP('Xlookup set'!$S381,'Xlookup set'!$A$1:$R$1200,18,FALSE)),"")</f>
        <v/>
      </c>
    </row>
    <row r="382" spans="1:17">
      <c r="A382" t="str">
        <f>IFERROR(VLOOKUP('Xlookup set'!$S382,'Xlookup set'!$A$1:$R$1200,2,FALSE),"")</f>
        <v/>
      </c>
      <c r="B382" t="str">
        <f>IF(I382&lt;&gt;"",ドッグキャリー!$I$2,"")</f>
        <v/>
      </c>
      <c r="C382" t="str">
        <f t="shared" si="12"/>
        <v/>
      </c>
      <c r="D382" t="str">
        <f t="shared" si="13"/>
        <v/>
      </c>
      <c r="E382" t="str">
        <f>IFERROR(IF(VLOOKUP('Xlookup set'!$S382,'Xlookup set'!$A$1:$R$1200,6,FALSE)=0,"",VLOOKUP('Xlookup set'!$S382,'Xlookup set'!$A$1:$R$1200,6,FALSE)),"")</f>
        <v/>
      </c>
      <c r="F382" t="str">
        <f t="array" aca="1" ref="F382" ca="1">IFERROR(F(VLOOKUP('Xlookup set'!$S382,'Xlookup set'!$A$1:$R$1200,7,FALSE)=0,"",VLOOKUP('Xlookup set'!$S382,'Xlookup set'!$A$1:$R$1200,7,FALSE)),"")</f>
        <v/>
      </c>
      <c r="G382" t="str">
        <f>IFERROR(IF(VLOOKUP('Xlookup set'!$S382,'Xlookup set'!$A$1:$R$1200,8,FALSE)=0,"",VLOOKUP('Xlookup set'!$S382,'Xlookup set'!$A$1:$R$1200,8,FALSE)),"")</f>
        <v/>
      </c>
      <c r="H382" s="93" t="str">
        <f>IFERROR(IF(VLOOKUP('Xlookup set'!$S382,'Xlookup set'!$A$1:$R$1200,9,FALSE)=0,"",VLOOKUP('Xlookup set'!$S382,'Xlookup set'!$A$1:$R$1200,9,FALSE)),"")</f>
        <v/>
      </c>
      <c r="I382" t="str">
        <f>IFERROR(IF(VLOOKUP('Xlookup set'!$S382,'Xlookup set'!$A$1:$R$1200,10,FALSE)=0,"",VLOOKUP('Xlookup set'!$S382,'Xlookup set'!$A$1:$R$1200,10,FALSE)),"")</f>
        <v/>
      </c>
      <c r="J382" t="str">
        <f>IFERROR(IF(VLOOKUP('Xlookup set'!$S382,'Xlookup set'!$A$1:$R$1200,11,FALSE)=0,"",VLOOKUP('Xlookup set'!$S382,'Xlookup set'!$A$1:$R$1200,11,FALSE)),"")</f>
        <v/>
      </c>
      <c r="K382" t="str">
        <f>IFERROR(IF(VLOOKUP('Xlookup set'!$S382,'Xlookup set'!$A$1:$R$1200,12,FALSE)=0,"",VLOOKUP('Xlookup set'!$S382,'Xlookup set'!$A$1:$R$1200,12,FALSE)),"")</f>
        <v/>
      </c>
      <c r="L382" t="str">
        <f>IFERROR(IF(VLOOKUP('Xlookup set'!$S382,'Xlookup set'!$A$1:$R$1200,13,FALSE)=0,"",VLOOKUP('Xlookup set'!$S382,'Xlookup set'!$A$1:$R$1200,13,FALSE)),"")</f>
        <v/>
      </c>
      <c r="M382" t="str">
        <f>IFERROR(IF(VLOOKUP('Xlookup set'!$S382,'Xlookup set'!$A$1:$R$1200,14,FALSE)=0,"",VLOOKUP('Xlookup set'!$S382,'Xlookup set'!$A$1:$R$1200,14,FALSE)),"")</f>
        <v/>
      </c>
      <c r="N382" t="str">
        <f>IFERROR(IF(VLOOKUP('Xlookup set'!$S382,'Xlookup set'!$A$1:$R$1200,15,FALSE)=0,"",VLOOKUP('Xlookup set'!$S382,'Xlookup set'!$A$1:$R$1200,15,FALSE)),"")</f>
        <v/>
      </c>
      <c r="O382" t="str">
        <f>IFERROR(IF(VLOOKUP('Xlookup set'!$S382,'Xlookup set'!$A$1:$R$1200,16,FALSE)=0,"",VLOOKUP('Xlookup set'!$S382,'Xlookup set'!$A$1:$R$1200,16,FALSE)),"")</f>
        <v/>
      </c>
      <c r="P382" t="str">
        <f t="array" aca="1" ref="P382" ca="1">IFERROR(Y2IF(VLOOKUP('Xlookup set'!$S382,'Xlookup set'!$A$1:$R$1200,17,FALSE)=0,"",VLOOKUP('Xlookup set'!$S382,'Xlookup set'!$A$1:$R$1200,17,FALSE)),"")</f>
        <v/>
      </c>
      <c r="Q382" t="str">
        <f>IFERROR(IF(VLOOKUP('Xlookup set'!$S382,'Xlookup set'!$A$1:$R$1200,18,FALSE)=0,"",VLOOKUP('Xlookup set'!$S382,'Xlookup set'!$A$1:$R$1200,18,FALSE)),"")</f>
        <v/>
      </c>
    </row>
    <row r="383" spans="1:17">
      <c r="A383" t="str">
        <f>IFERROR(VLOOKUP('Xlookup set'!$S383,'Xlookup set'!$A$1:$R$1200,2,FALSE),"")</f>
        <v/>
      </c>
      <c r="B383" t="str">
        <f>IF(I383&lt;&gt;"",ドッグキャリー!$I$2,"")</f>
        <v/>
      </c>
      <c r="C383" t="str">
        <f t="shared" si="12"/>
        <v/>
      </c>
      <c r="D383" t="str">
        <f t="shared" si="13"/>
        <v/>
      </c>
      <c r="E383" t="str">
        <f>IFERROR(IF(VLOOKUP('Xlookup set'!$S383,'Xlookup set'!$A$1:$R$1200,6,FALSE)=0,"",VLOOKUP('Xlookup set'!$S383,'Xlookup set'!$A$1:$R$1200,6,FALSE)),"")</f>
        <v/>
      </c>
      <c r="F383" t="str">
        <f t="array" aca="1" ref="F383" ca="1">IFERROR(F(VLOOKUP('Xlookup set'!$S383,'Xlookup set'!$A$1:$R$1200,7,FALSE)=0,"",VLOOKUP('Xlookup set'!$S383,'Xlookup set'!$A$1:$R$1200,7,FALSE)),"")</f>
        <v/>
      </c>
      <c r="G383" t="str">
        <f>IFERROR(IF(VLOOKUP('Xlookup set'!$S383,'Xlookup set'!$A$1:$R$1200,8,FALSE)=0,"",VLOOKUP('Xlookup set'!$S383,'Xlookup set'!$A$1:$R$1200,8,FALSE)),"")</f>
        <v/>
      </c>
      <c r="H383" s="93" t="str">
        <f>IFERROR(IF(VLOOKUP('Xlookup set'!$S383,'Xlookup set'!$A$1:$R$1200,9,FALSE)=0,"",VLOOKUP('Xlookup set'!$S383,'Xlookup set'!$A$1:$R$1200,9,FALSE)),"")</f>
        <v/>
      </c>
      <c r="I383" t="str">
        <f>IFERROR(IF(VLOOKUP('Xlookup set'!$S383,'Xlookup set'!$A$1:$R$1200,10,FALSE)=0,"",VLOOKUP('Xlookup set'!$S383,'Xlookup set'!$A$1:$R$1200,10,FALSE)),"")</f>
        <v/>
      </c>
      <c r="J383" t="str">
        <f>IFERROR(IF(VLOOKUP('Xlookup set'!$S383,'Xlookup set'!$A$1:$R$1200,11,FALSE)=0,"",VLOOKUP('Xlookup set'!$S383,'Xlookup set'!$A$1:$R$1200,11,FALSE)),"")</f>
        <v/>
      </c>
      <c r="K383" t="str">
        <f>IFERROR(IF(VLOOKUP('Xlookup set'!$S383,'Xlookup set'!$A$1:$R$1200,12,FALSE)=0,"",VLOOKUP('Xlookup set'!$S383,'Xlookup set'!$A$1:$R$1200,12,FALSE)),"")</f>
        <v/>
      </c>
      <c r="L383" t="str">
        <f>IFERROR(IF(VLOOKUP('Xlookup set'!$S383,'Xlookup set'!$A$1:$R$1200,13,FALSE)=0,"",VLOOKUP('Xlookup set'!$S383,'Xlookup set'!$A$1:$R$1200,13,FALSE)),"")</f>
        <v/>
      </c>
      <c r="M383" t="str">
        <f>IFERROR(IF(VLOOKUP('Xlookup set'!$S383,'Xlookup set'!$A$1:$R$1200,14,FALSE)=0,"",VLOOKUP('Xlookup set'!$S383,'Xlookup set'!$A$1:$R$1200,14,FALSE)),"")</f>
        <v/>
      </c>
      <c r="N383" t="str">
        <f>IFERROR(IF(VLOOKUP('Xlookup set'!$S383,'Xlookup set'!$A$1:$R$1200,15,FALSE)=0,"",VLOOKUP('Xlookup set'!$S383,'Xlookup set'!$A$1:$R$1200,15,FALSE)),"")</f>
        <v/>
      </c>
      <c r="O383" t="str">
        <f>IFERROR(IF(VLOOKUP('Xlookup set'!$S383,'Xlookup set'!$A$1:$R$1200,16,FALSE)=0,"",VLOOKUP('Xlookup set'!$S383,'Xlookup set'!$A$1:$R$1200,16,FALSE)),"")</f>
        <v/>
      </c>
      <c r="P383" t="str">
        <f t="array" aca="1" ref="P383" ca="1">IFERROR(Y2IF(VLOOKUP('Xlookup set'!$S383,'Xlookup set'!$A$1:$R$1200,17,FALSE)=0,"",VLOOKUP('Xlookup set'!$S383,'Xlookup set'!$A$1:$R$1200,17,FALSE)),"")</f>
        <v/>
      </c>
      <c r="Q383" t="str">
        <f>IFERROR(IF(VLOOKUP('Xlookup set'!$S383,'Xlookup set'!$A$1:$R$1200,18,FALSE)=0,"",VLOOKUP('Xlookup set'!$S383,'Xlookup set'!$A$1:$R$1200,18,FALSE)),"")</f>
        <v/>
      </c>
    </row>
    <row r="384" spans="1:17">
      <c r="A384" t="str">
        <f>IFERROR(VLOOKUP('Xlookup set'!$S384,'Xlookup set'!$A$1:$R$1200,2,FALSE),"")</f>
        <v/>
      </c>
      <c r="B384" t="str">
        <f>IF(I384&lt;&gt;"",ドッグキャリー!$I$2,"")</f>
        <v/>
      </c>
      <c r="C384" t="str">
        <f t="shared" si="12"/>
        <v/>
      </c>
      <c r="D384" t="str">
        <f t="shared" si="13"/>
        <v/>
      </c>
      <c r="E384" t="str">
        <f>IFERROR(IF(VLOOKUP('Xlookup set'!$S384,'Xlookup set'!$A$1:$R$1200,6,FALSE)=0,"",VLOOKUP('Xlookup set'!$S384,'Xlookup set'!$A$1:$R$1200,6,FALSE)),"")</f>
        <v/>
      </c>
      <c r="F384" t="str">
        <f t="array" aca="1" ref="F384" ca="1">IFERROR(F(VLOOKUP('Xlookup set'!$S384,'Xlookup set'!$A$1:$R$1200,7,FALSE)=0,"",VLOOKUP('Xlookup set'!$S384,'Xlookup set'!$A$1:$R$1200,7,FALSE)),"")</f>
        <v/>
      </c>
      <c r="G384" t="str">
        <f>IFERROR(IF(VLOOKUP('Xlookup set'!$S384,'Xlookup set'!$A$1:$R$1200,8,FALSE)=0,"",VLOOKUP('Xlookup set'!$S384,'Xlookup set'!$A$1:$R$1200,8,FALSE)),"")</f>
        <v/>
      </c>
      <c r="H384" s="93" t="str">
        <f>IFERROR(IF(VLOOKUP('Xlookup set'!$S384,'Xlookup set'!$A$1:$R$1200,9,FALSE)=0,"",VLOOKUP('Xlookup set'!$S384,'Xlookup set'!$A$1:$R$1200,9,FALSE)),"")</f>
        <v/>
      </c>
      <c r="I384" t="str">
        <f>IFERROR(IF(VLOOKUP('Xlookup set'!$S384,'Xlookup set'!$A$1:$R$1200,10,FALSE)=0,"",VLOOKUP('Xlookup set'!$S384,'Xlookup set'!$A$1:$R$1200,10,FALSE)),"")</f>
        <v/>
      </c>
      <c r="J384" t="str">
        <f>IFERROR(IF(VLOOKUP('Xlookup set'!$S384,'Xlookup set'!$A$1:$R$1200,11,FALSE)=0,"",VLOOKUP('Xlookup set'!$S384,'Xlookup set'!$A$1:$R$1200,11,FALSE)),"")</f>
        <v/>
      </c>
      <c r="K384" t="str">
        <f>IFERROR(IF(VLOOKUP('Xlookup set'!$S384,'Xlookup set'!$A$1:$R$1200,12,FALSE)=0,"",VLOOKUP('Xlookup set'!$S384,'Xlookup set'!$A$1:$R$1200,12,FALSE)),"")</f>
        <v/>
      </c>
      <c r="L384" t="str">
        <f>IFERROR(IF(VLOOKUP('Xlookup set'!$S384,'Xlookup set'!$A$1:$R$1200,13,FALSE)=0,"",VLOOKUP('Xlookup set'!$S384,'Xlookup set'!$A$1:$R$1200,13,FALSE)),"")</f>
        <v/>
      </c>
      <c r="M384" t="str">
        <f>IFERROR(IF(VLOOKUP('Xlookup set'!$S384,'Xlookup set'!$A$1:$R$1200,14,FALSE)=0,"",VLOOKUP('Xlookup set'!$S384,'Xlookup set'!$A$1:$R$1200,14,FALSE)),"")</f>
        <v/>
      </c>
      <c r="N384" t="str">
        <f>IFERROR(IF(VLOOKUP('Xlookup set'!$S384,'Xlookup set'!$A$1:$R$1200,15,FALSE)=0,"",VLOOKUP('Xlookup set'!$S384,'Xlookup set'!$A$1:$R$1200,15,FALSE)),"")</f>
        <v/>
      </c>
      <c r="O384" t="str">
        <f>IFERROR(IF(VLOOKUP('Xlookup set'!$S384,'Xlookup set'!$A$1:$R$1200,16,FALSE)=0,"",VLOOKUP('Xlookup set'!$S384,'Xlookup set'!$A$1:$R$1200,16,FALSE)),"")</f>
        <v/>
      </c>
      <c r="P384" t="str">
        <f t="array" aca="1" ref="P384" ca="1">IFERROR(Y2IF(VLOOKUP('Xlookup set'!$S384,'Xlookup set'!$A$1:$R$1200,17,FALSE)=0,"",VLOOKUP('Xlookup set'!$S384,'Xlookup set'!$A$1:$R$1200,17,FALSE)),"")</f>
        <v/>
      </c>
      <c r="Q384" t="str">
        <f>IFERROR(IF(VLOOKUP('Xlookup set'!$S384,'Xlookup set'!$A$1:$R$1200,18,FALSE)=0,"",VLOOKUP('Xlookup set'!$S384,'Xlookup set'!$A$1:$R$1200,18,FALSE)),"")</f>
        <v/>
      </c>
    </row>
    <row r="385" spans="1:17">
      <c r="A385" t="str">
        <f>IFERROR(VLOOKUP('Xlookup set'!$S385,'Xlookup set'!$A$1:$R$1200,2,FALSE),"")</f>
        <v/>
      </c>
      <c r="B385" t="str">
        <f>IF(I385&lt;&gt;"",ドッグキャリー!$I$2,"")</f>
        <v/>
      </c>
      <c r="C385" t="str">
        <f t="shared" si="12"/>
        <v/>
      </c>
      <c r="D385" t="str">
        <f t="shared" si="13"/>
        <v/>
      </c>
      <c r="E385" t="str">
        <f>IFERROR(IF(VLOOKUP('Xlookup set'!$S385,'Xlookup set'!$A$1:$R$1200,6,FALSE)=0,"",VLOOKUP('Xlookup set'!$S385,'Xlookup set'!$A$1:$R$1200,6,FALSE)),"")</f>
        <v/>
      </c>
      <c r="F385" t="str">
        <f t="array" aca="1" ref="F385" ca="1">IFERROR(F(VLOOKUP('Xlookup set'!$S385,'Xlookup set'!$A$1:$R$1200,7,FALSE)=0,"",VLOOKUP('Xlookup set'!$S385,'Xlookup set'!$A$1:$R$1200,7,FALSE)),"")</f>
        <v/>
      </c>
      <c r="G385" t="str">
        <f>IFERROR(IF(VLOOKUP('Xlookup set'!$S385,'Xlookup set'!$A$1:$R$1200,8,FALSE)=0,"",VLOOKUP('Xlookup set'!$S385,'Xlookup set'!$A$1:$R$1200,8,FALSE)),"")</f>
        <v/>
      </c>
      <c r="H385" s="93" t="str">
        <f>IFERROR(IF(VLOOKUP('Xlookup set'!$S385,'Xlookup set'!$A$1:$R$1200,9,FALSE)=0,"",VLOOKUP('Xlookup set'!$S385,'Xlookup set'!$A$1:$R$1200,9,FALSE)),"")</f>
        <v/>
      </c>
      <c r="I385" t="str">
        <f>IFERROR(IF(VLOOKUP('Xlookup set'!$S385,'Xlookup set'!$A$1:$R$1200,10,FALSE)=0,"",VLOOKUP('Xlookup set'!$S385,'Xlookup set'!$A$1:$R$1200,10,FALSE)),"")</f>
        <v/>
      </c>
      <c r="J385" t="str">
        <f>IFERROR(IF(VLOOKUP('Xlookup set'!$S385,'Xlookup set'!$A$1:$R$1200,11,FALSE)=0,"",VLOOKUP('Xlookup set'!$S385,'Xlookup set'!$A$1:$R$1200,11,FALSE)),"")</f>
        <v/>
      </c>
      <c r="K385" t="str">
        <f>IFERROR(IF(VLOOKUP('Xlookup set'!$S385,'Xlookup set'!$A$1:$R$1200,12,FALSE)=0,"",VLOOKUP('Xlookup set'!$S385,'Xlookup set'!$A$1:$R$1200,12,FALSE)),"")</f>
        <v/>
      </c>
      <c r="L385" t="str">
        <f>IFERROR(IF(VLOOKUP('Xlookup set'!$S385,'Xlookup set'!$A$1:$R$1200,13,FALSE)=0,"",VLOOKUP('Xlookup set'!$S385,'Xlookup set'!$A$1:$R$1200,13,FALSE)),"")</f>
        <v/>
      </c>
      <c r="M385" t="str">
        <f>IFERROR(IF(VLOOKUP('Xlookup set'!$S385,'Xlookup set'!$A$1:$R$1200,14,FALSE)=0,"",VLOOKUP('Xlookup set'!$S385,'Xlookup set'!$A$1:$R$1200,14,FALSE)),"")</f>
        <v/>
      </c>
      <c r="N385" t="str">
        <f>IFERROR(IF(VLOOKUP('Xlookup set'!$S385,'Xlookup set'!$A$1:$R$1200,15,FALSE)=0,"",VLOOKUP('Xlookup set'!$S385,'Xlookup set'!$A$1:$R$1200,15,FALSE)),"")</f>
        <v/>
      </c>
      <c r="O385" t="str">
        <f>IFERROR(IF(VLOOKUP('Xlookup set'!$S385,'Xlookup set'!$A$1:$R$1200,16,FALSE)=0,"",VLOOKUP('Xlookup set'!$S385,'Xlookup set'!$A$1:$R$1200,16,FALSE)),"")</f>
        <v/>
      </c>
      <c r="P385" t="str">
        <f t="array" aca="1" ref="P385" ca="1">IFERROR(Y2IF(VLOOKUP('Xlookup set'!$S385,'Xlookup set'!$A$1:$R$1200,17,FALSE)=0,"",VLOOKUP('Xlookup set'!$S385,'Xlookup set'!$A$1:$R$1200,17,FALSE)),"")</f>
        <v/>
      </c>
      <c r="Q385" t="str">
        <f>IFERROR(IF(VLOOKUP('Xlookup set'!$S385,'Xlookup set'!$A$1:$R$1200,18,FALSE)=0,"",VLOOKUP('Xlookup set'!$S385,'Xlookup set'!$A$1:$R$1200,18,FALSE)),"")</f>
        <v/>
      </c>
    </row>
    <row r="386" spans="1:17">
      <c r="A386" t="str">
        <f>IFERROR(VLOOKUP('Xlookup set'!$S386,'Xlookup set'!$A$1:$R$1200,2,FALSE),"")</f>
        <v/>
      </c>
      <c r="B386" t="str">
        <f>IF(I386&lt;&gt;"",ドッグキャリー!$I$2,"")</f>
        <v/>
      </c>
      <c r="C386" t="str">
        <f t="shared" si="12"/>
        <v/>
      </c>
      <c r="D386" t="str">
        <f t="shared" si="13"/>
        <v/>
      </c>
      <c r="E386" t="str">
        <f>IFERROR(IF(VLOOKUP('Xlookup set'!$S386,'Xlookup set'!$A$1:$R$1200,6,FALSE)=0,"",VLOOKUP('Xlookup set'!$S386,'Xlookup set'!$A$1:$R$1200,6,FALSE)),"")</f>
        <v/>
      </c>
      <c r="F386" t="str">
        <f t="array" aca="1" ref="F386" ca="1">IFERROR(F(VLOOKUP('Xlookup set'!$S386,'Xlookup set'!$A$1:$R$1200,7,FALSE)=0,"",VLOOKUP('Xlookup set'!$S386,'Xlookup set'!$A$1:$R$1200,7,FALSE)),"")</f>
        <v/>
      </c>
      <c r="G386" t="str">
        <f>IFERROR(IF(VLOOKUP('Xlookup set'!$S386,'Xlookup set'!$A$1:$R$1200,8,FALSE)=0,"",VLOOKUP('Xlookup set'!$S386,'Xlookup set'!$A$1:$R$1200,8,FALSE)),"")</f>
        <v/>
      </c>
      <c r="H386" s="93" t="str">
        <f>IFERROR(IF(VLOOKUP('Xlookup set'!$S386,'Xlookup set'!$A$1:$R$1200,9,FALSE)=0,"",VLOOKUP('Xlookup set'!$S386,'Xlookup set'!$A$1:$R$1200,9,FALSE)),"")</f>
        <v/>
      </c>
      <c r="I386" t="str">
        <f>IFERROR(IF(VLOOKUP('Xlookup set'!$S386,'Xlookup set'!$A$1:$R$1200,10,FALSE)=0,"",VLOOKUP('Xlookup set'!$S386,'Xlookup set'!$A$1:$R$1200,10,FALSE)),"")</f>
        <v/>
      </c>
      <c r="J386" t="str">
        <f>IFERROR(IF(VLOOKUP('Xlookup set'!$S386,'Xlookup set'!$A$1:$R$1200,11,FALSE)=0,"",VLOOKUP('Xlookup set'!$S386,'Xlookup set'!$A$1:$R$1200,11,FALSE)),"")</f>
        <v/>
      </c>
      <c r="K386" t="str">
        <f>IFERROR(IF(VLOOKUP('Xlookup set'!$S386,'Xlookup set'!$A$1:$R$1200,12,FALSE)=0,"",VLOOKUP('Xlookup set'!$S386,'Xlookup set'!$A$1:$R$1200,12,FALSE)),"")</f>
        <v/>
      </c>
      <c r="L386" t="str">
        <f>IFERROR(IF(VLOOKUP('Xlookup set'!$S386,'Xlookup set'!$A$1:$R$1200,13,FALSE)=0,"",VLOOKUP('Xlookup set'!$S386,'Xlookup set'!$A$1:$R$1200,13,FALSE)),"")</f>
        <v/>
      </c>
      <c r="M386" t="str">
        <f>IFERROR(IF(VLOOKUP('Xlookup set'!$S386,'Xlookup set'!$A$1:$R$1200,14,FALSE)=0,"",VLOOKUP('Xlookup set'!$S386,'Xlookup set'!$A$1:$R$1200,14,FALSE)),"")</f>
        <v/>
      </c>
      <c r="N386" t="str">
        <f>IFERROR(IF(VLOOKUP('Xlookup set'!$S386,'Xlookup set'!$A$1:$R$1200,15,FALSE)=0,"",VLOOKUP('Xlookup set'!$S386,'Xlookup set'!$A$1:$R$1200,15,FALSE)),"")</f>
        <v/>
      </c>
      <c r="O386" t="str">
        <f>IFERROR(IF(VLOOKUP('Xlookup set'!$S386,'Xlookup set'!$A$1:$R$1200,16,FALSE)=0,"",VLOOKUP('Xlookup set'!$S386,'Xlookup set'!$A$1:$R$1200,16,FALSE)),"")</f>
        <v/>
      </c>
      <c r="P386" t="str">
        <f t="array" aca="1" ref="P386" ca="1">IFERROR(Y2IF(VLOOKUP('Xlookup set'!$S386,'Xlookup set'!$A$1:$R$1200,17,FALSE)=0,"",VLOOKUP('Xlookup set'!$S386,'Xlookup set'!$A$1:$R$1200,17,FALSE)),"")</f>
        <v/>
      </c>
      <c r="Q386" t="str">
        <f>IFERROR(IF(VLOOKUP('Xlookup set'!$S386,'Xlookup set'!$A$1:$R$1200,18,FALSE)=0,"",VLOOKUP('Xlookup set'!$S386,'Xlookup set'!$A$1:$R$1200,18,FALSE)),"")</f>
        <v/>
      </c>
    </row>
    <row r="387" spans="1:17">
      <c r="A387" t="str">
        <f>IFERROR(VLOOKUP('Xlookup set'!$S387,'Xlookup set'!$A$1:$R$1200,2,FALSE),"")</f>
        <v/>
      </c>
      <c r="B387" t="str">
        <f>IF(I387&lt;&gt;"",ドッグキャリー!$I$2,"")</f>
        <v/>
      </c>
      <c r="C387" t="str">
        <f t="shared" si="12"/>
        <v/>
      </c>
      <c r="D387" t="str">
        <f t="shared" si="13"/>
        <v/>
      </c>
      <c r="E387" t="str">
        <f>IFERROR(IF(VLOOKUP('Xlookup set'!$S387,'Xlookup set'!$A$1:$R$1200,6,FALSE)=0,"",VLOOKUP('Xlookup set'!$S387,'Xlookup set'!$A$1:$R$1200,6,FALSE)),"")</f>
        <v/>
      </c>
      <c r="F387" t="str">
        <f t="array" aca="1" ref="F387" ca="1">IFERROR(F(VLOOKUP('Xlookup set'!$S387,'Xlookup set'!$A$1:$R$1200,7,FALSE)=0,"",VLOOKUP('Xlookup set'!$S387,'Xlookup set'!$A$1:$R$1200,7,FALSE)),"")</f>
        <v/>
      </c>
      <c r="G387" t="str">
        <f>IFERROR(IF(VLOOKUP('Xlookup set'!$S387,'Xlookup set'!$A$1:$R$1200,8,FALSE)=0,"",VLOOKUP('Xlookup set'!$S387,'Xlookup set'!$A$1:$R$1200,8,FALSE)),"")</f>
        <v/>
      </c>
      <c r="H387" s="93" t="str">
        <f>IFERROR(IF(VLOOKUP('Xlookup set'!$S387,'Xlookup set'!$A$1:$R$1200,9,FALSE)=0,"",VLOOKUP('Xlookup set'!$S387,'Xlookup set'!$A$1:$R$1200,9,FALSE)),"")</f>
        <v/>
      </c>
      <c r="I387" t="str">
        <f>IFERROR(IF(VLOOKUP('Xlookup set'!$S387,'Xlookup set'!$A$1:$R$1200,10,FALSE)=0,"",VLOOKUP('Xlookup set'!$S387,'Xlookup set'!$A$1:$R$1200,10,FALSE)),"")</f>
        <v/>
      </c>
      <c r="J387" t="str">
        <f>IFERROR(IF(VLOOKUP('Xlookup set'!$S387,'Xlookup set'!$A$1:$R$1200,11,FALSE)=0,"",VLOOKUP('Xlookup set'!$S387,'Xlookup set'!$A$1:$R$1200,11,FALSE)),"")</f>
        <v/>
      </c>
      <c r="K387" t="str">
        <f>IFERROR(IF(VLOOKUP('Xlookup set'!$S387,'Xlookup set'!$A$1:$R$1200,12,FALSE)=0,"",VLOOKUP('Xlookup set'!$S387,'Xlookup set'!$A$1:$R$1200,12,FALSE)),"")</f>
        <v/>
      </c>
      <c r="L387" t="str">
        <f>IFERROR(IF(VLOOKUP('Xlookup set'!$S387,'Xlookup set'!$A$1:$R$1200,13,FALSE)=0,"",VLOOKUP('Xlookup set'!$S387,'Xlookup set'!$A$1:$R$1200,13,FALSE)),"")</f>
        <v/>
      </c>
      <c r="M387" t="str">
        <f>IFERROR(IF(VLOOKUP('Xlookup set'!$S387,'Xlookup set'!$A$1:$R$1200,14,FALSE)=0,"",VLOOKUP('Xlookup set'!$S387,'Xlookup set'!$A$1:$R$1200,14,FALSE)),"")</f>
        <v/>
      </c>
      <c r="N387" t="str">
        <f>IFERROR(IF(VLOOKUP('Xlookup set'!$S387,'Xlookup set'!$A$1:$R$1200,15,FALSE)=0,"",VLOOKUP('Xlookup set'!$S387,'Xlookup set'!$A$1:$R$1200,15,FALSE)),"")</f>
        <v/>
      </c>
      <c r="O387" t="str">
        <f>IFERROR(IF(VLOOKUP('Xlookup set'!$S387,'Xlookup set'!$A$1:$R$1200,16,FALSE)=0,"",VLOOKUP('Xlookup set'!$S387,'Xlookup set'!$A$1:$R$1200,16,FALSE)),"")</f>
        <v/>
      </c>
      <c r="P387" t="str">
        <f t="array" aca="1" ref="P387" ca="1">IFERROR(Y2IF(VLOOKUP('Xlookup set'!$S387,'Xlookup set'!$A$1:$R$1200,17,FALSE)=0,"",VLOOKUP('Xlookup set'!$S387,'Xlookup set'!$A$1:$R$1200,17,FALSE)),"")</f>
        <v/>
      </c>
      <c r="Q387" t="str">
        <f>IFERROR(IF(VLOOKUP('Xlookup set'!$S387,'Xlookup set'!$A$1:$R$1200,18,FALSE)=0,"",VLOOKUP('Xlookup set'!$S387,'Xlookup set'!$A$1:$R$1200,18,FALSE)),"")</f>
        <v/>
      </c>
    </row>
    <row r="388" spans="1:17">
      <c r="A388" t="str">
        <f>IFERROR(VLOOKUP('Xlookup set'!$S388,'Xlookup set'!$A$1:$R$1200,2,FALSE),"")</f>
        <v/>
      </c>
      <c r="B388" t="str">
        <f>IF(I388&lt;&gt;"",ドッグキャリー!$I$2,"")</f>
        <v/>
      </c>
      <c r="C388" t="str">
        <f t="shared" si="12"/>
        <v/>
      </c>
      <c r="D388" t="str">
        <f t="shared" si="13"/>
        <v/>
      </c>
      <c r="E388" t="str">
        <f>IFERROR(IF(VLOOKUP('Xlookup set'!$S388,'Xlookup set'!$A$1:$R$1200,6,FALSE)=0,"",VLOOKUP('Xlookup set'!$S388,'Xlookup set'!$A$1:$R$1200,6,FALSE)),"")</f>
        <v/>
      </c>
      <c r="F388" t="str">
        <f t="array" aca="1" ref="F388" ca="1">IFERROR(F(VLOOKUP('Xlookup set'!$S388,'Xlookup set'!$A$1:$R$1200,7,FALSE)=0,"",VLOOKUP('Xlookup set'!$S388,'Xlookup set'!$A$1:$R$1200,7,FALSE)),"")</f>
        <v/>
      </c>
      <c r="G388" t="str">
        <f>IFERROR(IF(VLOOKUP('Xlookup set'!$S388,'Xlookup set'!$A$1:$R$1200,8,FALSE)=0,"",VLOOKUP('Xlookup set'!$S388,'Xlookup set'!$A$1:$R$1200,8,FALSE)),"")</f>
        <v/>
      </c>
      <c r="H388" s="93" t="str">
        <f>IFERROR(IF(VLOOKUP('Xlookup set'!$S388,'Xlookup set'!$A$1:$R$1200,9,FALSE)=0,"",VLOOKUP('Xlookup set'!$S388,'Xlookup set'!$A$1:$R$1200,9,FALSE)),"")</f>
        <v/>
      </c>
      <c r="I388" t="str">
        <f>IFERROR(IF(VLOOKUP('Xlookup set'!$S388,'Xlookup set'!$A$1:$R$1200,10,FALSE)=0,"",VLOOKUP('Xlookup set'!$S388,'Xlookup set'!$A$1:$R$1200,10,FALSE)),"")</f>
        <v/>
      </c>
      <c r="J388" t="str">
        <f>IFERROR(IF(VLOOKUP('Xlookup set'!$S388,'Xlookup set'!$A$1:$R$1200,11,FALSE)=0,"",VLOOKUP('Xlookup set'!$S388,'Xlookup set'!$A$1:$R$1200,11,FALSE)),"")</f>
        <v/>
      </c>
      <c r="K388" t="str">
        <f>IFERROR(IF(VLOOKUP('Xlookup set'!$S388,'Xlookup set'!$A$1:$R$1200,12,FALSE)=0,"",VLOOKUP('Xlookup set'!$S388,'Xlookup set'!$A$1:$R$1200,12,FALSE)),"")</f>
        <v/>
      </c>
      <c r="L388" t="str">
        <f>IFERROR(IF(VLOOKUP('Xlookup set'!$S388,'Xlookup set'!$A$1:$R$1200,13,FALSE)=0,"",VLOOKUP('Xlookup set'!$S388,'Xlookup set'!$A$1:$R$1200,13,FALSE)),"")</f>
        <v/>
      </c>
      <c r="M388" t="str">
        <f>IFERROR(IF(VLOOKUP('Xlookup set'!$S388,'Xlookup set'!$A$1:$R$1200,14,FALSE)=0,"",VLOOKUP('Xlookup set'!$S388,'Xlookup set'!$A$1:$R$1200,14,FALSE)),"")</f>
        <v/>
      </c>
      <c r="N388" t="str">
        <f>IFERROR(IF(VLOOKUP('Xlookup set'!$S388,'Xlookup set'!$A$1:$R$1200,15,FALSE)=0,"",VLOOKUP('Xlookup set'!$S388,'Xlookup set'!$A$1:$R$1200,15,FALSE)),"")</f>
        <v/>
      </c>
      <c r="O388" t="str">
        <f>IFERROR(IF(VLOOKUP('Xlookup set'!$S388,'Xlookup set'!$A$1:$R$1200,16,FALSE)=0,"",VLOOKUP('Xlookup set'!$S388,'Xlookup set'!$A$1:$R$1200,16,FALSE)),"")</f>
        <v/>
      </c>
      <c r="P388" t="str">
        <f t="array" aca="1" ref="P388" ca="1">IFERROR(Y2IF(VLOOKUP('Xlookup set'!$S388,'Xlookup set'!$A$1:$R$1200,17,FALSE)=0,"",VLOOKUP('Xlookup set'!$S388,'Xlookup set'!$A$1:$R$1200,17,FALSE)),"")</f>
        <v/>
      </c>
      <c r="Q388" t="str">
        <f>IFERROR(IF(VLOOKUP('Xlookup set'!$S388,'Xlookup set'!$A$1:$R$1200,18,FALSE)=0,"",VLOOKUP('Xlookup set'!$S388,'Xlookup set'!$A$1:$R$1200,18,FALSE)),"")</f>
        <v/>
      </c>
    </row>
    <row r="389" spans="1:17">
      <c r="A389" t="str">
        <f>IFERROR(VLOOKUP('Xlookup set'!$S389,'Xlookup set'!$A$1:$R$1200,2,FALSE),"")</f>
        <v/>
      </c>
      <c r="B389" t="str">
        <f>IF(I389&lt;&gt;"",ドッグキャリー!$I$2,"")</f>
        <v/>
      </c>
      <c r="C389" t="str">
        <f t="shared" ref="C389:C452" si="14">IF(I389&lt;&gt;"",1,"")</f>
        <v/>
      </c>
      <c r="D389" t="str">
        <f t="shared" ref="D389:D452" si="15">IF(I389&lt;&gt;"",1,"")</f>
        <v/>
      </c>
      <c r="E389" t="str">
        <f>IFERROR(IF(VLOOKUP('Xlookup set'!$S389,'Xlookup set'!$A$1:$R$1200,6,FALSE)=0,"",VLOOKUP('Xlookup set'!$S389,'Xlookup set'!$A$1:$R$1200,6,FALSE)),"")</f>
        <v/>
      </c>
      <c r="F389" t="str">
        <f t="array" aca="1" ref="F389" ca="1">IFERROR(F(VLOOKUP('Xlookup set'!$S389,'Xlookup set'!$A$1:$R$1200,7,FALSE)=0,"",VLOOKUP('Xlookup set'!$S389,'Xlookup set'!$A$1:$R$1200,7,FALSE)),"")</f>
        <v/>
      </c>
      <c r="G389" t="str">
        <f>IFERROR(IF(VLOOKUP('Xlookup set'!$S389,'Xlookup set'!$A$1:$R$1200,8,FALSE)=0,"",VLOOKUP('Xlookup set'!$S389,'Xlookup set'!$A$1:$R$1200,8,FALSE)),"")</f>
        <v/>
      </c>
      <c r="H389" s="93" t="str">
        <f>IFERROR(IF(VLOOKUP('Xlookup set'!$S389,'Xlookup set'!$A$1:$R$1200,9,FALSE)=0,"",VLOOKUP('Xlookup set'!$S389,'Xlookup set'!$A$1:$R$1200,9,FALSE)),"")</f>
        <v/>
      </c>
      <c r="I389" t="str">
        <f>IFERROR(IF(VLOOKUP('Xlookup set'!$S389,'Xlookup set'!$A$1:$R$1200,10,FALSE)=0,"",VLOOKUP('Xlookup set'!$S389,'Xlookup set'!$A$1:$R$1200,10,FALSE)),"")</f>
        <v/>
      </c>
      <c r="J389" t="str">
        <f>IFERROR(IF(VLOOKUP('Xlookup set'!$S389,'Xlookup set'!$A$1:$R$1200,11,FALSE)=0,"",VLOOKUP('Xlookup set'!$S389,'Xlookup set'!$A$1:$R$1200,11,FALSE)),"")</f>
        <v/>
      </c>
      <c r="K389" t="str">
        <f>IFERROR(IF(VLOOKUP('Xlookup set'!$S389,'Xlookup set'!$A$1:$R$1200,12,FALSE)=0,"",VLOOKUP('Xlookup set'!$S389,'Xlookup set'!$A$1:$R$1200,12,FALSE)),"")</f>
        <v/>
      </c>
      <c r="L389" t="str">
        <f>IFERROR(IF(VLOOKUP('Xlookup set'!$S389,'Xlookup set'!$A$1:$R$1200,13,FALSE)=0,"",VLOOKUP('Xlookup set'!$S389,'Xlookup set'!$A$1:$R$1200,13,FALSE)),"")</f>
        <v/>
      </c>
      <c r="M389" t="str">
        <f>IFERROR(IF(VLOOKUP('Xlookup set'!$S389,'Xlookup set'!$A$1:$R$1200,14,FALSE)=0,"",VLOOKUP('Xlookup set'!$S389,'Xlookup set'!$A$1:$R$1200,14,FALSE)),"")</f>
        <v/>
      </c>
      <c r="N389" t="str">
        <f>IFERROR(IF(VLOOKUP('Xlookup set'!$S389,'Xlookup set'!$A$1:$R$1200,15,FALSE)=0,"",VLOOKUP('Xlookup set'!$S389,'Xlookup set'!$A$1:$R$1200,15,FALSE)),"")</f>
        <v/>
      </c>
      <c r="O389" t="str">
        <f>IFERROR(IF(VLOOKUP('Xlookup set'!$S389,'Xlookup set'!$A$1:$R$1200,16,FALSE)=0,"",VLOOKUP('Xlookup set'!$S389,'Xlookup set'!$A$1:$R$1200,16,FALSE)),"")</f>
        <v/>
      </c>
      <c r="P389" t="str">
        <f t="array" aca="1" ref="P389" ca="1">IFERROR(Y2IF(VLOOKUP('Xlookup set'!$S389,'Xlookup set'!$A$1:$R$1200,17,FALSE)=0,"",VLOOKUP('Xlookup set'!$S389,'Xlookup set'!$A$1:$R$1200,17,FALSE)),"")</f>
        <v/>
      </c>
      <c r="Q389" t="str">
        <f>IFERROR(IF(VLOOKUP('Xlookup set'!$S389,'Xlookup set'!$A$1:$R$1200,18,FALSE)=0,"",VLOOKUP('Xlookup set'!$S389,'Xlookup set'!$A$1:$R$1200,18,FALSE)),"")</f>
        <v/>
      </c>
    </row>
    <row r="390" spans="1:17">
      <c r="A390" t="str">
        <f>IFERROR(VLOOKUP('Xlookup set'!$S390,'Xlookup set'!$A$1:$R$1200,2,FALSE),"")</f>
        <v/>
      </c>
      <c r="B390" t="str">
        <f>IF(I390&lt;&gt;"",ドッグキャリー!$I$2,"")</f>
        <v/>
      </c>
      <c r="C390" t="str">
        <f t="shared" si="14"/>
        <v/>
      </c>
      <c r="D390" t="str">
        <f t="shared" si="15"/>
        <v/>
      </c>
      <c r="E390" t="str">
        <f>IFERROR(IF(VLOOKUP('Xlookup set'!$S390,'Xlookup set'!$A$1:$R$1200,6,FALSE)=0,"",VLOOKUP('Xlookup set'!$S390,'Xlookup set'!$A$1:$R$1200,6,FALSE)),"")</f>
        <v/>
      </c>
      <c r="F390" t="str">
        <f t="array" aca="1" ref="F390" ca="1">IFERROR(F(VLOOKUP('Xlookup set'!$S390,'Xlookup set'!$A$1:$R$1200,7,FALSE)=0,"",VLOOKUP('Xlookup set'!$S390,'Xlookup set'!$A$1:$R$1200,7,FALSE)),"")</f>
        <v/>
      </c>
      <c r="G390" t="str">
        <f>IFERROR(IF(VLOOKUP('Xlookup set'!$S390,'Xlookup set'!$A$1:$R$1200,8,FALSE)=0,"",VLOOKUP('Xlookup set'!$S390,'Xlookup set'!$A$1:$R$1200,8,FALSE)),"")</f>
        <v/>
      </c>
      <c r="H390" s="93" t="str">
        <f>IFERROR(IF(VLOOKUP('Xlookup set'!$S390,'Xlookup set'!$A$1:$R$1200,9,FALSE)=0,"",VLOOKUP('Xlookup set'!$S390,'Xlookup set'!$A$1:$R$1200,9,FALSE)),"")</f>
        <v/>
      </c>
      <c r="I390" t="str">
        <f>IFERROR(IF(VLOOKUP('Xlookup set'!$S390,'Xlookup set'!$A$1:$R$1200,10,FALSE)=0,"",VLOOKUP('Xlookup set'!$S390,'Xlookup set'!$A$1:$R$1200,10,FALSE)),"")</f>
        <v/>
      </c>
      <c r="J390" t="str">
        <f>IFERROR(IF(VLOOKUP('Xlookup set'!$S390,'Xlookup set'!$A$1:$R$1200,11,FALSE)=0,"",VLOOKUP('Xlookup set'!$S390,'Xlookup set'!$A$1:$R$1200,11,FALSE)),"")</f>
        <v/>
      </c>
      <c r="K390" t="str">
        <f>IFERROR(IF(VLOOKUP('Xlookup set'!$S390,'Xlookup set'!$A$1:$R$1200,12,FALSE)=0,"",VLOOKUP('Xlookup set'!$S390,'Xlookup set'!$A$1:$R$1200,12,FALSE)),"")</f>
        <v/>
      </c>
      <c r="L390" t="str">
        <f>IFERROR(IF(VLOOKUP('Xlookup set'!$S390,'Xlookup set'!$A$1:$R$1200,13,FALSE)=0,"",VLOOKUP('Xlookup set'!$S390,'Xlookup set'!$A$1:$R$1200,13,FALSE)),"")</f>
        <v/>
      </c>
      <c r="M390" t="str">
        <f>IFERROR(IF(VLOOKUP('Xlookup set'!$S390,'Xlookup set'!$A$1:$R$1200,14,FALSE)=0,"",VLOOKUP('Xlookup set'!$S390,'Xlookup set'!$A$1:$R$1200,14,FALSE)),"")</f>
        <v/>
      </c>
      <c r="N390" t="str">
        <f>IFERROR(IF(VLOOKUP('Xlookup set'!$S390,'Xlookup set'!$A$1:$R$1200,15,FALSE)=0,"",VLOOKUP('Xlookup set'!$S390,'Xlookup set'!$A$1:$R$1200,15,FALSE)),"")</f>
        <v/>
      </c>
      <c r="O390" t="str">
        <f>IFERROR(IF(VLOOKUP('Xlookup set'!$S390,'Xlookup set'!$A$1:$R$1200,16,FALSE)=0,"",VLOOKUP('Xlookup set'!$S390,'Xlookup set'!$A$1:$R$1200,16,FALSE)),"")</f>
        <v/>
      </c>
      <c r="P390" t="str">
        <f t="array" aca="1" ref="P390" ca="1">IFERROR(Y2IF(VLOOKUP('Xlookup set'!$S390,'Xlookup set'!$A$1:$R$1200,17,FALSE)=0,"",VLOOKUP('Xlookup set'!$S390,'Xlookup set'!$A$1:$R$1200,17,FALSE)),"")</f>
        <v/>
      </c>
      <c r="Q390" t="str">
        <f>IFERROR(IF(VLOOKUP('Xlookup set'!$S390,'Xlookup set'!$A$1:$R$1200,18,FALSE)=0,"",VLOOKUP('Xlookup set'!$S390,'Xlookup set'!$A$1:$R$1200,18,FALSE)),"")</f>
        <v/>
      </c>
    </row>
    <row r="391" spans="1:17">
      <c r="A391" t="str">
        <f>IFERROR(VLOOKUP('Xlookup set'!$S391,'Xlookup set'!$A$1:$R$1200,2,FALSE),"")</f>
        <v/>
      </c>
      <c r="B391" t="str">
        <f>IF(I391&lt;&gt;"",ドッグキャリー!$I$2,"")</f>
        <v/>
      </c>
      <c r="C391" t="str">
        <f t="shared" si="14"/>
        <v/>
      </c>
      <c r="D391" t="str">
        <f t="shared" si="15"/>
        <v/>
      </c>
      <c r="E391" t="str">
        <f>IFERROR(IF(VLOOKUP('Xlookup set'!$S391,'Xlookup set'!$A$1:$R$1200,6,FALSE)=0,"",VLOOKUP('Xlookup set'!$S391,'Xlookup set'!$A$1:$R$1200,6,FALSE)),"")</f>
        <v/>
      </c>
      <c r="F391" t="str">
        <f t="array" aca="1" ref="F391" ca="1">IFERROR(F(VLOOKUP('Xlookup set'!$S391,'Xlookup set'!$A$1:$R$1200,7,FALSE)=0,"",VLOOKUP('Xlookup set'!$S391,'Xlookup set'!$A$1:$R$1200,7,FALSE)),"")</f>
        <v/>
      </c>
      <c r="G391" t="str">
        <f>IFERROR(IF(VLOOKUP('Xlookup set'!$S391,'Xlookup set'!$A$1:$R$1200,8,FALSE)=0,"",VLOOKUP('Xlookup set'!$S391,'Xlookup set'!$A$1:$R$1200,8,FALSE)),"")</f>
        <v/>
      </c>
      <c r="H391" s="93" t="str">
        <f>IFERROR(IF(VLOOKUP('Xlookup set'!$S391,'Xlookup set'!$A$1:$R$1200,9,FALSE)=0,"",VLOOKUP('Xlookup set'!$S391,'Xlookup set'!$A$1:$R$1200,9,FALSE)),"")</f>
        <v/>
      </c>
      <c r="I391" t="str">
        <f>IFERROR(IF(VLOOKUP('Xlookup set'!$S391,'Xlookup set'!$A$1:$R$1200,10,FALSE)=0,"",VLOOKUP('Xlookup set'!$S391,'Xlookup set'!$A$1:$R$1200,10,FALSE)),"")</f>
        <v/>
      </c>
      <c r="J391" t="str">
        <f>IFERROR(IF(VLOOKUP('Xlookup set'!$S391,'Xlookup set'!$A$1:$R$1200,11,FALSE)=0,"",VLOOKUP('Xlookup set'!$S391,'Xlookup set'!$A$1:$R$1200,11,FALSE)),"")</f>
        <v/>
      </c>
      <c r="K391" t="str">
        <f>IFERROR(IF(VLOOKUP('Xlookup set'!$S391,'Xlookup set'!$A$1:$R$1200,12,FALSE)=0,"",VLOOKUP('Xlookup set'!$S391,'Xlookup set'!$A$1:$R$1200,12,FALSE)),"")</f>
        <v/>
      </c>
      <c r="L391" t="str">
        <f>IFERROR(IF(VLOOKUP('Xlookup set'!$S391,'Xlookup set'!$A$1:$R$1200,13,FALSE)=0,"",VLOOKUP('Xlookup set'!$S391,'Xlookup set'!$A$1:$R$1200,13,FALSE)),"")</f>
        <v/>
      </c>
      <c r="M391" t="str">
        <f>IFERROR(IF(VLOOKUP('Xlookup set'!$S391,'Xlookup set'!$A$1:$R$1200,14,FALSE)=0,"",VLOOKUP('Xlookup set'!$S391,'Xlookup set'!$A$1:$R$1200,14,FALSE)),"")</f>
        <v/>
      </c>
      <c r="N391" t="str">
        <f>IFERROR(IF(VLOOKUP('Xlookup set'!$S391,'Xlookup set'!$A$1:$R$1200,15,FALSE)=0,"",VLOOKUP('Xlookup set'!$S391,'Xlookup set'!$A$1:$R$1200,15,FALSE)),"")</f>
        <v/>
      </c>
      <c r="O391" t="str">
        <f>IFERROR(IF(VLOOKUP('Xlookup set'!$S391,'Xlookup set'!$A$1:$R$1200,16,FALSE)=0,"",VLOOKUP('Xlookup set'!$S391,'Xlookup set'!$A$1:$R$1200,16,FALSE)),"")</f>
        <v/>
      </c>
      <c r="P391" t="str">
        <f t="array" aca="1" ref="P391" ca="1">IFERROR(Y2IF(VLOOKUP('Xlookup set'!$S391,'Xlookup set'!$A$1:$R$1200,17,FALSE)=0,"",VLOOKUP('Xlookup set'!$S391,'Xlookup set'!$A$1:$R$1200,17,FALSE)),"")</f>
        <v/>
      </c>
      <c r="Q391" t="str">
        <f>IFERROR(IF(VLOOKUP('Xlookup set'!$S391,'Xlookup set'!$A$1:$R$1200,18,FALSE)=0,"",VLOOKUP('Xlookup set'!$S391,'Xlookup set'!$A$1:$R$1200,18,FALSE)),"")</f>
        <v/>
      </c>
    </row>
    <row r="392" spans="1:17">
      <c r="A392" t="str">
        <f>IFERROR(VLOOKUP('Xlookup set'!$S392,'Xlookup set'!$A$1:$R$1200,2,FALSE),"")</f>
        <v/>
      </c>
      <c r="B392" t="str">
        <f>IF(I392&lt;&gt;"",ドッグキャリー!$I$2,"")</f>
        <v/>
      </c>
      <c r="C392" t="str">
        <f t="shared" si="14"/>
        <v/>
      </c>
      <c r="D392" t="str">
        <f t="shared" si="15"/>
        <v/>
      </c>
      <c r="E392" t="str">
        <f>IFERROR(IF(VLOOKUP('Xlookup set'!$S392,'Xlookup set'!$A$1:$R$1200,6,FALSE)=0,"",VLOOKUP('Xlookup set'!$S392,'Xlookup set'!$A$1:$R$1200,6,FALSE)),"")</f>
        <v/>
      </c>
      <c r="F392" t="str">
        <f t="array" aca="1" ref="F392" ca="1">IFERROR(F(VLOOKUP('Xlookup set'!$S392,'Xlookup set'!$A$1:$R$1200,7,FALSE)=0,"",VLOOKUP('Xlookup set'!$S392,'Xlookup set'!$A$1:$R$1200,7,FALSE)),"")</f>
        <v/>
      </c>
      <c r="G392" t="str">
        <f>IFERROR(IF(VLOOKUP('Xlookup set'!$S392,'Xlookup set'!$A$1:$R$1200,8,FALSE)=0,"",VLOOKUP('Xlookup set'!$S392,'Xlookup set'!$A$1:$R$1200,8,FALSE)),"")</f>
        <v/>
      </c>
      <c r="H392" s="93" t="str">
        <f>IFERROR(IF(VLOOKUP('Xlookup set'!$S392,'Xlookup set'!$A$1:$R$1200,9,FALSE)=0,"",VLOOKUP('Xlookup set'!$S392,'Xlookup set'!$A$1:$R$1200,9,FALSE)),"")</f>
        <v/>
      </c>
      <c r="I392" t="str">
        <f>IFERROR(IF(VLOOKUP('Xlookup set'!$S392,'Xlookup set'!$A$1:$R$1200,10,FALSE)=0,"",VLOOKUP('Xlookup set'!$S392,'Xlookup set'!$A$1:$R$1200,10,FALSE)),"")</f>
        <v/>
      </c>
      <c r="J392" t="str">
        <f>IFERROR(IF(VLOOKUP('Xlookup set'!$S392,'Xlookup set'!$A$1:$R$1200,11,FALSE)=0,"",VLOOKUP('Xlookup set'!$S392,'Xlookup set'!$A$1:$R$1200,11,FALSE)),"")</f>
        <v/>
      </c>
      <c r="K392" t="str">
        <f>IFERROR(IF(VLOOKUP('Xlookup set'!$S392,'Xlookup set'!$A$1:$R$1200,12,FALSE)=0,"",VLOOKUP('Xlookup set'!$S392,'Xlookup set'!$A$1:$R$1200,12,FALSE)),"")</f>
        <v/>
      </c>
      <c r="L392" t="str">
        <f>IFERROR(IF(VLOOKUP('Xlookup set'!$S392,'Xlookup set'!$A$1:$R$1200,13,FALSE)=0,"",VLOOKUP('Xlookup set'!$S392,'Xlookup set'!$A$1:$R$1200,13,FALSE)),"")</f>
        <v/>
      </c>
      <c r="M392" t="str">
        <f>IFERROR(IF(VLOOKUP('Xlookup set'!$S392,'Xlookup set'!$A$1:$R$1200,14,FALSE)=0,"",VLOOKUP('Xlookup set'!$S392,'Xlookup set'!$A$1:$R$1200,14,FALSE)),"")</f>
        <v/>
      </c>
      <c r="N392" t="str">
        <f>IFERROR(IF(VLOOKUP('Xlookup set'!$S392,'Xlookup set'!$A$1:$R$1200,15,FALSE)=0,"",VLOOKUP('Xlookup set'!$S392,'Xlookup set'!$A$1:$R$1200,15,FALSE)),"")</f>
        <v/>
      </c>
      <c r="O392" t="str">
        <f>IFERROR(IF(VLOOKUP('Xlookup set'!$S392,'Xlookup set'!$A$1:$R$1200,16,FALSE)=0,"",VLOOKUP('Xlookup set'!$S392,'Xlookup set'!$A$1:$R$1200,16,FALSE)),"")</f>
        <v/>
      </c>
      <c r="P392" t="str">
        <f t="array" aca="1" ref="P392" ca="1">IFERROR(Y2IF(VLOOKUP('Xlookup set'!$S392,'Xlookup set'!$A$1:$R$1200,17,FALSE)=0,"",VLOOKUP('Xlookup set'!$S392,'Xlookup set'!$A$1:$R$1200,17,FALSE)),"")</f>
        <v/>
      </c>
      <c r="Q392" t="str">
        <f>IFERROR(IF(VLOOKUP('Xlookup set'!$S392,'Xlookup set'!$A$1:$R$1200,18,FALSE)=0,"",VLOOKUP('Xlookup set'!$S392,'Xlookup set'!$A$1:$R$1200,18,FALSE)),"")</f>
        <v/>
      </c>
    </row>
    <row r="393" spans="1:17">
      <c r="A393" t="str">
        <f>IFERROR(VLOOKUP('Xlookup set'!$S393,'Xlookup set'!$A$1:$R$1200,2,FALSE),"")</f>
        <v/>
      </c>
      <c r="B393" t="str">
        <f>IF(I393&lt;&gt;"",ドッグキャリー!$I$2,"")</f>
        <v/>
      </c>
      <c r="C393" t="str">
        <f t="shared" si="14"/>
        <v/>
      </c>
      <c r="D393" t="str">
        <f t="shared" si="15"/>
        <v/>
      </c>
      <c r="E393" t="str">
        <f>IFERROR(IF(VLOOKUP('Xlookup set'!$S393,'Xlookup set'!$A$1:$R$1200,6,FALSE)=0,"",VLOOKUP('Xlookup set'!$S393,'Xlookup set'!$A$1:$R$1200,6,FALSE)),"")</f>
        <v/>
      </c>
      <c r="F393" t="str">
        <f t="array" aca="1" ref="F393" ca="1">IFERROR(F(VLOOKUP('Xlookup set'!$S393,'Xlookup set'!$A$1:$R$1200,7,FALSE)=0,"",VLOOKUP('Xlookup set'!$S393,'Xlookup set'!$A$1:$R$1200,7,FALSE)),"")</f>
        <v/>
      </c>
      <c r="G393" t="str">
        <f>IFERROR(IF(VLOOKUP('Xlookup set'!$S393,'Xlookup set'!$A$1:$R$1200,8,FALSE)=0,"",VLOOKUP('Xlookup set'!$S393,'Xlookup set'!$A$1:$R$1200,8,FALSE)),"")</f>
        <v/>
      </c>
      <c r="H393" s="93" t="str">
        <f>IFERROR(IF(VLOOKUP('Xlookup set'!$S393,'Xlookup set'!$A$1:$R$1200,9,FALSE)=0,"",VLOOKUP('Xlookup set'!$S393,'Xlookup set'!$A$1:$R$1200,9,FALSE)),"")</f>
        <v/>
      </c>
      <c r="I393" t="str">
        <f>IFERROR(IF(VLOOKUP('Xlookup set'!$S393,'Xlookup set'!$A$1:$R$1200,10,FALSE)=0,"",VLOOKUP('Xlookup set'!$S393,'Xlookup set'!$A$1:$R$1200,10,FALSE)),"")</f>
        <v/>
      </c>
      <c r="J393" t="str">
        <f>IFERROR(IF(VLOOKUP('Xlookup set'!$S393,'Xlookup set'!$A$1:$R$1200,11,FALSE)=0,"",VLOOKUP('Xlookup set'!$S393,'Xlookup set'!$A$1:$R$1200,11,FALSE)),"")</f>
        <v/>
      </c>
      <c r="K393" t="str">
        <f>IFERROR(IF(VLOOKUP('Xlookup set'!$S393,'Xlookup set'!$A$1:$R$1200,12,FALSE)=0,"",VLOOKUP('Xlookup set'!$S393,'Xlookup set'!$A$1:$R$1200,12,FALSE)),"")</f>
        <v/>
      </c>
      <c r="L393" t="str">
        <f>IFERROR(IF(VLOOKUP('Xlookup set'!$S393,'Xlookup set'!$A$1:$R$1200,13,FALSE)=0,"",VLOOKUP('Xlookup set'!$S393,'Xlookup set'!$A$1:$R$1200,13,FALSE)),"")</f>
        <v/>
      </c>
      <c r="M393" t="str">
        <f>IFERROR(IF(VLOOKUP('Xlookup set'!$S393,'Xlookup set'!$A$1:$R$1200,14,FALSE)=0,"",VLOOKUP('Xlookup set'!$S393,'Xlookup set'!$A$1:$R$1200,14,FALSE)),"")</f>
        <v/>
      </c>
      <c r="N393" t="str">
        <f>IFERROR(IF(VLOOKUP('Xlookup set'!$S393,'Xlookup set'!$A$1:$R$1200,15,FALSE)=0,"",VLOOKUP('Xlookup set'!$S393,'Xlookup set'!$A$1:$R$1200,15,FALSE)),"")</f>
        <v/>
      </c>
      <c r="O393" t="str">
        <f>IFERROR(IF(VLOOKUP('Xlookup set'!$S393,'Xlookup set'!$A$1:$R$1200,16,FALSE)=0,"",VLOOKUP('Xlookup set'!$S393,'Xlookup set'!$A$1:$R$1200,16,FALSE)),"")</f>
        <v/>
      </c>
      <c r="P393" t="str">
        <f t="array" aca="1" ref="P393" ca="1">IFERROR(Y2IF(VLOOKUP('Xlookup set'!$S393,'Xlookup set'!$A$1:$R$1200,17,FALSE)=0,"",VLOOKUP('Xlookup set'!$S393,'Xlookup set'!$A$1:$R$1200,17,FALSE)),"")</f>
        <v/>
      </c>
      <c r="Q393" t="str">
        <f>IFERROR(IF(VLOOKUP('Xlookup set'!$S393,'Xlookup set'!$A$1:$R$1200,18,FALSE)=0,"",VLOOKUP('Xlookup set'!$S393,'Xlookup set'!$A$1:$R$1200,18,FALSE)),"")</f>
        <v/>
      </c>
    </row>
    <row r="394" spans="1:17">
      <c r="A394" t="str">
        <f>IFERROR(VLOOKUP('Xlookup set'!$S394,'Xlookup set'!$A$1:$R$1200,2,FALSE),"")</f>
        <v/>
      </c>
      <c r="B394" t="str">
        <f>IF(I394&lt;&gt;"",ドッグキャリー!$I$2,"")</f>
        <v/>
      </c>
      <c r="C394" t="str">
        <f t="shared" si="14"/>
        <v/>
      </c>
      <c r="D394" t="str">
        <f t="shared" si="15"/>
        <v/>
      </c>
      <c r="E394" t="str">
        <f>IFERROR(IF(VLOOKUP('Xlookup set'!$S394,'Xlookup set'!$A$1:$R$1200,6,FALSE)=0,"",VLOOKUP('Xlookup set'!$S394,'Xlookup set'!$A$1:$R$1200,6,FALSE)),"")</f>
        <v/>
      </c>
      <c r="F394" t="str">
        <f t="array" aca="1" ref="F394" ca="1">IFERROR(F(VLOOKUP('Xlookup set'!$S394,'Xlookup set'!$A$1:$R$1200,7,FALSE)=0,"",VLOOKUP('Xlookup set'!$S394,'Xlookup set'!$A$1:$R$1200,7,FALSE)),"")</f>
        <v/>
      </c>
      <c r="G394" t="str">
        <f>IFERROR(IF(VLOOKUP('Xlookup set'!$S394,'Xlookup set'!$A$1:$R$1200,8,FALSE)=0,"",VLOOKUP('Xlookup set'!$S394,'Xlookup set'!$A$1:$R$1200,8,FALSE)),"")</f>
        <v/>
      </c>
      <c r="H394" s="93" t="str">
        <f>IFERROR(IF(VLOOKUP('Xlookup set'!$S394,'Xlookup set'!$A$1:$R$1200,9,FALSE)=0,"",VLOOKUP('Xlookup set'!$S394,'Xlookup set'!$A$1:$R$1200,9,FALSE)),"")</f>
        <v/>
      </c>
      <c r="I394" t="str">
        <f>IFERROR(IF(VLOOKUP('Xlookup set'!$S394,'Xlookup set'!$A$1:$R$1200,10,FALSE)=0,"",VLOOKUP('Xlookup set'!$S394,'Xlookup set'!$A$1:$R$1200,10,FALSE)),"")</f>
        <v/>
      </c>
      <c r="J394" t="str">
        <f>IFERROR(IF(VLOOKUP('Xlookup set'!$S394,'Xlookup set'!$A$1:$R$1200,11,FALSE)=0,"",VLOOKUP('Xlookup set'!$S394,'Xlookup set'!$A$1:$R$1200,11,FALSE)),"")</f>
        <v/>
      </c>
      <c r="K394" t="str">
        <f>IFERROR(IF(VLOOKUP('Xlookup set'!$S394,'Xlookup set'!$A$1:$R$1200,12,FALSE)=0,"",VLOOKUP('Xlookup set'!$S394,'Xlookup set'!$A$1:$R$1200,12,FALSE)),"")</f>
        <v/>
      </c>
      <c r="L394" t="str">
        <f>IFERROR(IF(VLOOKUP('Xlookup set'!$S394,'Xlookup set'!$A$1:$R$1200,13,FALSE)=0,"",VLOOKUP('Xlookup set'!$S394,'Xlookup set'!$A$1:$R$1200,13,FALSE)),"")</f>
        <v/>
      </c>
      <c r="M394" t="str">
        <f>IFERROR(IF(VLOOKUP('Xlookup set'!$S394,'Xlookup set'!$A$1:$R$1200,14,FALSE)=0,"",VLOOKUP('Xlookup set'!$S394,'Xlookup set'!$A$1:$R$1200,14,FALSE)),"")</f>
        <v/>
      </c>
      <c r="N394" t="str">
        <f>IFERROR(IF(VLOOKUP('Xlookup set'!$S394,'Xlookup set'!$A$1:$R$1200,15,FALSE)=0,"",VLOOKUP('Xlookup set'!$S394,'Xlookup set'!$A$1:$R$1200,15,FALSE)),"")</f>
        <v/>
      </c>
      <c r="O394" t="str">
        <f>IFERROR(IF(VLOOKUP('Xlookup set'!$S394,'Xlookup set'!$A$1:$R$1200,16,FALSE)=0,"",VLOOKUP('Xlookup set'!$S394,'Xlookup set'!$A$1:$R$1200,16,FALSE)),"")</f>
        <v/>
      </c>
      <c r="P394" t="str">
        <f t="array" aca="1" ref="P394" ca="1">IFERROR(Y2IF(VLOOKUP('Xlookup set'!$S394,'Xlookup set'!$A$1:$R$1200,17,FALSE)=0,"",VLOOKUP('Xlookup set'!$S394,'Xlookup set'!$A$1:$R$1200,17,FALSE)),"")</f>
        <v/>
      </c>
      <c r="Q394" t="str">
        <f>IFERROR(IF(VLOOKUP('Xlookup set'!$S394,'Xlookup set'!$A$1:$R$1200,18,FALSE)=0,"",VLOOKUP('Xlookup set'!$S394,'Xlookup set'!$A$1:$R$1200,18,FALSE)),"")</f>
        <v/>
      </c>
    </row>
    <row r="395" spans="1:17">
      <c r="A395" t="str">
        <f>IFERROR(VLOOKUP('Xlookup set'!$S395,'Xlookup set'!$A$1:$R$1200,2,FALSE),"")</f>
        <v/>
      </c>
      <c r="B395" t="str">
        <f>IF(I395&lt;&gt;"",ドッグキャリー!$I$2,"")</f>
        <v/>
      </c>
      <c r="C395" t="str">
        <f t="shared" si="14"/>
        <v/>
      </c>
      <c r="D395" t="str">
        <f t="shared" si="15"/>
        <v/>
      </c>
      <c r="E395" t="str">
        <f>IFERROR(IF(VLOOKUP('Xlookup set'!$S395,'Xlookup set'!$A$1:$R$1200,6,FALSE)=0,"",VLOOKUP('Xlookup set'!$S395,'Xlookup set'!$A$1:$R$1200,6,FALSE)),"")</f>
        <v/>
      </c>
      <c r="F395" t="str">
        <f t="array" aca="1" ref="F395" ca="1">IFERROR(F(VLOOKUP('Xlookup set'!$S395,'Xlookup set'!$A$1:$R$1200,7,FALSE)=0,"",VLOOKUP('Xlookup set'!$S395,'Xlookup set'!$A$1:$R$1200,7,FALSE)),"")</f>
        <v/>
      </c>
      <c r="G395" t="str">
        <f>IFERROR(IF(VLOOKUP('Xlookup set'!$S395,'Xlookup set'!$A$1:$R$1200,8,FALSE)=0,"",VLOOKUP('Xlookup set'!$S395,'Xlookup set'!$A$1:$R$1200,8,FALSE)),"")</f>
        <v/>
      </c>
      <c r="H395" s="93" t="str">
        <f>IFERROR(IF(VLOOKUP('Xlookup set'!$S395,'Xlookup set'!$A$1:$R$1200,9,FALSE)=0,"",VLOOKUP('Xlookup set'!$S395,'Xlookup set'!$A$1:$R$1200,9,FALSE)),"")</f>
        <v/>
      </c>
      <c r="I395" t="str">
        <f>IFERROR(IF(VLOOKUP('Xlookup set'!$S395,'Xlookup set'!$A$1:$R$1200,10,FALSE)=0,"",VLOOKUP('Xlookup set'!$S395,'Xlookup set'!$A$1:$R$1200,10,FALSE)),"")</f>
        <v/>
      </c>
      <c r="J395" t="str">
        <f>IFERROR(IF(VLOOKUP('Xlookup set'!$S395,'Xlookup set'!$A$1:$R$1200,11,FALSE)=0,"",VLOOKUP('Xlookup set'!$S395,'Xlookup set'!$A$1:$R$1200,11,FALSE)),"")</f>
        <v/>
      </c>
      <c r="K395" t="str">
        <f>IFERROR(IF(VLOOKUP('Xlookup set'!$S395,'Xlookup set'!$A$1:$R$1200,12,FALSE)=0,"",VLOOKUP('Xlookup set'!$S395,'Xlookup set'!$A$1:$R$1200,12,FALSE)),"")</f>
        <v/>
      </c>
      <c r="L395" t="str">
        <f>IFERROR(IF(VLOOKUP('Xlookup set'!$S395,'Xlookup set'!$A$1:$R$1200,13,FALSE)=0,"",VLOOKUP('Xlookup set'!$S395,'Xlookup set'!$A$1:$R$1200,13,FALSE)),"")</f>
        <v/>
      </c>
      <c r="M395" t="str">
        <f>IFERROR(IF(VLOOKUP('Xlookup set'!$S395,'Xlookup set'!$A$1:$R$1200,14,FALSE)=0,"",VLOOKUP('Xlookup set'!$S395,'Xlookup set'!$A$1:$R$1200,14,FALSE)),"")</f>
        <v/>
      </c>
      <c r="N395" t="str">
        <f>IFERROR(IF(VLOOKUP('Xlookup set'!$S395,'Xlookup set'!$A$1:$R$1200,15,FALSE)=0,"",VLOOKUP('Xlookup set'!$S395,'Xlookup set'!$A$1:$R$1200,15,FALSE)),"")</f>
        <v/>
      </c>
      <c r="O395" t="str">
        <f>IFERROR(IF(VLOOKUP('Xlookup set'!$S395,'Xlookup set'!$A$1:$R$1200,16,FALSE)=0,"",VLOOKUP('Xlookup set'!$S395,'Xlookup set'!$A$1:$R$1200,16,FALSE)),"")</f>
        <v/>
      </c>
      <c r="P395" t="str">
        <f t="array" aca="1" ref="P395" ca="1">IFERROR(Y2IF(VLOOKUP('Xlookup set'!$S395,'Xlookup set'!$A$1:$R$1200,17,FALSE)=0,"",VLOOKUP('Xlookup set'!$S395,'Xlookup set'!$A$1:$R$1200,17,FALSE)),"")</f>
        <v/>
      </c>
      <c r="Q395" t="str">
        <f>IFERROR(IF(VLOOKUP('Xlookup set'!$S395,'Xlookup set'!$A$1:$R$1200,18,FALSE)=0,"",VLOOKUP('Xlookup set'!$S395,'Xlookup set'!$A$1:$R$1200,18,FALSE)),"")</f>
        <v/>
      </c>
    </row>
    <row r="396" spans="1:17">
      <c r="A396" t="str">
        <f>IFERROR(VLOOKUP('Xlookup set'!$S396,'Xlookup set'!$A$1:$R$1200,2,FALSE),"")</f>
        <v/>
      </c>
      <c r="B396" t="str">
        <f>IF(I396&lt;&gt;"",ドッグキャリー!$I$2,"")</f>
        <v/>
      </c>
      <c r="C396" t="str">
        <f t="shared" si="14"/>
        <v/>
      </c>
      <c r="D396" t="str">
        <f t="shared" si="15"/>
        <v/>
      </c>
      <c r="E396" t="str">
        <f>IFERROR(IF(VLOOKUP('Xlookup set'!$S396,'Xlookup set'!$A$1:$R$1200,6,FALSE)=0,"",VLOOKUP('Xlookup set'!$S396,'Xlookup set'!$A$1:$R$1200,6,FALSE)),"")</f>
        <v/>
      </c>
      <c r="F396" t="str">
        <f t="array" aca="1" ref="F396" ca="1">IFERROR(F(VLOOKUP('Xlookup set'!$S396,'Xlookup set'!$A$1:$R$1200,7,FALSE)=0,"",VLOOKUP('Xlookup set'!$S396,'Xlookup set'!$A$1:$R$1200,7,FALSE)),"")</f>
        <v/>
      </c>
      <c r="G396" t="str">
        <f>IFERROR(IF(VLOOKUP('Xlookup set'!$S396,'Xlookup set'!$A$1:$R$1200,8,FALSE)=0,"",VLOOKUP('Xlookup set'!$S396,'Xlookup set'!$A$1:$R$1200,8,FALSE)),"")</f>
        <v/>
      </c>
      <c r="H396" s="93" t="str">
        <f>IFERROR(IF(VLOOKUP('Xlookup set'!$S396,'Xlookup set'!$A$1:$R$1200,9,FALSE)=0,"",VLOOKUP('Xlookup set'!$S396,'Xlookup set'!$A$1:$R$1200,9,FALSE)),"")</f>
        <v/>
      </c>
      <c r="I396" t="str">
        <f>IFERROR(IF(VLOOKUP('Xlookup set'!$S396,'Xlookup set'!$A$1:$R$1200,10,FALSE)=0,"",VLOOKUP('Xlookup set'!$S396,'Xlookup set'!$A$1:$R$1200,10,FALSE)),"")</f>
        <v/>
      </c>
      <c r="J396" t="str">
        <f>IFERROR(IF(VLOOKUP('Xlookup set'!$S396,'Xlookup set'!$A$1:$R$1200,11,FALSE)=0,"",VLOOKUP('Xlookup set'!$S396,'Xlookup set'!$A$1:$R$1200,11,FALSE)),"")</f>
        <v/>
      </c>
      <c r="K396" t="str">
        <f>IFERROR(IF(VLOOKUP('Xlookup set'!$S396,'Xlookup set'!$A$1:$R$1200,12,FALSE)=0,"",VLOOKUP('Xlookup set'!$S396,'Xlookup set'!$A$1:$R$1200,12,FALSE)),"")</f>
        <v/>
      </c>
      <c r="L396" t="str">
        <f>IFERROR(IF(VLOOKUP('Xlookup set'!$S396,'Xlookup set'!$A$1:$R$1200,13,FALSE)=0,"",VLOOKUP('Xlookup set'!$S396,'Xlookup set'!$A$1:$R$1200,13,FALSE)),"")</f>
        <v/>
      </c>
      <c r="M396" t="str">
        <f>IFERROR(IF(VLOOKUP('Xlookup set'!$S396,'Xlookup set'!$A$1:$R$1200,14,FALSE)=0,"",VLOOKUP('Xlookup set'!$S396,'Xlookup set'!$A$1:$R$1200,14,FALSE)),"")</f>
        <v/>
      </c>
      <c r="N396" t="str">
        <f>IFERROR(IF(VLOOKUP('Xlookup set'!$S396,'Xlookup set'!$A$1:$R$1200,15,FALSE)=0,"",VLOOKUP('Xlookup set'!$S396,'Xlookup set'!$A$1:$R$1200,15,FALSE)),"")</f>
        <v/>
      </c>
      <c r="O396" t="str">
        <f>IFERROR(IF(VLOOKUP('Xlookup set'!$S396,'Xlookup set'!$A$1:$R$1200,16,FALSE)=0,"",VLOOKUP('Xlookup set'!$S396,'Xlookup set'!$A$1:$R$1200,16,FALSE)),"")</f>
        <v/>
      </c>
      <c r="P396" t="str">
        <f t="array" aca="1" ref="P396" ca="1">IFERROR(Y2IF(VLOOKUP('Xlookup set'!$S396,'Xlookup set'!$A$1:$R$1200,17,FALSE)=0,"",VLOOKUP('Xlookup set'!$S396,'Xlookup set'!$A$1:$R$1200,17,FALSE)),"")</f>
        <v/>
      </c>
      <c r="Q396" t="str">
        <f>IFERROR(IF(VLOOKUP('Xlookup set'!$S396,'Xlookup set'!$A$1:$R$1200,18,FALSE)=0,"",VLOOKUP('Xlookup set'!$S396,'Xlookup set'!$A$1:$R$1200,18,FALSE)),"")</f>
        <v/>
      </c>
    </row>
    <row r="397" spans="1:17">
      <c r="A397" t="str">
        <f>IFERROR(VLOOKUP('Xlookup set'!$S397,'Xlookup set'!$A$1:$R$1200,2,FALSE),"")</f>
        <v/>
      </c>
      <c r="B397" t="str">
        <f>IF(I397&lt;&gt;"",ドッグキャリー!$I$2,"")</f>
        <v/>
      </c>
      <c r="C397" t="str">
        <f t="shared" si="14"/>
        <v/>
      </c>
      <c r="D397" t="str">
        <f t="shared" si="15"/>
        <v/>
      </c>
      <c r="E397" t="str">
        <f>IFERROR(IF(VLOOKUP('Xlookup set'!$S397,'Xlookup set'!$A$1:$R$1200,6,FALSE)=0,"",VLOOKUP('Xlookup set'!$S397,'Xlookup set'!$A$1:$R$1200,6,FALSE)),"")</f>
        <v/>
      </c>
      <c r="F397" t="str">
        <f t="array" aca="1" ref="F397" ca="1">IFERROR(F(VLOOKUP('Xlookup set'!$S397,'Xlookup set'!$A$1:$R$1200,7,FALSE)=0,"",VLOOKUP('Xlookup set'!$S397,'Xlookup set'!$A$1:$R$1200,7,FALSE)),"")</f>
        <v/>
      </c>
      <c r="G397" t="str">
        <f>IFERROR(IF(VLOOKUP('Xlookup set'!$S397,'Xlookup set'!$A$1:$R$1200,8,FALSE)=0,"",VLOOKUP('Xlookup set'!$S397,'Xlookup set'!$A$1:$R$1200,8,FALSE)),"")</f>
        <v/>
      </c>
      <c r="H397" s="93" t="str">
        <f>IFERROR(IF(VLOOKUP('Xlookup set'!$S397,'Xlookup set'!$A$1:$R$1200,9,FALSE)=0,"",VLOOKUP('Xlookup set'!$S397,'Xlookup set'!$A$1:$R$1200,9,FALSE)),"")</f>
        <v/>
      </c>
      <c r="I397" t="str">
        <f>IFERROR(IF(VLOOKUP('Xlookup set'!$S397,'Xlookup set'!$A$1:$R$1200,10,FALSE)=0,"",VLOOKUP('Xlookup set'!$S397,'Xlookup set'!$A$1:$R$1200,10,FALSE)),"")</f>
        <v/>
      </c>
      <c r="J397" t="str">
        <f>IFERROR(IF(VLOOKUP('Xlookup set'!$S397,'Xlookup set'!$A$1:$R$1200,11,FALSE)=0,"",VLOOKUP('Xlookup set'!$S397,'Xlookup set'!$A$1:$R$1200,11,FALSE)),"")</f>
        <v/>
      </c>
      <c r="K397" t="str">
        <f>IFERROR(IF(VLOOKUP('Xlookup set'!$S397,'Xlookup set'!$A$1:$R$1200,12,FALSE)=0,"",VLOOKUP('Xlookup set'!$S397,'Xlookup set'!$A$1:$R$1200,12,FALSE)),"")</f>
        <v/>
      </c>
      <c r="L397" t="str">
        <f>IFERROR(IF(VLOOKUP('Xlookup set'!$S397,'Xlookup set'!$A$1:$R$1200,13,FALSE)=0,"",VLOOKUP('Xlookup set'!$S397,'Xlookup set'!$A$1:$R$1200,13,FALSE)),"")</f>
        <v/>
      </c>
      <c r="M397" t="str">
        <f>IFERROR(IF(VLOOKUP('Xlookup set'!$S397,'Xlookup set'!$A$1:$R$1200,14,FALSE)=0,"",VLOOKUP('Xlookup set'!$S397,'Xlookup set'!$A$1:$R$1200,14,FALSE)),"")</f>
        <v/>
      </c>
      <c r="N397" t="str">
        <f>IFERROR(IF(VLOOKUP('Xlookup set'!$S397,'Xlookup set'!$A$1:$R$1200,15,FALSE)=0,"",VLOOKUP('Xlookup set'!$S397,'Xlookup set'!$A$1:$R$1200,15,FALSE)),"")</f>
        <v/>
      </c>
      <c r="O397" t="str">
        <f>IFERROR(IF(VLOOKUP('Xlookup set'!$S397,'Xlookup set'!$A$1:$R$1200,16,FALSE)=0,"",VLOOKUP('Xlookup set'!$S397,'Xlookup set'!$A$1:$R$1200,16,FALSE)),"")</f>
        <v/>
      </c>
      <c r="P397" t="str">
        <f t="array" aca="1" ref="P397" ca="1">IFERROR(Y2IF(VLOOKUP('Xlookup set'!$S397,'Xlookup set'!$A$1:$R$1200,17,FALSE)=0,"",VLOOKUP('Xlookup set'!$S397,'Xlookup set'!$A$1:$R$1200,17,FALSE)),"")</f>
        <v/>
      </c>
      <c r="Q397" t="str">
        <f>IFERROR(IF(VLOOKUP('Xlookup set'!$S397,'Xlookup set'!$A$1:$R$1200,18,FALSE)=0,"",VLOOKUP('Xlookup set'!$S397,'Xlookup set'!$A$1:$R$1200,18,FALSE)),"")</f>
        <v/>
      </c>
    </row>
    <row r="398" spans="1:17">
      <c r="A398" t="str">
        <f>IFERROR(VLOOKUP('Xlookup set'!$S398,'Xlookup set'!$A$1:$R$1200,2,FALSE),"")</f>
        <v/>
      </c>
      <c r="B398" t="str">
        <f>IF(I398&lt;&gt;"",ドッグキャリー!$I$2,"")</f>
        <v/>
      </c>
      <c r="C398" t="str">
        <f t="shared" si="14"/>
        <v/>
      </c>
      <c r="D398" t="str">
        <f t="shared" si="15"/>
        <v/>
      </c>
      <c r="E398" t="str">
        <f>IFERROR(IF(VLOOKUP('Xlookup set'!$S398,'Xlookup set'!$A$1:$R$1200,6,FALSE)=0,"",VLOOKUP('Xlookup set'!$S398,'Xlookup set'!$A$1:$R$1200,6,FALSE)),"")</f>
        <v/>
      </c>
      <c r="F398" t="str">
        <f t="array" aca="1" ref="F398" ca="1">IFERROR(F(VLOOKUP('Xlookup set'!$S398,'Xlookup set'!$A$1:$R$1200,7,FALSE)=0,"",VLOOKUP('Xlookup set'!$S398,'Xlookup set'!$A$1:$R$1200,7,FALSE)),"")</f>
        <v/>
      </c>
      <c r="G398" t="str">
        <f>IFERROR(IF(VLOOKUP('Xlookup set'!$S398,'Xlookup set'!$A$1:$R$1200,8,FALSE)=0,"",VLOOKUP('Xlookup set'!$S398,'Xlookup set'!$A$1:$R$1200,8,FALSE)),"")</f>
        <v/>
      </c>
      <c r="H398" s="93" t="str">
        <f>IFERROR(IF(VLOOKUP('Xlookup set'!$S398,'Xlookup set'!$A$1:$R$1200,9,FALSE)=0,"",VLOOKUP('Xlookup set'!$S398,'Xlookup set'!$A$1:$R$1200,9,FALSE)),"")</f>
        <v/>
      </c>
      <c r="I398" t="str">
        <f>IFERROR(IF(VLOOKUP('Xlookup set'!$S398,'Xlookup set'!$A$1:$R$1200,10,FALSE)=0,"",VLOOKUP('Xlookup set'!$S398,'Xlookup set'!$A$1:$R$1200,10,FALSE)),"")</f>
        <v/>
      </c>
      <c r="J398" t="str">
        <f>IFERROR(IF(VLOOKUP('Xlookup set'!$S398,'Xlookup set'!$A$1:$R$1200,11,FALSE)=0,"",VLOOKUP('Xlookup set'!$S398,'Xlookup set'!$A$1:$R$1200,11,FALSE)),"")</f>
        <v/>
      </c>
      <c r="K398" t="str">
        <f>IFERROR(IF(VLOOKUP('Xlookup set'!$S398,'Xlookup set'!$A$1:$R$1200,12,FALSE)=0,"",VLOOKUP('Xlookup set'!$S398,'Xlookup set'!$A$1:$R$1200,12,FALSE)),"")</f>
        <v/>
      </c>
      <c r="L398" t="str">
        <f>IFERROR(IF(VLOOKUP('Xlookup set'!$S398,'Xlookup set'!$A$1:$R$1200,13,FALSE)=0,"",VLOOKUP('Xlookup set'!$S398,'Xlookup set'!$A$1:$R$1200,13,FALSE)),"")</f>
        <v/>
      </c>
      <c r="M398" t="str">
        <f>IFERROR(IF(VLOOKUP('Xlookup set'!$S398,'Xlookup set'!$A$1:$R$1200,14,FALSE)=0,"",VLOOKUP('Xlookup set'!$S398,'Xlookup set'!$A$1:$R$1200,14,FALSE)),"")</f>
        <v/>
      </c>
      <c r="N398" t="str">
        <f>IFERROR(IF(VLOOKUP('Xlookup set'!$S398,'Xlookup set'!$A$1:$R$1200,15,FALSE)=0,"",VLOOKUP('Xlookup set'!$S398,'Xlookup set'!$A$1:$R$1200,15,FALSE)),"")</f>
        <v/>
      </c>
      <c r="O398" t="str">
        <f>IFERROR(IF(VLOOKUP('Xlookup set'!$S398,'Xlookup set'!$A$1:$R$1200,16,FALSE)=0,"",VLOOKUP('Xlookup set'!$S398,'Xlookup set'!$A$1:$R$1200,16,FALSE)),"")</f>
        <v/>
      </c>
      <c r="P398" t="str">
        <f t="array" aca="1" ref="P398" ca="1">IFERROR(Y2IF(VLOOKUP('Xlookup set'!$S398,'Xlookup set'!$A$1:$R$1200,17,FALSE)=0,"",VLOOKUP('Xlookup set'!$S398,'Xlookup set'!$A$1:$R$1200,17,FALSE)),"")</f>
        <v/>
      </c>
      <c r="Q398" t="str">
        <f>IFERROR(IF(VLOOKUP('Xlookup set'!$S398,'Xlookup set'!$A$1:$R$1200,18,FALSE)=0,"",VLOOKUP('Xlookup set'!$S398,'Xlookup set'!$A$1:$R$1200,18,FALSE)),"")</f>
        <v/>
      </c>
    </row>
    <row r="399" spans="1:17">
      <c r="A399" t="str">
        <f>IFERROR(VLOOKUP('Xlookup set'!$S399,'Xlookup set'!$A$1:$R$1200,2,FALSE),"")</f>
        <v/>
      </c>
      <c r="B399" t="str">
        <f>IF(I399&lt;&gt;"",ドッグキャリー!$I$2,"")</f>
        <v/>
      </c>
      <c r="C399" t="str">
        <f t="shared" si="14"/>
        <v/>
      </c>
      <c r="D399" t="str">
        <f t="shared" si="15"/>
        <v/>
      </c>
      <c r="E399" t="str">
        <f>IFERROR(IF(VLOOKUP('Xlookup set'!$S399,'Xlookup set'!$A$1:$R$1200,6,FALSE)=0,"",VLOOKUP('Xlookup set'!$S399,'Xlookup set'!$A$1:$R$1200,6,FALSE)),"")</f>
        <v/>
      </c>
      <c r="F399" t="str">
        <f t="array" aca="1" ref="F399" ca="1">IFERROR(F(VLOOKUP('Xlookup set'!$S399,'Xlookup set'!$A$1:$R$1200,7,FALSE)=0,"",VLOOKUP('Xlookup set'!$S399,'Xlookup set'!$A$1:$R$1200,7,FALSE)),"")</f>
        <v/>
      </c>
      <c r="G399" t="str">
        <f>IFERROR(IF(VLOOKUP('Xlookup set'!$S399,'Xlookup set'!$A$1:$R$1200,8,FALSE)=0,"",VLOOKUP('Xlookup set'!$S399,'Xlookup set'!$A$1:$R$1200,8,FALSE)),"")</f>
        <v/>
      </c>
      <c r="H399" s="93" t="str">
        <f>IFERROR(IF(VLOOKUP('Xlookup set'!$S399,'Xlookup set'!$A$1:$R$1200,9,FALSE)=0,"",VLOOKUP('Xlookup set'!$S399,'Xlookup set'!$A$1:$R$1200,9,FALSE)),"")</f>
        <v/>
      </c>
      <c r="I399" t="str">
        <f>IFERROR(IF(VLOOKUP('Xlookup set'!$S399,'Xlookup set'!$A$1:$R$1200,10,FALSE)=0,"",VLOOKUP('Xlookup set'!$S399,'Xlookup set'!$A$1:$R$1200,10,FALSE)),"")</f>
        <v/>
      </c>
      <c r="J399" t="str">
        <f>IFERROR(IF(VLOOKUP('Xlookup set'!$S399,'Xlookup set'!$A$1:$R$1200,11,FALSE)=0,"",VLOOKUP('Xlookup set'!$S399,'Xlookup set'!$A$1:$R$1200,11,FALSE)),"")</f>
        <v/>
      </c>
      <c r="K399" t="str">
        <f>IFERROR(IF(VLOOKUP('Xlookup set'!$S399,'Xlookup set'!$A$1:$R$1200,12,FALSE)=0,"",VLOOKUP('Xlookup set'!$S399,'Xlookup set'!$A$1:$R$1200,12,FALSE)),"")</f>
        <v/>
      </c>
      <c r="L399" t="str">
        <f>IFERROR(IF(VLOOKUP('Xlookup set'!$S399,'Xlookup set'!$A$1:$R$1200,13,FALSE)=0,"",VLOOKUP('Xlookup set'!$S399,'Xlookup set'!$A$1:$R$1200,13,FALSE)),"")</f>
        <v/>
      </c>
      <c r="M399" t="str">
        <f>IFERROR(IF(VLOOKUP('Xlookup set'!$S399,'Xlookup set'!$A$1:$R$1200,14,FALSE)=0,"",VLOOKUP('Xlookup set'!$S399,'Xlookup set'!$A$1:$R$1200,14,FALSE)),"")</f>
        <v/>
      </c>
      <c r="N399" t="str">
        <f>IFERROR(IF(VLOOKUP('Xlookup set'!$S399,'Xlookup set'!$A$1:$R$1200,15,FALSE)=0,"",VLOOKUP('Xlookup set'!$S399,'Xlookup set'!$A$1:$R$1200,15,FALSE)),"")</f>
        <v/>
      </c>
      <c r="O399" t="str">
        <f>IFERROR(IF(VLOOKUP('Xlookup set'!$S399,'Xlookup set'!$A$1:$R$1200,16,FALSE)=0,"",VLOOKUP('Xlookup set'!$S399,'Xlookup set'!$A$1:$R$1200,16,FALSE)),"")</f>
        <v/>
      </c>
      <c r="P399" t="str">
        <f t="array" aca="1" ref="P399" ca="1">IFERROR(Y2IF(VLOOKUP('Xlookup set'!$S399,'Xlookup set'!$A$1:$R$1200,17,FALSE)=0,"",VLOOKUP('Xlookup set'!$S399,'Xlookup set'!$A$1:$R$1200,17,FALSE)),"")</f>
        <v/>
      </c>
      <c r="Q399" t="str">
        <f>IFERROR(IF(VLOOKUP('Xlookup set'!$S399,'Xlookup set'!$A$1:$R$1200,18,FALSE)=0,"",VLOOKUP('Xlookup set'!$S399,'Xlookup set'!$A$1:$R$1200,18,FALSE)),"")</f>
        <v/>
      </c>
    </row>
    <row r="400" spans="1:17">
      <c r="A400" t="str">
        <f>IFERROR(VLOOKUP('Xlookup set'!$S400,'Xlookup set'!$A$1:$R$1200,2,FALSE),"")</f>
        <v/>
      </c>
      <c r="B400" t="str">
        <f>IF(I400&lt;&gt;"",ドッグキャリー!$I$2,"")</f>
        <v/>
      </c>
      <c r="C400" t="str">
        <f t="shared" si="14"/>
        <v/>
      </c>
      <c r="D400" t="str">
        <f t="shared" si="15"/>
        <v/>
      </c>
      <c r="E400" t="str">
        <f>IFERROR(IF(VLOOKUP('Xlookup set'!$S400,'Xlookup set'!$A$1:$R$1200,6,FALSE)=0,"",VLOOKUP('Xlookup set'!$S400,'Xlookup set'!$A$1:$R$1200,6,FALSE)),"")</f>
        <v/>
      </c>
      <c r="F400" t="str">
        <f t="array" aca="1" ref="F400" ca="1">IFERROR(F(VLOOKUP('Xlookup set'!$S400,'Xlookup set'!$A$1:$R$1200,7,FALSE)=0,"",VLOOKUP('Xlookup set'!$S400,'Xlookup set'!$A$1:$R$1200,7,FALSE)),"")</f>
        <v/>
      </c>
      <c r="G400" t="str">
        <f>IFERROR(IF(VLOOKUP('Xlookup set'!$S400,'Xlookup set'!$A$1:$R$1200,8,FALSE)=0,"",VLOOKUP('Xlookup set'!$S400,'Xlookup set'!$A$1:$R$1200,8,FALSE)),"")</f>
        <v/>
      </c>
      <c r="H400" s="93" t="str">
        <f>IFERROR(IF(VLOOKUP('Xlookup set'!$S400,'Xlookup set'!$A$1:$R$1200,9,FALSE)=0,"",VLOOKUP('Xlookup set'!$S400,'Xlookup set'!$A$1:$R$1200,9,FALSE)),"")</f>
        <v/>
      </c>
      <c r="I400" t="str">
        <f>IFERROR(IF(VLOOKUP('Xlookup set'!$S400,'Xlookup set'!$A$1:$R$1200,10,FALSE)=0,"",VLOOKUP('Xlookup set'!$S400,'Xlookup set'!$A$1:$R$1200,10,FALSE)),"")</f>
        <v/>
      </c>
      <c r="J400" t="str">
        <f>IFERROR(IF(VLOOKUP('Xlookup set'!$S400,'Xlookup set'!$A$1:$R$1200,11,FALSE)=0,"",VLOOKUP('Xlookup set'!$S400,'Xlookup set'!$A$1:$R$1200,11,FALSE)),"")</f>
        <v/>
      </c>
      <c r="K400" t="str">
        <f>IFERROR(IF(VLOOKUP('Xlookup set'!$S400,'Xlookup set'!$A$1:$R$1200,12,FALSE)=0,"",VLOOKUP('Xlookup set'!$S400,'Xlookup set'!$A$1:$R$1200,12,FALSE)),"")</f>
        <v/>
      </c>
      <c r="L400" t="str">
        <f>IFERROR(IF(VLOOKUP('Xlookup set'!$S400,'Xlookup set'!$A$1:$R$1200,13,FALSE)=0,"",VLOOKUP('Xlookup set'!$S400,'Xlookup set'!$A$1:$R$1200,13,FALSE)),"")</f>
        <v/>
      </c>
      <c r="M400" t="str">
        <f>IFERROR(IF(VLOOKUP('Xlookup set'!$S400,'Xlookup set'!$A$1:$R$1200,14,FALSE)=0,"",VLOOKUP('Xlookup set'!$S400,'Xlookup set'!$A$1:$R$1200,14,FALSE)),"")</f>
        <v/>
      </c>
      <c r="N400" t="str">
        <f>IFERROR(IF(VLOOKUP('Xlookup set'!$S400,'Xlookup set'!$A$1:$R$1200,15,FALSE)=0,"",VLOOKUP('Xlookup set'!$S400,'Xlookup set'!$A$1:$R$1200,15,FALSE)),"")</f>
        <v/>
      </c>
      <c r="O400" t="str">
        <f>IFERROR(IF(VLOOKUP('Xlookup set'!$S400,'Xlookup set'!$A$1:$R$1200,16,FALSE)=0,"",VLOOKUP('Xlookup set'!$S400,'Xlookup set'!$A$1:$R$1200,16,FALSE)),"")</f>
        <v/>
      </c>
      <c r="P400" t="str">
        <f t="array" aca="1" ref="P400" ca="1">IFERROR(Y2IF(VLOOKUP('Xlookup set'!$S400,'Xlookup set'!$A$1:$R$1200,17,FALSE)=0,"",VLOOKUP('Xlookup set'!$S400,'Xlookup set'!$A$1:$R$1200,17,FALSE)),"")</f>
        <v/>
      </c>
      <c r="Q400" t="str">
        <f>IFERROR(IF(VLOOKUP('Xlookup set'!$S400,'Xlookup set'!$A$1:$R$1200,18,FALSE)=0,"",VLOOKUP('Xlookup set'!$S400,'Xlookup set'!$A$1:$R$1200,18,FALSE)),"")</f>
        <v/>
      </c>
    </row>
    <row r="401" spans="1:17">
      <c r="A401" t="str">
        <f>IFERROR(VLOOKUP('Xlookup set'!$S401,'Xlookup set'!$A$1:$R$1200,2,FALSE),"")</f>
        <v/>
      </c>
      <c r="B401" t="str">
        <f>IF(I401&lt;&gt;"",ドッグキャリー!$I$2,"")</f>
        <v/>
      </c>
      <c r="C401" t="str">
        <f t="shared" si="14"/>
        <v/>
      </c>
      <c r="D401" t="str">
        <f t="shared" si="15"/>
        <v/>
      </c>
      <c r="E401" t="str">
        <f>IFERROR(IF(VLOOKUP('Xlookup set'!$S401,'Xlookup set'!$A$1:$R$1200,6,FALSE)=0,"",VLOOKUP('Xlookup set'!$S401,'Xlookup set'!$A$1:$R$1200,6,FALSE)),"")</f>
        <v/>
      </c>
      <c r="F401" t="str">
        <f t="array" aca="1" ref="F401" ca="1">IFERROR(F(VLOOKUP('Xlookup set'!$S401,'Xlookup set'!$A$1:$R$1200,7,FALSE)=0,"",VLOOKUP('Xlookup set'!$S401,'Xlookup set'!$A$1:$R$1200,7,FALSE)),"")</f>
        <v/>
      </c>
      <c r="G401" t="str">
        <f>IFERROR(IF(VLOOKUP('Xlookup set'!$S401,'Xlookup set'!$A$1:$R$1200,8,FALSE)=0,"",VLOOKUP('Xlookup set'!$S401,'Xlookup set'!$A$1:$R$1200,8,FALSE)),"")</f>
        <v/>
      </c>
      <c r="H401" s="93" t="str">
        <f>IFERROR(IF(VLOOKUP('Xlookup set'!$S401,'Xlookup set'!$A$1:$R$1200,9,FALSE)=0,"",VLOOKUP('Xlookup set'!$S401,'Xlookup set'!$A$1:$R$1200,9,FALSE)),"")</f>
        <v/>
      </c>
      <c r="I401" t="str">
        <f>IFERROR(IF(VLOOKUP('Xlookup set'!$S401,'Xlookup set'!$A$1:$R$1200,10,FALSE)=0,"",VLOOKUP('Xlookup set'!$S401,'Xlookup set'!$A$1:$R$1200,10,FALSE)),"")</f>
        <v/>
      </c>
      <c r="J401" t="str">
        <f>IFERROR(IF(VLOOKUP('Xlookup set'!$S401,'Xlookup set'!$A$1:$R$1200,11,FALSE)=0,"",VLOOKUP('Xlookup set'!$S401,'Xlookup set'!$A$1:$R$1200,11,FALSE)),"")</f>
        <v/>
      </c>
      <c r="K401" t="str">
        <f>IFERROR(IF(VLOOKUP('Xlookup set'!$S401,'Xlookup set'!$A$1:$R$1200,12,FALSE)=0,"",VLOOKUP('Xlookup set'!$S401,'Xlookup set'!$A$1:$R$1200,12,FALSE)),"")</f>
        <v/>
      </c>
      <c r="L401" t="str">
        <f>IFERROR(IF(VLOOKUP('Xlookup set'!$S401,'Xlookup set'!$A$1:$R$1200,13,FALSE)=0,"",VLOOKUP('Xlookup set'!$S401,'Xlookup set'!$A$1:$R$1200,13,FALSE)),"")</f>
        <v/>
      </c>
      <c r="M401" t="str">
        <f>IFERROR(IF(VLOOKUP('Xlookup set'!$S401,'Xlookup set'!$A$1:$R$1200,14,FALSE)=0,"",VLOOKUP('Xlookup set'!$S401,'Xlookup set'!$A$1:$R$1200,14,FALSE)),"")</f>
        <v/>
      </c>
      <c r="N401" t="str">
        <f>IFERROR(IF(VLOOKUP('Xlookup set'!$S401,'Xlookup set'!$A$1:$R$1200,15,FALSE)=0,"",VLOOKUP('Xlookup set'!$S401,'Xlookup set'!$A$1:$R$1200,15,FALSE)),"")</f>
        <v/>
      </c>
      <c r="O401" t="str">
        <f>IFERROR(IF(VLOOKUP('Xlookup set'!$S401,'Xlookup set'!$A$1:$R$1200,16,FALSE)=0,"",VLOOKUP('Xlookup set'!$S401,'Xlookup set'!$A$1:$R$1200,16,FALSE)),"")</f>
        <v/>
      </c>
      <c r="P401" t="str">
        <f t="array" aca="1" ref="P401" ca="1">IFERROR(Y2IF(VLOOKUP('Xlookup set'!$S401,'Xlookup set'!$A$1:$R$1200,17,FALSE)=0,"",VLOOKUP('Xlookup set'!$S401,'Xlookup set'!$A$1:$R$1200,17,FALSE)),"")</f>
        <v/>
      </c>
      <c r="Q401" t="str">
        <f>IFERROR(IF(VLOOKUP('Xlookup set'!$S401,'Xlookup set'!$A$1:$R$1200,18,FALSE)=0,"",VLOOKUP('Xlookup set'!$S401,'Xlookup set'!$A$1:$R$1200,18,FALSE)),"")</f>
        <v/>
      </c>
    </row>
    <row r="402" spans="1:17">
      <c r="A402" t="str">
        <f>IFERROR(VLOOKUP('Xlookup set'!$S402,'Xlookup set'!$A$1:$R$1200,2,FALSE),"")</f>
        <v/>
      </c>
      <c r="B402" t="str">
        <f>IF(I402&lt;&gt;"",ドッグキャリー!$I$2,"")</f>
        <v/>
      </c>
      <c r="C402" t="str">
        <f t="shared" si="14"/>
        <v/>
      </c>
      <c r="D402" t="str">
        <f t="shared" si="15"/>
        <v/>
      </c>
      <c r="E402" t="str">
        <f>IFERROR(IF(VLOOKUP('Xlookup set'!$S402,'Xlookup set'!$A$1:$R$1200,6,FALSE)=0,"",VLOOKUP('Xlookup set'!$S402,'Xlookup set'!$A$1:$R$1200,6,FALSE)),"")</f>
        <v/>
      </c>
      <c r="F402" t="str">
        <f t="array" aca="1" ref="F402" ca="1">IFERROR(F(VLOOKUP('Xlookup set'!$S402,'Xlookup set'!$A$1:$R$1200,7,FALSE)=0,"",VLOOKUP('Xlookup set'!$S402,'Xlookup set'!$A$1:$R$1200,7,FALSE)),"")</f>
        <v/>
      </c>
      <c r="G402" t="str">
        <f>IFERROR(IF(VLOOKUP('Xlookup set'!$S402,'Xlookup set'!$A$1:$R$1200,8,FALSE)=0,"",VLOOKUP('Xlookup set'!$S402,'Xlookup set'!$A$1:$R$1200,8,FALSE)),"")</f>
        <v/>
      </c>
      <c r="H402" s="93" t="str">
        <f>IFERROR(IF(VLOOKUP('Xlookup set'!$S402,'Xlookup set'!$A$1:$R$1200,9,FALSE)=0,"",VLOOKUP('Xlookup set'!$S402,'Xlookup set'!$A$1:$R$1200,9,FALSE)),"")</f>
        <v/>
      </c>
      <c r="I402" t="str">
        <f>IFERROR(IF(VLOOKUP('Xlookup set'!$S402,'Xlookup set'!$A$1:$R$1200,10,FALSE)=0,"",VLOOKUP('Xlookup set'!$S402,'Xlookup set'!$A$1:$R$1200,10,FALSE)),"")</f>
        <v/>
      </c>
      <c r="J402" t="str">
        <f>IFERROR(IF(VLOOKUP('Xlookup set'!$S402,'Xlookup set'!$A$1:$R$1200,11,FALSE)=0,"",VLOOKUP('Xlookup set'!$S402,'Xlookup set'!$A$1:$R$1200,11,FALSE)),"")</f>
        <v/>
      </c>
      <c r="K402" t="str">
        <f>IFERROR(IF(VLOOKUP('Xlookup set'!$S402,'Xlookup set'!$A$1:$R$1200,12,FALSE)=0,"",VLOOKUP('Xlookup set'!$S402,'Xlookup set'!$A$1:$R$1200,12,FALSE)),"")</f>
        <v/>
      </c>
      <c r="L402" t="str">
        <f>IFERROR(IF(VLOOKUP('Xlookup set'!$S402,'Xlookup set'!$A$1:$R$1200,13,FALSE)=0,"",VLOOKUP('Xlookup set'!$S402,'Xlookup set'!$A$1:$R$1200,13,FALSE)),"")</f>
        <v/>
      </c>
      <c r="M402" t="str">
        <f>IFERROR(IF(VLOOKUP('Xlookup set'!$S402,'Xlookup set'!$A$1:$R$1200,14,FALSE)=0,"",VLOOKUP('Xlookup set'!$S402,'Xlookup set'!$A$1:$R$1200,14,FALSE)),"")</f>
        <v/>
      </c>
      <c r="N402" t="str">
        <f>IFERROR(IF(VLOOKUP('Xlookup set'!$S402,'Xlookup set'!$A$1:$R$1200,15,FALSE)=0,"",VLOOKUP('Xlookup set'!$S402,'Xlookup set'!$A$1:$R$1200,15,FALSE)),"")</f>
        <v/>
      </c>
      <c r="O402" t="str">
        <f>IFERROR(IF(VLOOKUP('Xlookup set'!$S402,'Xlookup set'!$A$1:$R$1200,16,FALSE)=0,"",VLOOKUP('Xlookup set'!$S402,'Xlookup set'!$A$1:$R$1200,16,FALSE)),"")</f>
        <v/>
      </c>
      <c r="P402" t="str">
        <f t="array" aca="1" ref="P402" ca="1">IFERROR(Y2IF(VLOOKUP('Xlookup set'!$S402,'Xlookup set'!$A$1:$R$1200,17,FALSE)=0,"",VLOOKUP('Xlookup set'!$S402,'Xlookup set'!$A$1:$R$1200,17,FALSE)),"")</f>
        <v/>
      </c>
      <c r="Q402" t="str">
        <f>IFERROR(IF(VLOOKUP('Xlookup set'!$S402,'Xlookup set'!$A$1:$R$1200,18,FALSE)=0,"",VLOOKUP('Xlookup set'!$S402,'Xlookup set'!$A$1:$R$1200,18,FALSE)),"")</f>
        <v/>
      </c>
    </row>
    <row r="403" spans="1:17">
      <c r="A403" t="str">
        <f>IFERROR(VLOOKUP('Xlookup set'!$S403,'Xlookup set'!$A$1:$R$1200,2,FALSE),"")</f>
        <v/>
      </c>
      <c r="B403" t="str">
        <f>IF(I403&lt;&gt;"",ドッグキャリー!$I$2,"")</f>
        <v/>
      </c>
      <c r="C403" t="str">
        <f t="shared" si="14"/>
        <v/>
      </c>
      <c r="D403" t="str">
        <f t="shared" si="15"/>
        <v/>
      </c>
      <c r="E403" t="str">
        <f>IFERROR(IF(VLOOKUP('Xlookup set'!$S403,'Xlookup set'!$A$1:$R$1200,6,FALSE)=0,"",VLOOKUP('Xlookup set'!$S403,'Xlookup set'!$A$1:$R$1200,6,FALSE)),"")</f>
        <v/>
      </c>
      <c r="F403" t="str">
        <f t="array" aca="1" ref="F403" ca="1">IFERROR(F(VLOOKUP('Xlookup set'!$S403,'Xlookup set'!$A$1:$R$1200,7,FALSE)=0,"",VLOOKUP('Xlookup set'!$S403,'Xlookup set'!$A$1:$R$1200,7,FALSE)),"")</f>
        <v/>
      </c>
      <c r="G403" t="str">
        <f>IFERROR(IF(VLOOKUP('Xlookup set'!$S403,'Xlookup set'!$A$1:$R$1200,8,FALSE)=0,"",VLOOKUP('Xlookup set'!$S403,'Xlookup set'!$A$1:$R$1200,8,FALSE)),"")</f>
        <v/>
      </c>
      <c r="H403" s="93" t="str">
        <f>IFERROR(IF(VLOOKUP('Xlookup set'!$S403,'Xlookup set'!$A$1:$R$1200,9,FALSE)=0,"",VLOOKUP('Xlookup set'!$S403,'Xlookup set'!$A$1:$R$1200,9,FALSE)),"")</f>
        <v/>
      </c>
      <c r="I403" t="str">
        <f>IFERROR(IF(VLOOKUP('Xlookup set'!$S403,'Xlookup set'!$A$1:$R$1200,10,FALSE)=0,"",VLOOKUP('Xlookup set'!$S403,'Xlookup set'!$A$1:$R$1200,10,FALSE)),"")</f>
        <v/>
      </c>
      <c r="J403" t="str">
        <f>IFERROR(IF(VLOOKUP('Xlookup set'!$S403,'Xlookup set'!$A$1:$R$1200,11,FALSE)=0,"",VLOOKUP('Xlookup set'!$S403,'Xlookup set'!$A$1:$R$1200,11,FALSE)),"")</f>
        <v/>
      </c>
      <c r="K403" t="str">
        <f>IFERROR(IF(VLOOKUP('Xlookup set'!$S403,'Xlookup set'!$A$1:$R$1200,12,FALSE)=0,"",VLOOKUP('Xlookup set'!$S403,'Xlookup set'!$A$1:$R$1200,12,FALSE)),"")</f>
        <v/>
      </c>
      <c r="L403" t="str">
        <f>IFERROR(IF(VLOOKUP('Xlookup set'!$S403,'Xlookup set'!$A$1:$R$1200,13,FALSE)=0,"",VLOOKUP('Xlookup set'!$S403,'Xlookup set'!$A$1:$R$1200,13,FALSE)),"")</f>
        <v/>
      </c>
      <c r="M403" t="str">
        <f>IFERROR(IF(VLOOKUP('Xlookup set'!$S403,'Xlookup set'!$A$1:$R$1200,14,FALSE)=0,"",VLOOKUP('Xlookup set'!$S403,'Xlookup set'!$A$1:$R$1200,14,FALSE)),"")</f>
        <v/>
      </c>
      <c r="N403" t="str">
        <f>IFERROR(IF(VLOOKUP('Xlookup set'!$S403,'Xlookup set'!$A$1:$R$1200,15,FALSE)=0,"",VLOOKUP('Xlookup set'!$S403,'Xlookup set'!$A$1:$R$1200,15,FALSE)),"")</f>
        <v/>
      </c>
      <c r="O403" t="str">
        <f>IFERROR(IF(VLOOKUP('Xlookup set'!$S403,'Xlookup set'!$A$1:$R$1200,16,FALSE)=0,"",VLOOKUP('Xlookup set'!$S403,'Xlookup set'!$A$1:$R$1200,16,FALSE)),"")</f>
        <v/>
      </c>
      <c r="P403" t="str">
        <f t="array" aca="1" ref="P403" ca="1">IFERROR(Y2IF(VLOOKUP('Xlookup set'!$S403,'Xlookup set'!$A$1:$R$1200,17,FALSE)=0,"",VLOOKUP('Xlookup set'!$S403,'Xlookup set'!$A$1:$R$1200,17,FALSE)),"")</f>
        <v/>
      </c>
      <c r="Q403" t="str">
        <f>IFERROR(IF(VLOOKUP('Xlookup set'!$S403,'Xlookup set'!$A$1:$R$1200,18,FALSE)=0,"",VLOOKUP('Xlookup set'!$S403,'Xlookup set'!$A$1:$R$1200,18,FALSE)),"")</f>
        <v/>
      </c>
    </row>
    <row r="404" spans="1:17">
      <c r="A404" t="str">
        <f>IFERROR(VLOOKUP('Xlookup set'!$S404,'Xlookup set'!$A$1:$R$1200,2,FALSE),"")</f>
        <v/>
      </c>
      <c r="B404" t="str">
        <f>IF(I404&lt;&gt;"",ドッグキャリー!$I$2,"")</f>
        <v/>
      </c>
      <c r="C404" t="str">
        <f t="shared" si="14"/>
        <v/>
      </c>
      <c r="D404" t="str">
        <f t="shared" si="15"/>
        <v/>
      </c>
      <c r="E404" t="str">
        <f>IFERROR(IF(VLOOKUP('Xlookup set'!$S404,'Xlookup set'!$A$1:$R$1200,6,FALSE)=0,"",VLOOKUP('Xlookup set'!$S404,'Xlookup set'!$A$1:$R$1200,6,FALSE)),"")</f>
        <v/>
      </c>
      <c r="F404" t="str">
        <f t="array" aca="1" ref="F404" ca="1">IFERROR(F(VLOOKUP('Xlookup set'!$S404,'Xlookup set'!$A$1:$R$1200,7,FALSE)=0,"",VLOOKUP('Xlookup set'!$S404,'Xlookup set'!$A$1:$R$1200,7,FALSE)),"")</f>
        <v/>
      </c>
      <c r="G404" t="str">
        <f>IFERROR(IF(VLOOKUP('Xlookup set'!$S404,'Xlookup set'!$A$1:$R$1200,8,FALSE)=0,"",VLOOKUP('Xlookup set'!$S404,'Xlookup set'!$A$1:$R$1200,8,FALSE)),"")</f>
        <v/>
      </c>
      <c r="H404" s="93" t="str">
        <f>IFERROR(IF(VLOOKUP('Xlookup set'!$S404,'Xlookup set'!$A$1:$R$1200,9,FALSE)=0,"",VLOOKUP('Xlookup set'!$S404,'Xlookup set'!$A$1:$R$1200,9,FALSE)),"")</f>
        <v/>
      </c>
      <c r="I404" t="str">
        <f>IFERROR(IF(VLOOKUP('Xlookup set'!$S404,'Xlookup set'!$A$1:$R$1200,10,FALSE)=0,"",VLOOKUP('Xlookup set'!$S404,'Xlookup set'!$A$1:$R$1200,10,FALSE)),"")</f>
        <v/>
      </c>
      <c r="J404" t="str">
        <f>IFERROR(IF(VLOOKUP('Xlookup set'!$S404,'Xlookup set'!$A$1:$R$1200,11,FALSE)=0,"",VLOOKUP('Xlookup set'!$S404,'Xlookup set'!$A$1:$R$1200,11,FALSE)),"")</f>
        <v/>
      </c>
      <c r="K404" t="str">
        <f>IFERROR(IF(VLOOKUP('Xlookup set'!$S404,'Xlookup set'!$A$1:$R$1200,12,FALSE)=0,"",VLOOKUP('Xlookup set'!$S404,'Xlookup set'!$A$1:$R$1200,12,FALSE)),"")</f>
        <v/>
      </c>
      <c r="L404" t="str">
        <f>IFERROR(IF(VLOOKUP('Xlookup set'!$S404,'Xlookup set'!$A$1:$R$1200,13,FALSE)=0,"",VLOOKUP('Xlookup set'!$S404,'Xlookup set'!$A$1:$R$1200,13,FALSE)),"")</f>
        <v/>
      </c>
      <c r="M404" t="str">
        <f>IFERROR(IF(VLOOKUP('Xlookup set'!$S404,'Xlookup set'!$A$1:$R$1200,14,FALSE)=0,"",VLOOKUP('Xlookup set'!$S404,'Xlookup set'!$A$1:$R$1200,14,FALSE)),"")</f>
        <v/>
      </c>
      <c r="N404" t="str">
        <f>IFERROR(IF(VLOOKUP('Xlookup set'!$S404,'Xlookup set'!$A$1:$R$1200,15,FALSE)=0,"",VLOOKUP('Xlookup set'!$S404,'Xlookup set'!$A$1:$R$1200,15,FALSE)),"")</f>
        <v/>
      </c>
      <c r="O404" t="str">
        <f>IFERROR(IF(VLOOKUP('Xlookup set'!$S404,'Xlookup set'!$A$1:$R$1200,16,FALSE)=0,"",VLOOKUP('Xlookup set'!$S404,'Xlookup set'!$A$1:$R$1200,16,FALSE)),"")</f>
        <v/>
      </c>
      <c r="P404" t="str">
        <f t="array" aca="1" ref="P404" ca="1">IFERROR(Y2IF(VLOOKUP('Xlookup set'!$S404,'Xlookup set'!$A$1:$R$1200,17,FALSE)=0,"",VLOOKUP('Xlookup set'!$S404,'Xlookup set'!$A$1:$R$1200,17,FALSE)),"")</f>
        <v/>
      </c>
      <c r="Q404" t="str">
        <f>IFERROR(IF(VLOOKUP('Xlookup set'!$S404,'Xlookup set'!$A$1:$R$1200,18,FALSE)=0,"",VLOOKUP('Xlookup set'!$S404,'Xlookup set'!$A$1:$R$1200,18,FALSE)),"")</f>
        <v/>
      </c>
    </row>
    <row r="405" spans="1:17">
      <c r="A405" t="str">
        <f>IFERROR(VLOOKUP('Xlookup set'!$S405,'Xlookup set'!$A$1:$R$1200,2,FALSE),"")</f>
        <v/>
      </c>
      <c r="B405" t="str">
        <f>IF(I405&lt;&gt;"",ドッグキャリー!$I$2,"")</f>
        <v/>
      </c>
      <c r="C405" t="str">
        <f t="shared" si="14"/>
        <v/>
      </c>
      <c r="D405" t="str">
        <f t="shared" si="15"/>
        <v/>
      </c>
      <c r="E405" t="str">
        <f>IFERROR(IF(VLOOKUP('Xlookup set'!$S405,'Xlookup set'!$A$1:$R$1200,6,FALSE)=0,"",VLOOKUP('Xlookup set'!$S405,'Xlookup set'!$A$1:$R$1200,6,FALSE)),"")</f>
        <v/>
      </c>
      <c r="F405" t="str">
        <f t="array" aca="1" ref="F405" ca="1">IFERROR(F(VLOOKUP('Xlookup set'!$S405,'Xlookup set'!$A$1:$R$1200,7,FALSE)=0,"",VLOOKUP('Xlookup set'!$S405,'Xlookup set'!$A$1:$R$1200,7,FALSE)),"")</f>
        <v/>
      </c>
      <c r="G405" t="str">
        <f>IFERROR(IF(VLOOKUP('Xlookup set'!$S405,'Xlookup set'!$A$1:$R$1200,8,FALSE)=0,"",VLOOKUP('Xlookup set'!$S405,'Xlookup set'!$A$1:$R$1200,8,FALSE)),"")</f>
        <v/>
      </c>
      <c r="H405" s="93" t="str">
        <f>IFERROR(IF(VLOOKUP('Xlookup set'!$S405,'Xlookup set'!$A$1:$R$1200,9,FALSE)=0,"",VLOOKUP('Xlookup set'!$S405,'Xlookup set'!$A$1:$R$1200,9,FALSE)),"")</f>
        <v/>
      </c>
      <c r="I405" t="str">
        <f>IFERROR(IF(VLOOKUP('Xlookup set'!$S405,'Xlookup set'!$A$1:$R$1200,10,FALSE)=0,"",VLOOKUP('Xlookup set'!$S405,'Xlookup set'!$A$1:$R$1200,10,FALSE)),"")</f>
        <v/>
      </c>
      <c r="J405" t="str">
        <f>IFERROR(IF(VLOOKUP('Xlookup set'!$S405,'Xlookup set'!$A$1:$R$1200,11,FALSE)=0,"",VLOOKUP('Xlookup set'!$S405,'Xlookup set'!$A$1:$R$1200,11,FALSE)),"")</f>
        <v/>
      </c>
      <c r="K405" t="str">
        <f>IFERROR(IF(VLOOKUP('Xlookup set'!$S405,'Xlookup set'!$A$1:$R$1200,12,FALSE)=0,"",VLOOKUP('Xlookup set'!$S405,'Xlookup set'!$A$1:$R$1200,12,FALSE)),"")</f>
        <v/>
      </c>
      <c r="L405" t="str">
        <f>IFERROR(IF(VLOOKUP('Xlookup set'!$S405,'Xlookup set'!$A$1:$R$1200,13,FALSE)=0,"",VLOOKUP('Xlookup set'!$S405,'Xlookup set'!$A$1:$R$1200,13,FALSE)),"")</f>
        <v/>
      </c>
      <c r="M405" t="str">
        <f>IFERROR(IF(VLOOKUP('Xlookup set'!$S405,'Xlookup set'!$A$1:$R$1200,14,FALSE)=0,"",VLOOKUP('Xlookup set'!$S405,'Xlookup set'!$A$1:$R$1200,14,FALSE)),"")</f>
        <v/>
      </c>
      <c r="N405" t="str">
        <f>IFERROR(IF(VLOOKUP('Xlookup set'!$S405,'Xlookup set'!$A$1:$R$1200,15,FALSE)=0,"",VLOOKUP('Xlookup set'!$S405,'Xlookup set'!$A$1:$R$1200,15,FALSE)),"")</f>
        <v/>
      </c>
      <c r="O405" t="str">
        <f>IFERROR(IF(VLOOKUP('Xlookup set'!$S405,'Xlookup set'!$A$1:$R$1200,16,FALSE)=0,"",VLOOKUP('Xlookup set'!$S405,'Xlookup set'!$A$1:$R$1200,16,FALSE)),"")</f>
        <v/>
      </c>
      <c r="P405" t="str">
        <f t="array" aca="1" ref="P405" ca="1">IFERROR(Y2IF(VLOOKUP('Xlookup set'!$S405,'Xlookup set'!$A$1:$R$1200,17,FALSE)=0,"",VLOOKUP('Xlookup set'!$S405,'Xlookup set'!$A$1:$R$1200,17,FALSE)),"")</f>
        <v/>
      </c>
      <c r="Q405" t="str">
        <f>IFERROR(IF(VLOOKUP('Xlookup set'!$S405,'Xlookup set'!$A$1:$R$1200,18,FALSE)=0,"",VLOOKUP('Xlookup set'!$S405,'Xlookup set'!$A$1:$R$1200,18,FALSE)),"")</f>
        <v/>
      </c>
    </row>
    <row r="406" spans="1:17">
      <c r="A406" t="str">
        <f>IFERROR(VLOOKUP('Xlookup set'!$S406,'Xlookup set'!$A$1:$R$1200,2,FALSE),"")</f>
        <v/>
      </c>
      <c r="B406" t="str">
        <f>IF(I406&lt;&gt;"",ドッグキャリー!$I$2,"")</f>
        <v/>
      </c>
      <c r="C406" t="str">
        <f t="shared" si="14"/>
        <v/>
      </c>
      <c r="D406" t="str">
        <f t="shared" si="15"/>
        <v/>
      </c>
      <c r="E406" t="str">
        <f>IFERROR(IF(VLOOKUP('Xlookup set'!$S406,'Xlookup set'!$A$1:$R$1200,6,FALSE)=0,"",VLOOKUP('Xlookup set'!$S406,'Xlookup set'!$A$1:$R$1200,6,FALSE)),"")</f>
        <v/>
      </c>
      <c r="F406" t="str">
        <f t="array" aca="1" ref="F406" ca="1">IFERROR(F(VLOOKUP('Xlookup set'!$S406,'Xlookup set'!$A$1:$R$1200,7,FALSE)=0,"",VLOOKUP('Xlookup set'!$S406,'Xlookup set'!$A$1:$R$1200,7,FALSE)),"")</f>
        <v/>
      </c>
      <c r="G406" t="str">
        <f>IFERROR(IF(VLOOKUP('Xlookup set'!$S406,'Xlookup set'!$A$1:$R$1200,8,FALSE)=0,"",VLOOKUP('Xlookup set'!$S406,'Xlookup set'!$A$1:$R$1200,8,FALSE)),"")</f>
        <v/>
      </c>
      <c r="H406" s="93" t="str">
        <f>IFERROR(IF(VLOOKUP('Xlookup set'!$S406,'Xlookup set'!$A$1:$R$1200,9,FALSE)=0,"",VLOOKUP('Xlookup set'!$S406,'Xlookup set'!$A$1:$R$1200,9,FALSE)),"")</f>
        <v/>
      </c>
      <c r="I406" t="str">
        <f>IFERROR(IF(VLOOKUP('Xlookup set'!$S406,'Xlookup set'!$A$1:$R$1200,10,FALSE)=0,"",VLOOKUP('Xlookup set'!$S406,'Xlookup set'!$A$1:$R$1200,10,FALSE)),"")</f>
        <v/>
      </c>
      <c r="J406" t="str">
        <f>IFERROR(IF(VLOOKUP('Xlookup set'!$S406,'Xlookup set'!$A$1:$R$1200,11,FALSE)=0,"",VLOOKUP('Xlookup set'!$S406,'Xlookup set'!$A$1:$R$1200,11,FALSE)),"")</f>
        <v/>
      </c>
      <c r="K406" t="str">
        <f>IFERROR(IF(VLOOKUP('Xlookup set'!$S406,'Xlookup set'!$A$1:$R$1200,12,FALSE)=0,"",VLOOKUP('Xlookup set'!$S406,'Xlookup set'!$A$1:$R$1200,12,FALSE)),"")</f>
        <v/>
      </c>
      <c r="L406" t="str">
        <f>IFERROR(IF(VLOOKUP('Xlookup set'!$S406,'Xlookup set'!$A$1:$R$1200,13,FALSE)=0,"",VLOOKUP('Xlookup set'!$S406,'Xlookup set'!$A$1:$R$1200,13,FALSE)),"")</f>
        <v/>
      </c>
      <c r="M406" t="str">
        <f>IFERROR(IF(VLOOKUP('Xlookup set'!$S406,'Xlookup set'!$A$1:$R$1200,14,FALSE)=0,"",VLOOKUP('Xlookup set'!$S406,'Xlookup set'!$A$1:$R$1200,14,FALSE)),"")</f>
        <v/>
      </c>
      <c r="N406" t="str">
        <f>IFERROR(IF(VLOOKUP('Xlookup set'!$S406,'Xlookup set'!$A$1:$R$1200,15,FALSE)=0,"",VLOOKUP('Xlookup set'!$S406,'Xlookup set'!$A$1:$R$1200,15,FALSE)),"")</f>
        <v/>
      </c>
      <c r="O406" t="str">
        <f>IFERROR(IF(VLOOKUP('Xlookup set'!$S406,'Xlookup set'!$A$1:$R$1200,16,FALSE)=0,"",VLOOKUP('Xlookup set'!$S406,'Xlookup set'!$A$1:$R$1200,16,FALSE)),"")</f>
        <v/>
      </c>
      <c r="P406" t="str">
        <f t="array" aca="1" ref="P406" ca="1">IFERROR(Y2IF(VLOOKUP('Xlookup set'!$S406,'Xlookup set'!$A$1:$R$1200,17,FALSE)=0,"",VLOOKUP('Xlookup set'!$S406,'Xlookup set'!$A$1:$R$1200,17,FALSE)),"")</f>
        <v/>
      </c>
      <c r="Q406" t="str">
        <f>IFERROR(IF(VLOOKUP('Xlookup set'!$S406,'Xlookup set'!$A$1:$R$1200,18,FALSE)=0,"",VLOOKUP('Xlookup set'!$S406,'Xlookup set'!$A$1:$R$1200,18,FALSE)),"")</f>
        <v/>
      </c>
    </row>
    <row r="407" spans="1:17">
      <c r="A407" t="str">
        <f>IFERROR(VLOOKUP('Xlookup set'!$S407,'Xlookup set'!$A$1:$R$1200,2,FALSE),"")</f>
        <v/>
      </c>
      <c r="B407" t="str">
        <f>IF(I407&lt;&gt;"",ドッグキャリー!$I$2,"")</f>
        <v/>
      </c>
      <c r="C407" t="str">
        <f t="shared" si="14"/>
        <v/>
      </c>
      <c r="D407" t="str">
        <f t="shared" si="15"/>
        <v/>
      </c>
      <c r="E407" t="str">
        <f>IFERROR(IF(VLOOKUP('Xlookup set'!$S407,'Xlookup set'!$A$1:$R$1200,6,FALSE)=0,"",VLOOKUP('Xlookup set'!$S407,'Xlookup set'!$A$1:$R$1200,6,FALSE)),"")</f>
        <v/>
      </c>
      <c r="F407" t="str">
        <f t="array" aca="1" ref="F407" ca="1">IFERROR(F(VLOOKUP('Xlookup set'!$S407,'Xlookup set'!$A$1:$R$1200,7,FALSE)=0,"",VLOOKUP('Xlookup set'!$S407,'Xlookup set'!$A$1:$R$1200,7,FALSE)),"")</f>
        <v/>
      </c>
      <c r="G407" t="str">
        <f>IFERROR(IF(VLOOKUP('Xlookup set'!$S407,'Xlookup set'!$A$1:$R$1200,8,FALSE)=0,"",VLOOKUP('Xlookup set'!$S407,'Xlookup set'!$A$1:$R$1200,8,FALSE)),"")</f>
        <v/>
      </c>
      <c r="H407" s="93" t="str">
        <f>IFERROR(IF(VLOOKUP('Xlookup set'!$S407,'Xlookup set'!$A$1:$R$1200,9,FALSE)=0,"",VLOOKUP('Xlookup set'!$S407,'Xlookup set'!$A$1:$R$1200,9,FALSE)),"")</f>
        <v/>
      </c>
      <c r="I407" t="str">
        <f>IFERROR(IF(VLOOKUP('Xlookup set'!$S407,'Xlookup set'!$A$1:$R$1200,10,FALSE)=0,"",VLOOKUP('Xlookup set'!$S407,'Xlookup set'!$A$1:$R$1200,10,FALSE)),"")</f>
        <v/>
      </c>
      <c r="J407" t="str">
        <f>IFERROR(IF(VLOOKUP('Xlookup set'!$S407,'Xlookup set'!$A$1:$R$1200,11,FALSE)=0,"",VLOOKUP('Xlookup set'!$S407,'Xlookup set'!$A$1:$R$1200,11,FALSE)),"")</f>
        <v/>
      </c>
      <c r="K407" t="str">
        <f>IFERROR(IF(VLOOKUP('Xlookup set'!$S407,'Xlookup set'!$A$1:$R$1200,12,FALSE)=0,"",VLOOKUP('Xlookup set'!$S407,'Xlookup set'!$A$1:$R$1200,12,FALSE)),"")</f>
        <v/>
      </c>
      <c r="L407" t="str">
        <f>IFERROR(IF(VLOOKUP('Xlookup set'!$S407,'Xlookup set'!$A$1:$R$1200,13,FALSE)=0,"",VLOOKUP('Xlookup set'!$S407,'Xlookup set'!$A$1:$R$1200,13,FALSE)),"")</f>
        <v/>
      </c>
      <c r="M407" t="str">
        <f>IFERROR(IF(VLOOKUP('Xlookup set'!$S407,'Xlookup set'!$A$1:$R$1200,14,FALSE)=0,"",VLOOKUP('Xlookup set'!$S407,'Xlookup set'!$A$1:$R$1200,14,FALSE)),"")</f>
        <v/>
      </c>
      <c r="N407" t="str">
        <f>IFERROR(IF(VLOOKUP('Xlookup set'!$S407,'Xlookup set'!$A$1:$R$1200,15,FALSE)=0,"",VLOOKUP('Xlookup set'!$S407,'Xlookup set'!$A$1:$R$1200,15,FALSE)),"")</f>
        <v/>
      </c>
      <c r="O407" t="str">
        <f>IFERROR(IF(VLOOKUP('Xlookup set'!$S407,'Xlookup set'!$A$1:$R$1200,16,FALSE)=0,"",VLOOKUP('Xlookup set'!$S407,'Xlookup set'!$A$1:$R$1200,16,FALSE)),"")</f>
        <v/>
      </c>
      <c r="P407" t="str">
        <f t="array" aca="1" ref="P407" ca="1">IFERROR(Y2IF(VLOOKUP('Xlookup set'!$S407,'Xlookup set'!$A$1:$R$1200,17,FALSE)=0,"",VLOOKUP('Xlookup set'!$S407,'Xlookup set'!$A$1:$R$1200,17,FALSE)),"")</f>
        <v/>
      </c>
      <c r="Q407" t="str">
        <f>IFERROR(IF(VLOOKUP('Xlookup set'!$S407,'Xlookup set'!$A$1:$R$1200,18,FALSE)=0,"",VLOOKUP('Xlookup set'!$S407,'Xlookup set'!$A$1:$R$1200,18,FALSE)),"")</f>
        <v/>
      </c>
    </row>
    <row r="408" spans="1:17">
      <c r="A408" t="str">
        <f>IFERROR(VLOOKUP('Xlookup set'!$S408,'Xlookup set'!$A$1:$R$1200,2,FALSE),"")</f>
        <v/>
      </c>
      <c r="B408" t="str">
        <f>IF(I408&lt;&gt;"",ドッグキャリー!$I$2,"")</f>
        <v/>
      </c>
      <c r="C408" t="str">
        <f t="shared" si="14"/>
        <v/>
      </c>
      <c r="D408" t="str">
        <f t="shared" si="15"/>
        <v/>
      </c>
      <c r="E408" t="str">
        <f>IFERROR(IF(VLOOKUP('Xlookup set'!$S408,'Xlookup set'!$A$1:$R$1200,6,FALSE)=0,"",VLOOKUP('Xlookup set'!$S408,'Xlookup set'!$A$1:$R$1200,6,FALSE)),"")</f>
        <v/>
      </c>
      <c r="F408" t="str">
        <f t="array" aca="1" ref="F408" ca="1">IFERROR(F(VLOOKUP('Xlookup set'!$S408,'Xlookup set'!$A$1:$R$1200,7,FALSE)=0,"",VLOOKUP('Xlookup set'!$S408,'Xlookup set'!$A$1:$R$1200,7,FALSE)),"")</f>
        <v/>
      </c>
      <c r="G408" t="str">
        <f>IFERROR(IF(VLOOKUP('Xlookup set'!$S408,'Xlookup set'!$A$1:$R$1200,8,FALSE)=0,"",VLOOKUP('Xlookup set'!$S408,'Xlookup set'!$A$1:$R$1200,8,FALSE)),"")</f>
        <v/>
      </c>
      <c r="H408" s="93" t="str">
        <f>IFERROR(IF(VLOOKUP('Xlookup set'!$S408,'Xlookup set'!$A$1:$R$1200,9,FALSE)=0,"",VLOOKUP('Xlookup set'!$S408,'Xlookup set'!$A$1:$R$1200,9,FALSE)),"")</f>
        <v/>
      </c>
      <c r="I408" t="str">
        <f>IFERROR(IF(VLOOKUP('Xlookup set'!$S408,'Xlookup set'!$A$1:$R$1200,10,FALSE)=0,"",VLOOKUP('Xlookup set'!$S408,'Xlookup set'!$A$1:$R$1200,10,FALSE)),"")</f>
        <v/>
      </c>
      <c r="J408" t="str">
        <f>IFERROR(IF(VLOOKUP('Xlookup set'!$S408,'Xlookup set'!$A$1:$R$1200,11,FALSE)=0,"",VLOOKUP('Xlookup set'!$S408,'Xlookup set'!$A$1:$R$1200,11,FALSE)),"")</f>
        <v/>
      </c>
      <c r="K408" t="str">
        <f>IFERROR(IF(VLOOKUP('Xlookup set'!$S408,'Xlookup set'!$A$1:$R$1200,12,FALSE)=0,"",VLOOKUP('Xlookup set'!$S408,'Xlookup set'!$A$1:$R$1200,12,FALSE)),"")</f>
        <v/>
      </c>
      <c r="L408" t="str">
        <f>IFERROR(IF(VLOOKUP('Xlookup set'!$S408,'Xlookup set'!$A$1:$R$1200,13,FALSE)=0,"",VLOOKUP('Xlookup set'!$S408,'Xlookup set'!$A$1:$R$1200,13,FALSE)),"")</f>
        <v/>
      </c>
      <c r="M408" t="str">
        <f>IFERROR(IF(VLOOKUP('Xlookup set'!$S408,'Xlookup set'!$A$1:$R$1200,14,FALSE)=0,"",VLOOKUP('Xlookup set'!$S408,'Xlookup set'!$A$1:$R$1200,14,FALSE)),"")</f>
        <v/>
      </c>
      <c r="N408" t="str">
        <f>IFERROR(IF(VLOOKUP('Xlookup set'!$S408,'Xlookup set'!$A$1:$R$1200,15,FALSE)=0,"",VLOOKUP('Xlookup set'!$S408,'Xlookup set'!$A$1:$R$1200,15,FALSE)),"")</f>
        <v/>
      </c>
      <c r="O408" t="str">
        <f>IFERROR(IF(VLOOKUP('Xlookup set'!$S408,'Xlookup set'!$A$1:$R$1200,16,FALSE)=0,"",VLOOKUP('Xlookup set'!$S408,'Xlookup set'!$A$1:$R$1200,16,FALSE)),"")</f>
        <v/>
      </c>
      <c r="P408" t="str">
        <f t="array" aca="1" ref="P408" ca="1">IFERROR(Y2IF(VLOOKUP('Xlookup set'!$S408,'Xlookup set'!$A$1:$R$1200,17,FALSE)=0,"",VLOOKUP('Xlookup set'!$S408,'Xlookup set'!$A$1:$R$1200,17,FALSE)),"")</f>
        <v/>
      </c>
      <c r="Q408" t="str">
        <f>IFERROR(IF(VLOOKUP('Xlookup set'!$S408,'Xlookup set'!$A$1:$R$1200,18,FALSE)=0,"",VLOOKUP('Xlookup set'!$S408,'Xlookup set'!$A$1:$R$1200,18,FALSE)),"")</f>
        <v/>
      </c>
    </row>
    <row r="409" spans="1:17">
      <c r="A409" t="str">
        <f>IFERROR(VLOOKUP('Xlookup set'!$S409,'Xlookup set'!$A$1:$R$1200,2,FALSE),"")</f>
        <v/>
      </c>
      <c r="B409" t="str">
        <f>IF(I409&lt;&gt;"",ドッグキャリー!$I$2,"")</f>
        <v/>
      </c>
      <c r="C409" t="str">
        <f t="shared" si="14"/>
        <v/>
      </c>
      <c r="D409" t="str">
        <f t="shared" si="15"/>
        <v/>
      </c>
      <c r="E409" t="str">
        <f>IFERROR(IF(VLOOKUP('Xlookup set'!$S409,'Xlookup set'!$A$1:$R$1200,6,FALSE)=0,"",VLOOKUP('Xlookup set'!$S409,'Xlookup set'!$A$1:$R$1200,6,FALSE)),"")</f>
        <v/>
      </c>
      <c r="F409" t="str">
        <f t="array" aca="1" ref="F409" ca="1">IFERROR(F(VLOOKUP('Xlookup set'!$S409,'Xlookup set'!$A$1:$R$1200,7,FALSE)=0,"",VLOOKUP('Xlookup set'!$S409,'Xlookup set'!$A$1:$R$1200,7,FALSE)),"")</f>
        <v/>
      </c>
      <c r="G409" t="str">
        <f>IFERROR(IF(VLOOKUP('Xlookup set'!$S409,'Xlookup set'!$A$1:$R$1200,8,FALSE)=0,"",VLOOKUP('Xlookup set'!$S409,'Xlookup set'!$A$1:$R$1200,8,FALSE)),"")</f>
        <v/>
      </c>
      <c r="H409" s="93" t="str">
        <f>IFERROR(IF(VLOOKUP('Xlookup set'!$S409,'Xlookup set'!$A$1:$R$1200,9,FALSE)=0,"",VLOOKUP('Xlookup set'!$S409,'Xlookup set'!$A$1:$R$1200,9,FALSE)),"")</f>
        <v/>
      </c>
      <c r="I409" t="str">
        <f>IFERROR(IF(VLOOKUP('Xlookup set'!$S409,'Xlookup set'!$A$1:$R$1200,10,FALSE)=0,"",VLOOKUP('Xlookup set'!$S409,'Xlookup set'!$A$1:$R$1200,10,FALSE)),"")</f>
        <v/>
      </c>
      <c r="J409" t="str">
        <f>IFERROR(IF(VLOOKUP('Xlookup set'!$S409,'Xlookup set'!$A$1:$R$1200,11,FALSE)=0,"",VLOOKUP('Xlookup set'!$S409,'Xlookup set'!$A$1:$R$1200,11,FALSE)),"")</f>
        <v/>
      </c>
      <c r="K409" t="str">
        <f>IFERROR(IF(VLOOKUP('Xlookup set'!$S409,'Xlookup set'!$A$1:$R$1200,12,FALSE)=0,"",VLOOKUP('Xlookup set'!$S409,'Xlookup set'!$A$1:$R$1200,12,FALSE)),"")</f>
        <v/>
      </c>
      <c r="L409" t="str">
        <f>IFERROR(IF(VLOOKUP('Xlookup set'!$S409,'Xlookup set'!$A$1:$R$1200,13,FALSE)=0,"",VLOOKUP('Xlookup set'!$S409,'Xlookup set'!$A$1:$R$1200,13,FALSE)),"")</f>
        <v/>
      </c>
      <c r="M409" t="str">
        <f>IFERROR(IF(VLOOKUP('Xlookup set'!$S409,'Xlookup set'!$A$1:$R$1200,14,FALSE)=0,"",VLOOKUP('Xlookup set'!$S409,'Xlookup set'!$A$1:$R$1200,14,FALSE)),"")</f>
        <v/>
      </c>
      <c r="N409" t="str">
        <f>IFERROR(IF(VLOOKUP('Xlookup set'!$S409,'Xlookup set'!$A$1:$R$1200,15,FALSE)=0,"",VLOOKUP('Xlookup set'!$S409,'Xlookup set'!$A$1:$R$1200,15,FALSE)),"")</f>
        <v/>
      </c>
      <c r="O409" t="str">
        <f>IFERROR(IF(VLOOKUP('Xlookup set'!$S409,'Xlookup set'!$A$1:$R$1200,16,FALSE)=0,"",VLOOKUP('Xlookup set'!$S409,'Xlookup set'!$A$1:$R$1200,16,FALSE)),"")</f>
        <v/>
      </c>
      <c r="P409" t="str">
        <f t="array" aca="1" ref="P409" ca="1">IFERROR(Y2IF(VLOOKUP('Xlookup set'!$S409,'Xlookup set'!$A$1:$R$1200,17,FALSE)=0,"",VLOOKUP('Xlookup set'!$S409,'Xlookup set'!$A$1:$R$1200,17,FALSE)),"")</f>
        <v/>
      </c>
      <c r="Q409" t="str">
        <f>IFERROR(IF(VLOOKUP('Xlookup set'!$S409,'Xlookup set'!$A$1:$R$1200,18,FALSE)=0,"",VLOOKUP('Xlookup set'!$S409,'Xlookup set'!$A$1:$R$1200,18,FALSE)),"")</f>
        <v/>
      </c>
    </row>
    <row r="410" spans="1:17">
      <c r="A410" t="str">
        <f>IFERROR(VLOOKUP('Xlookup set'!$S410,'Xlookup set'!$A$1:$R$1200,2,FALSE),"")</f>
        <v/>
      </c>
      <c r="B410" t="str">
        <f>IF(I410&lt;&gt;"",ドッグキャリー!$I$2,"")</f>
        <v/>
      </c>
      <c r="C410" t="str">
        <f t="shared" si="14"/>
        <v/>
      </c>
      <c r="D410" t="str">
        <f t="shared" si="15"/>
        <v/>
      </c>
      <c r="E410" t="str">
        <f>IFERROR(IF(VLOOKUP('Xlookup set'!$S410,'Xlookup set'!$A$1:$R$1200,6,FALSE)=0,"",VLOOKUP('Xlookup set'!$S410,'Xlookup set'!$A$1:$R$1200,6,FALSE)),"")</f>
        <v/>
      </c>
      <c r="F410" t="str">
        <f t="array" aca="1" ref="F410" ca="1">IFERROR(F(VLOOKUP('Xlookup set'!$S410,'Xlookup set'!$A$1:$R$1200,7,FALSE)=0,"",VLOOKUP('Xlookup set'!$S410,'Xlookup set'!$A$1:$R$1200,7,FALSE)),"")</f>
        <v/>
      </c>
      <c r="G410" t="str">
        <f>IFERROR(IF(VLOOKUP('Xlookup set'!$S410,'Xlookup set'!$A$1:$R$1200,8,FALSE)=0,"",VLOOKUP('Xlookup set'!$S410,'Xlookup set'!$A$1:$R$1200,8,FALSE)),"")</f>
        <v/>
      </c>
      <c r="H410" s="93" t="str">
        <f>IFERROR(IF(VLOOKUP('Xlookup set'!$S410,'Xlookup set'!$A$1:$R$1200,9,FALSE)=0,"",VLOOKUP('Xlookup set'!$S410,'Xlookup set'!$A$1:$R$1200,9,FALSE)),"")</f>
        <v/>
      </c>
      <c r="I410" t="str">
        <f>IFERROR(IF(VLOOKUP('Xlookup set'!$S410,'Xlookup set'!$A$1:$R$1200,10,FALSE)=0,"",VLOOKUP('Xlookup set'!$S410,'Xlookup set'!$A$1:$R$1200,10,FALSE)),"")</f>
        <v/>
      </c>
      <c r="J410" t="str">
        <f>IFERROR(IF(VLOOKUP('Xlookup set'!$S410,'Xlookup set'!$A$1:$R$1200,11,FALSE)=0,"",VLOOKUP('Xlookup set'!$S410,'Xlookup set'!$A$1:$R$1200,11,FALSE)),"")</f>
        <v/>
      </c>
      <c r="K410" t="str">
        <f>IFERROR(IF(VLOOKUP('Xlookup set'!$S410,'Xlookup set'!$A$1:$R$1200,12,FALSE)=0,"",VLOOKUP('Xlookup set'!$S410,'Xlookup set'!$A$1:$R$1200,12,FALSE)),"")</f>
        <v/>
      </c>
      <c r="L410" t="str">
        <f>IFERROR(IF(VLOOKUP('Xlookup set'!$S410,'Xlookup set'!$A$1:$R$1200,13,FALSE)=0,"",VLOOKUP('Xlookup set'!$S410,'Xlookup set'!$A$1:$R$1200,13,FALSE)),"")</f>
        <v/>
      </c>
      <c r="M410" t="str">
        <f>IFERROR(IF(VLOOKUP('Xlookup set'!$S410,'Xlookup set'!$A$1:$R$1200,14,FALSE)=0,"",VLOOKUP('Xlookup set'!$S410,'Xlookup set'!$A$1:$R$1200,14,FALSE)),"")</f>
        <v/>
      </c>
      <c r="N410" t="str">
        <f>IFERROR(IF(VLOOKUP('Xlookup set'!$S410,'Xlookup set'!$A$1:$R$1200,15,FALSE)=0,"",VLOOKUP('Xlookup set'!$S410,'Xlookup set'!$A$1:$R$1200,15,FALSE)),"")</f>
        <v/>
      </c>
      <c r="O410" t="str">
        <f>IFERROR(IF(VLOOKUP('Xlookup set'!$S410,'Xlookup set'!$A$1:$R$1200,16,FALSE)=0,"",VLOOKUP('Xlookup set'!$S410,'Xlookup set'!$A$1:$R$1200,16,FALSE)),"")</f>
        <v/>
      </c>
      <c r="P410" t="str">
        <f t="array" aca="1" ref="P410" ca="1">IFERROR(Y2IF(VLOOKUP('Xlookup set'!$S410,'Xlookup set'!$A$1:$R$1200,17,FALSE)=0,"",VLOOKUP('Xlookup set'!$S410,'Xlookup set'!$A$1:$R$1200,17,FALSE)),"")</f>
        <v/>
      </c>
      <c r="Q410" t="str">
        <f>IFERROR(IF(VLOOKUP('Xlookup set'!$S410,'Xlookup set'!$A$1:$R$1200,18,FALSE)=0,"",VLOOKUP('Xlookup set'!$S410,'Xlookup set'!$A$1:$R$1200,18,FALSE)),"")</f>
        <v/>
      </c>
    </row>
    <row r="411" spans="1:17">
      <c r="A411" t="str">
        <f>IFERROR(VLOOKUP('Xlookup set'!$S411,'Xlookup set'!$A$1:$R$1200,2,FALSE),"")</f>
        <v/>
      </c>
      <c r="B411" t="str">
        <f>IF(I411&lt;&gt;"",ドッグキャリー!$I$2,"")</f>
        <v/>
      </c>
      <c r="C411" t="str">
        <f t="shared" si="14"/>
        <v/>
      </c>
      <c r="D411" t="str">
        <f t="shared" si="15"/>
        <v/>
      </c>
      <c r="E411" t="str">
        <f>IFERROR(IF(VLOOKUP('Xlookup set'!$S411,'Xlookup set'!$A$1:$R$1200,6,FALSE)=0,"",VLOOKUP('Xlookup set'!$S411,'Xlookup set'!$A$1:$R$1200,6,FALSE)),"")</f>
        <v/>
      </c>
      <c r="F411" t="str">
        <f t="array" aca="1" ref="F411" ca="1">IFERROR(F(VLOOKUP('Xlookup set'!$S411,'Xlookup set'!$A$1:$R$1200,7,FALSE)=0,"",VLOOKUP('Xlookup set'!$S411,'Xlookup set'!$A$1:$R$1200,7,FALSE)),"")</f>
        <v/>
      </c>
      <c r="G411" t="str">
        <f>IFERROR(IF(VLOOKUP('Xlookup set'!$S411,'Xlookup set'!$A$1:$R$1200,8,FALSE)=0,"",VLOOKUP('Xlookup set'!$S411,'Xlookup set'!$A$1:$R$1200,8,FALSE)),"")</f>
        <v/>
      </c>
      <c r="H411" s="93" t="str">
        <f>IFERROR(IF(VLOOKUP('Xlookup set'!$S411,'Xlookup set'!$A$1:$R$1200,9,FALSE)=0,"",VLOOKUP('Xlookup set'!$S411,'Xlookup set'!$A$1:$R$1200,9,FALSE)),"")</f>
        <v/>
      </c>
      <c r="I411" t="str">
        <f>IFERROR(IF(VLOOKUP('Xlookup set'!$S411,'Xlookup set'!$A$1:$R$1200,10,FALSE)=0,"",VLOOKUP('Xlookup set'!$S411,'Xlookup set'!$A$1:$R$1200,10,FALSE)),"")</f>
        <v/>
      </c>
      <c r="J411" t="str">
        <f>IFERROR(IF(VLOOKUP('Xlookup set'!$S411,'Xlookup set'!$A$1:$R$1200,11,FALSE)=0,"",VLOOKUP('Xlookup set'!$S411,'Xlookup set'!$A$1:$R$1200,11,FALSE)),"")</f>
        <v/>
      </c>
      <c r="K411" t="str">
        <f>IFERROR(IF(VLOOKUP('Xlookup set'!$S411,'Xlookup set'!$A$1:$R$1200,12,FALSE)=0,"",VLOOKUP('Xlookup set'!$S411,'Xlookup set'!$A$1:$R$1200,12,FALSE)),"")</f>
        <v/>
      </c>
      <c r="L411" t="str">
        <f>IFERROR(IF(VLOOKUP('Xlookup set'!$S411,'Xlookup set'!$A$1:$R$1200,13,FALSE)=0,"",VLOOKUP('Xlookup set'!$S411,'Xlookup set'!$A$1:$R$1200,13,FALSE)),"")</f>
        <v/>
      </c>
      <c r="M411" t="str">
        <f>IFERROR(IF(VLOOKUP('Xlookup set'!$S411,'Xlookup set'!$A$1:$R$1200,14,FALSE)=0,"",VLOOKUP('Xlookup set'!$S411,'Xlookup set'!$A$1:$R$1200,14,FALSE)),"")</f>
        <v/>
      </c>
      <c r="N411" t="str">
        <f>IFERROR(IF(VLOOKUP('Xlookup set'!$S411,'Xlookup set'!$A$1:$R$1200,15,FALSE)=0,"",VLOOKUP('Xlookup set'!$S411,'Xlookup set'!$A$1:$R$1200,15,FALSE)),"")</f>
        <v/>
      </c>
      <c r="O411" t="str">
        <f>IFERROR(IF(VLOOKUP('Xlookup set'!$S411,'Xlookup set'!$A$1:$R$1200,16,FALSE)=0,"",VLOOKUP('Xlookup set'!$S411,'Xlookup set'!$A$1:$R$1200,16,FALSE)),"")</f>
        <v/>
      </c>
      <c r="P411" t="str">
        <f t="array" aca="1" ref="P411" ca="1">IFERROR(Y2IF(VLOOKUP('Xlookup set'!$S411,'Xlookup set'!$A$1:$R$1200,17,FALSE)=0,"",VLOOKUP('Xlookup set'!$S411,'Xlookup set'!$A$1:$R$1200,17,FALSE)),"")</f>
        <v/>
      </c>
      <c r="Q411" t="str">
        <f>IFERROR(IF(VLOOKUP('Xlookup set'!$S411,'Xlookup set'!$A$1:$R$1200,18,FALSE)=0,"",VLOOKUP('Xlookup set'!$S411,'Xlookup set'!$A$1:$R$1200,18,FALSE)),"")</f>
        <v/>
      </c>
    </row>
    <row r="412" spans="1:17">
      <c r="A412" t="str">
        <f>IFERROR(VLOOKUP('Xlookup set'!$S412,'Xlookup set'!$A$1:$R$1200,2,FALSE),"")</f>
        <v/>
      </c>
      <c r="B412" t="str">
        <f>IF(I412&lt;&gt;"",ドッグキャリー!$I$2,"")</f>
        <v/>
      </c>
      <c r="C412" t="str">
        <f t="shared" si="14"/>
        <v/>
      </c>
      <c r="D412" t="str">
        <f t="shared" si="15"/>
        <v/>
      </c>
      <c r="E412" t="str">
        <f>IFERROR(IF(VLOOKUP('Xlookup set'!$S412,'Xlookup set'!$A$1:$R$1200,6,FALSE)=0,"",VLOOKUP('Xlookup set'!$S412,'Xlookup set'!$A$1:$R$1200,6,FALSE)),"")</f>
        <v/>
      </c>
      <c r="F412" t="str">
        <f t="array" aca="1" ref="F412" ca="1">IFERROR(F(VLOOKUP('Xlookup set'!$S412,'Xlookup set'!$A$1:$R$1200,7,FALSE)=0,"",VLOOKUP('Xlookup set'!$S412,'Xlookup set'!$A$1:$R$1200,7,FALSE)),"")</f>
        <v/>
      </c>
      <c r="G412" t="str">
        <f>IFERROR(IF(VLOOKUP('Xlookup set'!$S412,'Xlookup set'!$A$1:$R$1200,8,FALSE)=0,"",VLOOKUP('Xlookup set'!$S412,'Xlookup set'!$A$1:$R$1200,8,FALSE)),"")</f>
        <v/>
      </c>
      <c r="H412" s="93" t="str">
        <f>IFERROR(IF(VLOOKUP('Xlookup set'!$S412,'Xlookup set'!$A$1:$R$1200,9,FALSE)=0,"",VLOOKUP('Xlookup set'!$S412,'Xlookup set'!$A$1:$R$1200,9,FALSE)),"")</f>
        <v/>
      </c>
      <c r="I412" t="str">
        <f>IFERROR(IF(VLOOKUP('Xlookup set'!$S412,'Xlookup set'!$A$1:$R$1200,10,FALSE)=0,"",VLOOKUP('Xlookup set'!$S412,'Xlookup set'!$A$1:$R$1200,10,FALSE)),"")</f>
        <v/>
      </c>
      <c r="J412" t="str">
        <f>IFERROR(IF(VLOOKUP('Xlookup set'!$S412,'Xlookup set'!$A$1:$R$1200,11,FALSE)=0,"",VLOOKUP('Xlookup set'!$S412,'Xlookup set'!$A$1:$R$1200,11,FALSE)),"")</f>
        <v/>
      </c>
      <c r="K412" t="str">
        <f>IFERROR(IF(VLOOKUP('Xlookup set'!$S412,'Xlookup set'!$A$1:$R$1200,12,FALSE)=0,"",VLOOKUP('Xlookup set'!$S412,'Xlookup set'!$A$1:$R$1200,12,FALSE)),"")</f>
        <v/>
      </c>
      <c r="L412" t="str">
        <f>IFERROR(IF(VLOOKUP('Xlookup set'!$S412,'Xlookup set'!$A$1:$R$1200,13,FALSE)=0,"",VLOOKUP('Xlookup set'!$S412,'Xlookup set'!$A$1:$R$1200,13,FALSE)),"")</f>
        <v/>
      </c>
      <c r="M412" t="str">
        <f>IFERROR(IF(VLOOKUP('Xlookup set'!$S412,'Xlookup set'!$A$1:$R$1200,14,FALSE)=0,"",VLOOKUP('Xlookup set'!$S412,'Xlookup set'!$A$1:$R$1200,14,FALSE)),"")</f>
        <v/>
      </c>
      <c r="N412" t="str">
        <f>IFERROR(IF(VLOOKUP('Xlookup set'!$S412,'Xlookup set'!$A$1:$R$1200,15,FALSE)=0,"",VLOOKUP('Xlookup set'!$S412,'Xlookup set'!$A$1:$R$1200,15,FALSE)),"")</f>
        <v/>
      </c>
      <c r="O412" t="str">
        <f>IFERROR(IF(VLOOKUP('Xlookup set'!$S412,'Xlookup set'!$A$1:$R$1200,16,FALSE)=0,"",VLOOKUP('Xlookup set'!$S412,'Xlookup set'!$A$1:$R$1200,16,FALSE)),"")</f>
        <v/>
      </c>
      <c r="P412" t="str">
        <f t="array" aca="1" ref="P412" ca="1">IFERROR(Y2IF(VLOOKUP('Xlookup set'!$S412,'Xlookup set'!$A$1:$R$1200,17,FALSE)=0,"",VLOOKUP('Xlookup set'!$S412,'Xlookup set'!$A$1:$R$1200,17,FALSE)),"")</f>
        <v/>
      </c>
      <c r="Q412" t="str">
        <f>IFERROR(IF(VLOOKUP('Xlookup set'!$S412,'Xlookup set'!$A$1:$R$1200,18,FALSE)=0,"",VLOOKUP('Xlookup set'!$S412,'Xlookup set'!$A$1:$R$1200,18,FALSE)),"")</f>
        <v/>
      </c>
    </row>
    <row r="413" spans="1:17">
      <c r="A413" t="str">
        <f>IFERROR(VLOOKUP('Xlookup set'!$S413,'Xlookup set'!$A$1:$R$1200,2,FALSE),"")</f>
        <v/>
      </c>
      <c r="B413" t="str">
        <f>IF(I413&lt;&gt;"",ドッグキャリー!$I$2,"")</f>
        <v/>
      </c>
      <c r="C413" t="str">
        <f t="shared" si="14"/>
        <v/>
      </c>
      <c r="D413" t="str">
        <f t="shared" si="15"/>
        <v/>
      </c>
      <c r="E413" t="str">
        <f>IFERROR(IF(VLOOKUP('Xlookup set'!$S413,'Xlookup set'!$A$1:$R$1200,6,FALSE)=0,"",VLOOKUP('Xlookup set'!$S413,'Xlookup set'!$A$1:$R$1200,6,FALSE)),"")</f>
        <v/>
      </c>
      <c r="F413" t="str">
        <f t="array" aca="1" ref="F413" ca="1">IFERROR(F(VLOOKUP('Xlookup set'!$S413,'Xlookup set'!$A$1:$R$1200,7,FALSE)=0,"",VLOOKUP('Xlookup set'!$S413,'Xlookup set'!$A$1:$R$1200,7,FALSE)),"")</f>
        <v/>
      </c>
      <c r="G413" t="str">
        <f>IFERROR(IF(VLOOKUP('Xlookup set'!$S413,'Xlookup set'!$A$1:$R$1200,8,FALSE)=0,"",VLOOKUP('Xlookup set'!$S413,'Xlookup set'!$A$1:$R$1200,8,FALSE)),"")</f>
        <v/>
      </c>
      <c r="H413" s="93" t="str">
        <f>IFERROR(IF(VLOOKUP('Xlookup set'!$S413,'Xlookup set'!$A$1:$R$1200,9,FALSE)=0,"",VLOOKUP('Xlookup set'!$S413,'Xlookup set'!$A$1:$R$1200,9,FALSE)),"")</f>
        <v/>
      </c>
      <c r="I413" t="str">
        <f>IFERROR(IF(VLOOKUP('Xlookup set'!$S413,'Xlookup set'!$A$1:$R$1200,10,FALSE)=0,"",VLOOKUP('Xlookup set'!$S413,'Xlookup set'!$A$1:$R$1200,10,FALSE)),"")</f>
        <v/>
      </c>
      <c r="J413" t="str">
        <f>IFERROR(IF(VLOOKUP('Xlookup set'!$S413,'Xlookup set'!$A$1:$R$1200,11,FALSE)=0,"",VLOOKUP('Xlookup set'!$S413,'Xlookup set'!$A$1:$R$1200,11,FALSE)),"")</f>
        <v/>
      </c>
      <c r="K413" t="str">
        <f>IFERROR(IF(VLOOKUP('Xlookup set'!$S413,'Xlookup set'!$A$1:$R$1200,12,FALSE)=0,"",VLOOKUP('Xlookup set'!$S413,'Xlookup set'!$A$1:$R$1200,12,FALSE)),"")</f>
        <v/>
      </c>
      <c r="L413" t="str">
        <f>IFERROR(IF(VLOOKUP('Xlookup set'!$S413,'Xlookup set'!$A$1:$R$1200,13,FALSE)=0,"",VLOOKUP('Xlookup set'!$S413,'Xlookup set'!$A$1:$R$1200,13,FALSE)),"")</f>
        <v/>
      </c>
      <c r="M413" t="str">
        <f>IFERROR(IF(VLOOKUP('Xlookup set'!$S413,'Xlookup set'!$A$1:$R$1200,14,FALSE)=0,"",VLOOKUP('Xlookup set'!$S413,'Xlookup set'!$A$1:$R$1200,14,FALSE)),"")</f>
        <v/>
      </c>
      <c r="N413" t="str">
        <f>IFERROR(IF(VLOOKUP('Xlookup set'!$S413,'Xlookup set'!$A$1:$R$1200,15,FALSE)=0,"",VLOOKUP('Xlookup set'!$S413,'Xlookup set'!$A$1:$R$1200,15,FALSE)),"")</f>
        <v/>
      </c>
      <c r="O413" t="str">
        <f>IFERROR(IF(VLOOKUP('Xlookup set'!$S413,'Xlookup set'!$A$1:$R$1200,16,FALSE)=0,"",VLOOKUP('Xlookup set'!$S413,'Xlookup set'!$A$1:$R$1200,16,FALSE)),"")</f>
        <v/>
      </c>
      <c r="P413" t="str">
        <f t="array" aca="1" ref="P413" ca="1">IFERROR(Y2IF(VLOOKUP('Xlookup set'!$S413,'Xlookup set'!$A$1:$R$1200,17,FALSE)=0,"",VLOOKUP('Xlookup set'!$S413,'Xlookup set'!$A$1:$R$1200,17,FALSE)),"")</f>
        <v/>
      </c>
      <c r="Q413" t="str">
        <f>IFERROR(IF(VLOOKUP('Xlookup set'!$S413,'Xlookup set'!$A$1:$R$1200,18,FALSE)=0,"",VLOOKUP('Xlookup set'!$S413,'Xlookup set'!$A$1:$R$1200,18,FALSE)),"")</f>
        <v/>
      </c>
    </row>
    <row r="414" spans="1:17">
      <c r="A414" t="str">
        <f>IFERROR(VLOOKUP('Xlookup set'!$S414,'Xlookup set'!$A$1:$R$1200,2,FALSE),"")</f>
        <v/>
      </c>
      <c r="B414" t="str">
        <f>IF(I414&lt;&gt;"",ドッグキャリー!$I$2,"")</f>
        <v/>
      </c>
      <c r="C414" t="str">
        <f t="shared" si="14"/>
        <v/>
      </c>
      <c r="D414" t="str">
        <f t="shared" si="15"/>
        <v/>
      </c>
      <c r="E414" t="str">
        <f>IFERROR(IF(VLOOKUP('Xlookup set'!$S414,'Xlookup set'!$A$1:$R$1200,6,FALSE)=0,"",VLOOKUP('Xlookup set'!$S414,'Xlookup set'!$A$1:$R$1200,6,FALSE)),"")</f>
        <v/>
      </c>
      <c r="F414" t="str">
        <f t="array" aca="1" ref="F414" ca="1">IFERROR(F(VLOOKUP('Xlookup set'!$S414,'Xlookup set'!$A$1:$R$1200,7,FALSE)=0,"",VLOOKUP('Xlookup set'!$S414,'Xlookup set'!$A$1:$R$1200,7,FALSE)),"")</f>
        <v/>
      </c>
      <c r="G414" t="str">
        <f>IFERROR(IF(VLOOKUP('Xlookup set'!$S414,'Xlookup set'!$A$1:$R$1200,8,FALSE)=0,"",VLOOKUP('Xlookup set'!$S414,'Xlookup set'!$A$1:$R$1200,8,FALSE)),"")</f>
        <v/>
      </c>
      <c r="H414" s="93" t="str">
        <f>IFERROR(IF(VLOOKUP('Xlookup set'!$S414,'Xlookup set'!$A$1:$R$1200,9,FALSE)=0,"",VLOOKUP('Xlookup set'!$S414,'Xlookup set'!$A$1:$R$1200,9,FALSE)),"")</f>
        <v/>
      </c>
      <c r="I414" t="str">
        <f>IFERROR(IF(VLOOKUP('Xlookup set'!$S414,'Xlookup set'!$A$1:$R$1200,10,FALSE)=0,"",VLOOKUP('Xlookup set'!$S414,'Xlookup set'!$A$1:$R$1200,10,FALSE)),"")</f>
        <v/>
      </c>
      <c r="J414" t="str">
        <f>IFERROR(IF(VLOOKUP('Xlookup set'!$S414,'Xlookup set'!$A$1:$R$1200,11,FALSE)=0,"",VLOOKUP('Xlookup set'!$S414,'Xlookup set'!$A$1:$R$1200,11,FALSE)),"")</f>
        <v/>
      </c>
      <c r="K414" t="str">
        <f>IFERROR(IF(VLOOKUP('Xlookup set'!$S414,'Xlookup set'!$A$1:$R$1200,12,FALSE)=0,"",VLOOKUP('Xlookup set'!$S414,'Xlookup set'!$A$1:$R$1200,12,FALSE)),"")</f>
        <v/>
      </c>
      <c r="L414" t="str">
        <f>IFERROR(IF(VLOOKUP('Xlookup set'!$S414,'Xlookup set'!$A$1:$R$1200,13,FALSE)=0,"",VLOOKUP('Xlookup set'!$S414,'Xlookup set'!$A$1:$R$1200,13,FALSE)),"")</f>
        <v/>
      </c>
      <c r="M414" t="str">
        <f>IFERROR(IF(VLOOKUP('Xlookup set'!$S414,'Xlookup set'!$A$1:$R$1200,14,FALSE)=0,"",VLOOKUP('Xlookup set'!$S414,'Xlookup set'!$A$1:$R$1200,14,FALSE)),"")</f>
        <v/>
      </c>
      <c r="N414" t="str">
        <f>IFERROR(IF(VLOOKUP('Xlookup set'!$S414,'Xlookup set'!$A$1:$R$1200,15,FALSE)=0,"",VLOOKUP('Xlookup set'!$S414,'Xlookup set'!$A$1:$R$1200,15,FALSE)),"")</f>
        <v/>
      </c>
      <c r="O414" t="str">
        <f>IFERROR(IF(VLOOKUP('Xlookup set'!$S414,'Xlookup set'!$A$1:$R$1200,16,FALSE)=0,"",VLOOKUP('Xlookup set'!$S414,'Xlookup set'!$A$1:$R$1200,16,FALSE)),"")</f>
        <v/>
      </c>
      <c r="P414" t="str">
        <f t="array" aca="1" ref="P414" ca="1">IFERROR(Y2IF(VLOOKUP('Xlookup set'!$S414,'Xlookup set'!$A$1:$R$1200,17,FALSE)=0,"",VLOOKUP('Xlookup set'!$S414,'Xlookup set'!$A$1:$R$1200,17,FALSE)),"")</f>
        <v/>
      </c>
      <c r="Q414" t="str">
        <f>IFERROR(IF(VLOOKUP('Xlookup set'!$S414,'Xlookup set'!$A$1:$R$1200,18,FALSE)=0,"",VLOOKUP('Xlookup set'!$S414,'Xlookup set'!$A$1:$R$1200,18,FALSE)),"")</f>
        <v/>
      </c>
    </row>
    <row r="415" spans="1:17">
      <c r="A415" t="str">
        <f>IFERROR(VLOOKUP('Xlookup set'!$S415,'Xlookup set'!$A$1:$R$1200,2,FALSE),"")</f>
        <v/>
      </c>
      <c r="B415" t="str">
        <f>IF(I415&lt;&gt;"",ドッグキャリー!$I$2,"")</f>
        <v/>
      </c>
      <c r="C415" t="str">
        <f t="shared" si="14"/>
        <v/>
      </c>
      <c r="D415" t="str">
        <f t="shared" si="15"/>
        <v/>
      </c>
      <c r="E415" t="str">
        <f>IFERROR(IF(VLOOKUP('Xlookup set'!$S415,'Xlookup set'!$A$1:$R$1200,6,FALSE)=0,"",VLOOKUP('Xlookup set'!$S415,'Xlookup set'!$A$1:$R$1200,6,FALSE)),"")</f>
        <v/>
      </c>
      <c r="F415" t="str">
        <f t="array" aca="1" ref="F415" ca="1">IFERROR(F(VLOOKUP('Xlookup set'!$S415,'Xlookup set'!$A$1:$R$1200,7,FALSE)=0,"",VLOOKUP('Xlookup set'!$S415,'Xlookup set'!$A$1:$R$1200,7,FALSE)),"")</f>
        <v/>
      </c>
      <c r="G415" t="str">
        <f>IFERROR(IF(VLOOKUP('Xlookup set'!$S415,'Xlookup set'!$A$1:$R$1200,8,FALSE)=0,"",VLOOKUP('Xlookup set'!$S415,'Xlookup set'!$A$1:$R$1200,8,FALSE)),"")</f>
        <v/>
      </c>
      <c r="H415" s="93" t="str">
        <f>IFERROR(IF(VLOOKUP('Xlookup set'!$S415,'Xlookup set'!$A$1:$R$1200,9,FALSE)=0,"",VLOOKUP('Xlookup set'!$S415,'Xlookup set'!$A$1:$R$1200,9,FALSE)),"")</f>
        <v/>
      </c>
      <c r="I415" t="str">
        <f>IFERROR(IF(VLOOKUP('Xlookup set'!$S415,'Xlookup set'!$A$1:$R$1200,10,FALSE)=0,"",VLOOKUP('Xlookup set'!$S415,'Xlookup set'!$A$1:$R$1200,10,FALSE)),"")</f>
        <v/>
      </c>
      <c r="J415" t="str">
        <f>IFERROR(IF(VLOOKUP('Xlookup set'!$S415,'Xlookup set'!$A$1:$R$1200,11,FALSE)=0,"",VLOOKUP('Xlookup set'!$S415,'Xlookup set'!$A$1:$R$1200,11,FALSE)),"")</f>
        <v/>
      </c>
      <c r="K415" t="str">
        <f>IFERROR(IF(VLOOKUP('Xlookup set'!$S415,'Xlookup set'!$A$1:$R$1200,12,FALSE)=0,"",VLOOKUP('Xlookup set'!$S415,'Xlookup set'!$A$1:$R$1200,12,FALSE)),"")</f>
        <v/>
      </c>
      <c r="L415" t="str">
        <f>IFERROR(IF(VLOOKUP('Xlookup set'!$S415,'Xlookup set'!$A$1:$R$1200,13,FALSE)=0,"",VLOOKUP('Xlookup set'!$S415,'Xlookup set'!$A$1:$R$1200,13,FALSE)),"")</f>
        <v/>
      </c>
      <c r="M415" t="str">
        <f>IFERROR(IF(VLOOKUP('Xlookup set'!$S415,'Xlookup set'!$A$1:$R$1200,14,FALSE)=0,"",VLOOKUP('Xlookup set'!$S415,'Xlookup set'!$A$1:$R$1200,14,FALSE)),"")</f>
        <v/>
      </c>
      <c r="N415" t="str">
        <f>IFERROR(IF(VLOOKUP('Xlookup set'!$S415,'Xlookup set'!$A$1:$R$1200,15,FALSE)=0,"",VLOOKUP('Xlookup set'!$S415,'Xlookup set'!$A$1:$R$1200,15,FALSE)),"")</f>
        <v/>
      </c>
      <c r="O415" t="str">
        <f>IFERROR(IF(VLOOKUP('Xlookup set'!$S415,'Xlookup set'!$A$1:$R$1200,16,FALSE)=0,"",VLOOKUP('Xlookup set'!$S415,'Xlookup set'!$A$1:$R$1200,16,FALSE)),"")</f>
        <v/>
      </c>
      <c r="P415" t="str">
        <f t="array" aca="1" ref="P415" ca="1">IFERROR(Y2IF(VLOOKUP('Xlookup set'!$S415,'Xlookup set'!$A$1:$R$1200,17,FALSE)=0,"",VLOOKUP('Xlookup set'!$S415,'Xlookup set'!$A$1:$R$1200,17,FALSE)),"")</f>
        <v/>
      </c>
      <c r="Q415" t="str">
        <f>IFERROR(IF(VLOOKUP('Xlookup set'!$S415,'Xlookup set'!$A$1:$R$1200,18,FALSE)=0,"",VLOOKUP('Xlookup set'!$S415,'Xlookup set'!$A$1:$R$1200,18,FALSE)),"")</f>
        <v/>
      </c>
    </row>
    <row r="416" spans="1:17">
      <c r="A416" t="str">
        <f>IFERROR(VLOOKUP('Xlookup set'!$S416,'Xlookup set'!$A$1:$R$1200,2,FALSE),"")</f>
        <v/>
      </c>
      <c r="B416" t="str">
        <f>IF(I416&lt;&gt;"",ドッグキャリー!$I$2,"")</f>
        <v/>
      </c>
      <c r="C416" t="str">
        <f t="shared" si="14"/>
        <v/>
      </c>
      <c r="D416" t="str">
        <f t="shared" si="15"/>
        <v/>
      </c>
      <c r="E416" t="str">
        <f>IFERROR(IF(VLOOKUP('Xlookup set'!$S416,'Xlookup set'!$A$1:$R$1200,6,FALSE)=0,"",VLOOKUP('Xlookup set'!$S416,'Xlookup set'!$A$1:$R$1200,6,FALSE)),"")</f>
        <v/>
      </c>
      <c r="F416" t="str">
        <f t="array" aca="1" ref="F416" ca="1">IFERROR(F(VLOOKUP('Xlookup set'!$S416,'Xlookup set'!$A$1:$R$1200,7,FALSE)=0,"",VLOOKUP('Xlookup set'!$S416,'Xlookup set'!$A$1:$R$1200,7,FALSE)),"")</f>
        <v/>
      </c>
      <c r="G416" t="str">
        <f>IFERROR(IF(VLOOKUP('Xlookup set'!$S416,'Xlookup set'!$A$1:$R$1200,8,FALSE)=0,"",VLOOKUP('Xlookup set'!$S416,'Xlookup set'!$A$1:$R$1200,8,FALSE)),"")</f>
        <v/>
      </c>
      <c r="H416" s="93" t="str">
        <f>IFERROR(IF(VLOOKUP('Xlookup set'!$S416,'Xlookup set'!$A$1:$R$1200,9,FALSE)=0,"",VLOOKUP('Xlookup set'!$S416,'Xlookup set'!$A$1:$R$1200,9,FALSE)),"")</f>
        <v/>
      </c>
      <c r="I416" t="str">
        <f>IFERROR(IF(VLOOKUP('Xlookup set'!$S416,'Xlookup set'!$A$1:$R$1200,10,FALSE)=0,"",VLOOKUP('Xlookup set'!$S416,'Xlookup set'!$A$1:$R$1200,10,FALSE)),"")</f>
        <v/>
      </c>
      <c r="J416" t="str">
        <f>IFERROR(IF(VLOOKUP('Xlookup set'!$S416,'Xlookup set'!$A$1:$R$1200,11,FALSE)=0,"",VLOOKUP('Xlookup set'!$S416,'Xlookup set'!$A$1:$R$1200,11,FALSE)),"")</f>
        <v/>
      </c>
      <c r="K416" t="str">
        <f>IFERROR(IF(VLOOKUP('Xlookup set'!$S416,'Xlookup set'!$A$1:$R$1200,12,FALSE)=0,"",VLOOKUP('Xlookup set'!$S416,'Xlookup set'!$A$1:$R$1200,12,FALSE)),"")</f>
        <v/>
      </c>
      <c r="L416" t="str">
        <f>IFERROR(IF(VLOOKUP('Xlookup set'!$S416,'Xlookup set'!$A$1:$R$1200,13,FALSE)=0,"",VLOOKUP('Xlookup set'!$S416,'Xlookup set'!$A$1:$R$1200,13,FALSE)),"")</f>
        <v/>
      </c>
      <c r="M416" t="str">
        <f>IFERROR(IF(VLOOKUP('Xlookup set'!$S416,'Xlookup set'!$A$1:$R$1200,14,FALSE)=0,"",VLOOKUP('Xlookup set'!$S416,'Xlookup set'!$A$1:$R$1200,14,FALSE)),"")</f>
        <v/>
      </c>
      <c r="N416" t="str">
        <f>IFERROR(IF(VLOOKUP('Xlookup set'!$S416,'Xlookup set'!$A$1:$R$1200,15,FALSE)=0,"",VLOOKUP('Xlookup set'!$S416,'Xlookup set'!$A$1:$R$1200,15,FALSE)),"")</f>
        <v/>
      </c>
      <c r="O416" t="str">
        <f>IFERROR(IF(VLOOKUP('Xlookup set'!$S416,'Xlookup set'!$A$1:$R$1200,16,FALSE)=0,"",VLOOKUP('Xlookup set'!$S416,'Xlookup set'!$A$1:$R$1200,16,FALSE)),"")</f>
        <v/>
      </c>
      <c r="P416" t="str">
        <f t="array" aca="1" ref="P416" ca="1">IFERROR(Y2IF(VLOOKUP('Xlookup set'!$S416,'Xlookup set'!$A$1:$R$1200,17,FALSE)=0,"",VLOOKUP('Xlookup set'!$S416,'Xlookup set'!$A$1:$R$1200,17,FALSE)),"")</f>
        <v/>
      </c>
      <c r="Q416" t="str">
        <f>IFERROR(IF(VLOOKUP('Xlookup set'!$S416,'Xlookup set'!$A$1:$R$1200,18,FALSE)=0,"",VLOOKUP('Xlookup set'!$S416,'Xlookup set'!$A$1:$R$1200,18,FALSE)),"")</f>
        <v/>
      </c>
    </row>
    <row r="417" spans="1:17">
      <c r="A417" t="str">
        <f>IFERROR(VLOOKUP('Xlookup set'!$S417,'Xlookup set'!$A$1:$R$1200,2,FALSE),"")</f>
        <v/>
      </c>
      <c r="B417" t="str">
        <f>IF(I417&lt;&gt;"",ドッグキャリー!$I$2,"")</f>
        <v/>
      </c>
      <c r="C417" t="str">
        <f t="shared" si="14"/>
        <v/>
      </c>
      <c r="D417" t="str">
        <f t="shared" si="15"/>
        <v/>
      </c>
      <c r="E417" t="str">
        <f>IFERROR(IF(VLOOKUP('Xlookup set'!$S417,'Xlookup set'!$A$1:$R$1200,6,FALSE)=0,"",VLOOKUP('Xlookup set'!$S417,'Xlookup set'!$A$1:$R$1200,6,FALSE)),"")</f>
        <v/>
      </c>
      <c r="F417" t="str">
        <f t="array" aca="1" ref="F417" ca="1">IFERROR(F(VLOOKUP('Xlookup set'!$S417,'Xlookup set'!$A$1:$R$1200,7,FALSE)=0,"",VLOOKUP('Xlookup set'!$S417,'Xlookup set'!$A$1:$R$1200,7,FALSE)),"")</f>
        <v/>
      </c>
      <c r="G417" t="str">
        <f>IFERROR(IF(VLOOKUP('Xlookup set'!$S417,'Xlookup set'!$A$1:$R$1200,8,FALSE)=0,"",VLOOKUP('Xlookup set'!$S417,'Xlookup set'!$A$1:$R$1200,8,FALSE)),"")</f>
        <v/>
      </c>
      <c r="H417" s="93" t="str">
        <f>IFERROR(IF(VLOOKUP('Xlookup set'!$S417,'Xlookup set'!$A$1:$R$1200,9,FALSE)=0,"",VLOOKUP('Xlookup set'!$S417,'Xlookup set'!$A$1:$R$1200,9,FALSE)),"")</f>
        <v/>
      </c>
      <c r="I417" t="str">
        <f>IFERROR(IF(VLOOKUP('Xlookup set'!$S417,'Xlookup set'!$A$1:$R$1200,10,FALSE)=0,"",VLOOKUP('Xlookup set'!$S417,'Xlookup set'!$A$1:$R$1200,10,FALSE)),"")</f>
        <v/>
      </c>
      <c r="J417" t="str">
        <f>IFERROR(IF(VLOOKUP('Xlookup set'!$S417,'Xlookup set'!$A$1:$R$1200,11,FALSE)=0,"",VLOOKUP('Xlookup set'!$S417,'Xlookup set'!$A$1:$R$1200,11,FALSE)),"")</f>
        <v/>
      </c>
      <c r="K417" t="str">
        <f>IFERROR(IF(VLOOKUP('Xlookup set'!$S417,'Xlookup set'!$A$1:$R$1200,12,FALSE)=0,"",VLOOKUP('Xlookup set'!$S417,'Xlookup set'!$A$1:$R$1200,12,FALSE)),"")</f>
        <v/>
      </c>
      <c r="L417" t="str">
        <f>IFERROR(IF(VLOOKUP('Xlookup set'!$S417,'Xlookup set'!$A$1:$R$1200,13,FALSE)=0,"",VLOOKUP('Xlookup set'!$S417,'Xlookup set'!$A$1:$R$1200,13,FALSE)),"")</f>
        <v/>
      </c>
      <c r="M417" t="str">
        <f>IFERROR(IF(VLOOKUP('Xlookup set'!$S417,'Xlookup set'!$A$1:$R$1200,14,FALSE)=0,"",VLOOKUP('Xlookup set'!$S417,'Xlookup set'!$A$1:$R$1200,14,FALSE)),"")</f>
        <v/>
      </c>
      <c r="N417" t="str">
        <f>IFERROR(IF(VLOOKUP('Xlookup set'!$S417,'Xlookup set'!$A$1:$R$1200,15,FALSE)=0,"",VLOOKUP('Xlookup set'!$S417,'Xlookup set'!$A$1:$R$1200,15,FALSE)),"")</f>
        <v/>
      </c>
      <c r="O417" t="str">
        <f>IFERROR(IF(VLOOKUP('Xlookup set'!$S417,'Xlookup set'!$A$1:$R$1200,16,FALSE)=0,"",VLOOKUP('Xlookup set'!$S417,'Xlookup set'!$A$1:$R$1200,16,FALSE)),"")</f>
        <v/>
      </c>
      <c r="P417" t="str">
        <f t="array" aca="1" ref="P417" ca="1">IFERROR(Y2IF(VLOOKUP('Xlookup set'!$S417,'Xlookup set'!$A$1:$R$1200,17,FALSE)=0,"",VLOOKUP('Xlookup set'!$S417,'Xlookup set'!$A$1:$R$1200,17,FALSE)),"")</f>
        <v/>
      </c>
      <c r="Q417" t="str">
        <f>IFERROR(IF(VLOOKUP('Xlookup set'!$S417,'Xlookup set'!$A$1:$R$1200,18,FALSE)=0,"",VLOOKUP('Xlookup set'!$S417,'Xlookup set'!$A$1:$R$1200,18,FALSE)),"")</f>
        <v/>
      </c>
    </row>
    <row r="418" spans="1:17">
      <c r="A418" t="str">
        <f>IFERROR(VLOOKUP('Xlookup set'!$S418,'Xlookup set'!$A$1:$R$1200,2,FALSE),"")</f>
        <v/>
      </c>
      <c r="B418" t="str">
        <f>IF(I418&lt;&gt;"",ドッグキャリー!$I$2,"")</f>
        <v/>
      </c>
      <c r="C418" t="str">
        <f t="shared" si="14"/>
        <v/>
      </c>
      <c r="D418" t="str">
        <f t="shared" si="15"/>
        <v/>
      </c>
      <c r="E418" t="str">
        <f>IFERROR(IF(VLOOKUP('Xlookup set'!$S418,'Xlookup set'!$A$1:$R$1200,6,FALSE)=0,"",VLOOKUP('Xlookup set'!$S418,'Xlookup set'!$A$1:$R$1200,6,FALSE)),"")</f>
        <v/>
      </c>
      <c r="F418" t="str">
        <f t="array" aca="1" ref="F418" ca="1">IFERROR(F(VLOOKUP('Xlookup set'!$S418,'Xlookup set'!$A$1:$R$1200,7,FALSE)=0,"",VLOOKUP('Xlookup set'!$S418,'Xlookup set'!$A$1:$R$1200,7,FALSE)),"")</f>
        <v/>
      </c>
      <c r="G418" t="str">
        <f>IFERROR(IF(VLOOKUP('Xlookup set'!$S418,'Xlookup set'!$A$1:$R$1200,8,FALSE)=0,"",VLOOKUP('Xlookup set'!$S418,'Xlookup set'!$A$1:$R$1200,8,FALSE)),"")</f>
        <v/>
      </c>
      <c r="H418" s="93" t="str">
        <f>IFERROR(IF(VLOOKUP('Xlookup set'!$S418,'Xlookup set'!$A$1:$R$1200,9,FALSE)=0,"",VLOOKUP('Xlookup set'!$S418,'Xlookup set'!$A$1:$R$1200,9,FALSE)),"")</f>
        <v/>
      </c>
      <c r="I418" t="str">
        <f>IFERROR(IF(VLOOKUP('Xlookup set'!$S418,'Xlookup set'!$A$1:$R$1200,10,FALSE)=0,"",VLOOKUP('Xlookup set'!$S418,'Xlookup set'!$A$1:$R$1200,10,FALSE)),"")</f>
        <v/>
      </c>
      <c r="J418" t="str">
        <f>IFERROR(IF(VLOOKUP('Xlookup set'!$S418,'Xlookup set'!$A$1:$R$1200,11,FALSE)=0,"",VLOOKUP('Xlookup set'!$S418,'Xlookup set'!$A$1:$R$1200,11,FALSE)),"")</f>
        <v/>
      </c>
      <c r="K418" t="str">
        <f>IFERROR(IF(VLOOKUP('Xlookup set'!$S418,'Xlookup set'!$A$1:$R$1200,12,FALSE)=0,"",VLOOKUP('Xlookup set'!$S418,'Xlookup set'!$A$1:$R$1200,12,FALSE)),"")</f>
        <v/>
      </c>
      <c r="L418" t="str">
        <f>IFERROR(IF(VLOOKUP('Xlookup set'!$S418,'Xlookup set'!$A$1:$R$1200,13,FALSE)=0,"",VLOOKUP('Xlookup set'!$S418,'Xlookup set'!$A$1:$R$1200,13,FALSE)),"")</f>
        <v/>
      </c>
      <c r="M418" t="str">
        <f>IFERROR(IF(VLOOKUP('Xlookup set'!$S418,'Xlookup set'!$A$1:$R$1200,14,FALSE)=0,"",VLOOKUP('Xlookup set'!$S418,'Xlookup set'!$A$1:$R$1200,14,FALSE)),"")</f>
        <v/>
      </c>
      <c r="N418" t="str">
        <f>IFERROR(IF(VLOOKUP('Xlookup set'!$S418,'Xlookup set'!$A$1:$R$1200,15,FALSE)=0,"",VLOOKUP('Xlookup set'!$S418,'Xlookup set'!$A$1:$R$1200,15,FALSE)),"")</f>
        <v/>
      </c>
      <c r="O418" t="str">
        <f>IFERROR(IF(VLOOKUP('Xlookup set'!$S418,'Xlookup set'!$A$1:$R$1200,16,FALSE)=0,"",VLOOKUP('Xlookup set'!$S418,'Xlookup set'!$A$1:$R$1200,16,FALSE)),"")</f>
        <v/>
      </c>
      <c r="P418" t="str">
        <f t="array" aca="1" ref="P418" ca="1">IFERROR(Y2IF(VLOOKUP('Xlookup set'!$S418,'Xlookup set'!$A$1:$R$1200,17,FALSE)=0,"",VLOOKUP('Xlookup set'!$S418,'Xlookup set'!$A$1:$R$1200,17,FALSE)),"")</f>
        <v/>
      </c>
      <c r="Q418" t="str">
        <f>IFERROR(IF(VLOOKUP('Xlookup set'!$S418,'Xlookup set'!$A$1:$R$1200,18,FALSE)=0,"",VLOOKUP('Xlookup set'!$S418,'Xlookup set'!$A$1:$R$1200,18,FALSE)),"")</f>
        <v/>
      </c>
    </row>
    <row r="419" spans="1:17">
      <c r="A419" t="str">
        <f>IFERROR(VLOOKUP('Xlookup set'!$S419,'Xlookup set'!$A$1:$R$1200,2,FALSE),"")</f>
        <v/>
      </c>
      <c r="B419" t="str">
        <f>IF(I419&lt;&gt;"",ドッグキャリー!$I$2,"")</f>
        <v/>
      </c>
      <c r="C419" t="str">
        <f t="shared" si="14"/>
        <v/>
      </c>
      <c r="D419" t="str">
        <f t="shared" si="15"/>
        <v/>
      </c>
      <c r="E419" t="str">
        <f>IFERROR(IF(VLOOKUP('Xlookup set'!$S419,'Xlookup set'!$A$1:$R$1200,6,FALSE)=0,"",VLOOKUP('Xlookup set'!$S419,'Xlookup set'!$A$1:$R$1200,6,FALSE)),"")</f>
        <v/>
      </c>
      <c r="F419" t="str">
        <f t="array" aca="1" ref="F419" ca="1">IFERROR(F(VLOOKUP('Xlookup set'!$S419,'Xlookup set'!$A$1:$R$1200,7,FALSE)=0,"",VLOOKUP('Xlookup set'!$S419,'Xlookup set'!$A$1:$R$1200,7,FALSE)),"")</f>
        <v/>
      </c>
      <c r="G419" t="str">
        <f>IFERROR(IF(VLOOKUP('Xlookup set'!$S419,'Xlookup set'!$A$1:$R$1200,8,FALSE)=0,"",VLOOKUP('Xlookup set'!$S419,'Xlookup set'!$A$1:$R$1200,8,FALSE)),"")</f>
        <v/>
      </c>
      <c r="H419" s="93" t="str">
        <f>IFERROR(IF(VLOOKUP('Xlookup set'!$S419,'Xlookup set'!$A$1:$R$1200,9,FALSE)=0,"",VLOOKUP('Xlookup set'!$S419,'Xlookup set'!$A$1:$R$1200,9,FALSE)),"")</f>
        <v/>
      </c>
      <c r="I419" t="str">
        <f>IFERROR(IF(VLOOKUP('Xlookup set'!$S419,'Xlookup set'!$A$1:$R$1200,10,FALSE)=0,"",VLOOKUP('Xlookup set'!$S419,'Xlookup set'!$A$1:$R$1200,10,FALSE)),"")</f>
        <v/>
      </c>
      <c r="J419" t="str">
        <f>IFERROR(IF(VLOOKUP('Xlookup set'!$S419,'Xlookup set'!$A$1:$R$1200,11,FALSE)=0,"",VLOOKUP('Xlookup set'!$S419,'Xlookup set'!$A$1:$R$1200,11,FALSE)),"")</f>
        <v/>
      </c>
      <c r="K419" t="str">
        <f>IFERROR(IF(VLOOKUP('Xlookup set'!$S419,'Xlookup set'!$A$1:$R$1200,12,FALSE)=0,"",VLOOKUP('Xlookup set'!$S419,'Xlookup set'!$A$1:$R$1200,12,FALSE)),"")</f>
        <v/>
      </c>
      <c r="L419" t="str">
        <f>IFERROR(IF(VLOOKUP('Xlookup set'!$S419,'Xlookup set'!$A$1:$R$1200,13,FALSE)=0,"",VLOOKUP('Xlookup set'!$S419,'Xlookup set'!$A$1:$R$1200,13,FALSE)),"")</f>
        <v/>
      </c>
      <c r="M419" t="str">
        <f>IFERROR(IF(VLOOKUP('Xlookup set'!$S419,'Xlookup set'!$A$1:$R$1200,14,FALSE)=0,"",VLOOKUP('Xlookup set'!$S419,'Xlookup set'!$A$1:$R$1200,14,FALSE)),"")</f>
        <v/>
      </c>
      <c r="N419" t="str">
        <f>IFERROR(IF(VLOOKUP('Xlookup set'!$S419,'Xlookup set'!$A$1:$R$1200,15,FALSE)=0,"",VLOOKUP('Xlookup set'!$S419,'Xlookup set'!$A$1:$R$1200,15,FALSE)),"")</f>
        <v/>
      </c>
      <c r="O419" t="str">
        <f>IFERROR(IF(VLOOKUP('Xlookup set'!$S419,'Xlookup set'!$A$1:$R$1200,16,FALSE)=0,"",VLOOKUP('Xlookup set'!$S419,'Xlookup set'!$A$1:$R$1200,16,FALSE)),"")</f>
        <v/>
      </c>
      <c r="P419" t="str">
        <f t="array" aca="1" ref="P419" ca="1">IFERROR(Y2IF(VLOOKUP('Xlookup set'!$S419,'Xlookup set'!$A$1:$R$1200,17,FALSE)=0,"",VLOOKUP('Xlookup set'!$S419,'Xlookup set'!$A$1:$R$1200,17,FALSE)),"")</f>
        <v/>
      </c>
      <c r="Q419" t="str">
        <f>IFERROR(IF(VLOOKUP('Xlookup set'!$S419,'Xlookup set'!$A$1:$R$1200,18,FALSE)=0,"",VLOOKUP('Xlookup set'!$S419,'Xlookup set'!$A$1:$R$1200,18,FALSE)),"")</f>
        <v/>
      </c>
    </row>
    <row r="420" spans="1:17">
      <c r="A420" t="str">
        <f>IFERROR(VLOOKUP('Xlookup set'!$S420,'Xlookup set'!$A$1:$R$1200,2,FALSE),"")</f>
        <v/>
      </c>
      <c r="B420" t="str">
        <f>IF(I420&lt;&gt;"",ドッグキャリー!$I$2,"")</f>
        <v/>
      </c>
      <c r="C420" t="str">
        <f t="shared" si="14"/>
        <v/>
      </c>
      <c r="D420" t="str">
        <f t="shared" si="15"/>
        <v/>
      </c>
      <c r="E420" t="str">
        <f>IFERROR(IF(VLOOKUP('Xlookup set'!$S420,'Xlookup set'!$A$1:$R$1200,6,FALSE)=0,"",VLOOKUP('Xlookup set'!$S420,'Xlookup set'!$A$1:$R$1200,6,FALSE)),"")</f>
        <v/>
      </c>
      <c r="F420" t="str">
        <f t="array" aca="1" ref="F420" ca="1">IFERROR(F(VLOOKUP('Xlookup set'!$S420,'Xlookup set'!$A$1:$R$1200,7,FALSE)=0,"",VLOOKUP('Xlookup set'!$S420,'Xlookup set'!$A$1:$R$1200,7,FALSE)),"")</f>
        <v/>
      </c>
      <c r="G420" t="str">
        <f>IFERROR(IF(VLOOKUP('Xlookup set'!$S420,'Xlookup set'!$A$1:$R$1200,8,FALSE)=0,"",VLOOKUP('Xlookup set'!$S420,'Xlookup set'!$A$1:$R$1200,8,FALSE)),"")</f>
        <v/>
      </c>
      <c r="H420" s="93" t="str">
        <f>IFERROR(IF(VLOOKUP('Xlookup set'!$S420,'Xlookup set'!$A$1:$R$1200,9,FALSE)=0,"",VLOOKUP('Xlookup set'!$S420,'Xlookup set'!$A$1:$R$1200,9,FALSE)),"")</f>
        <v/>
      </c>
      <c r="I420" t="str">
        <f>IFERROR(IF(VLOOKUP('Xlookup set'!$S420,'Xlookup set'!$A$1:$R$1200,10,FALSE)=0,"",VLOOKUP('Xlookup set'!$S420,'Xlookup set'!$A$1:$R$1200,10,FALSE)),"")</f>
        <v/>
      </c>
      <c r="J420" t="str">
        <f>IFERROR(IF(VLOOKUP('Xlookup set'!$S420,'Xlookup set'!$A$1:$R$1200,11,FALSE)=0,"",VLOOKUP('Xlookup set'!$S420,'Xlookup set'!$A$1:$R$1200,11,FALSE)),"")</f>
        <v/>
      </c>
      <c r="K420" t="str">
        <f>IFERROR(IF(VLOOKUP('Xlookup set'!$S420,'Xlookup set'!$A$1:$R$1200,12,FALSE)=0,"",VLOOKUP('Xlookup set'!$S420,'Xlookup set'!$A$1:$R$1200,12,FALSE)),"")</f>
        <v/>
      </c>
      <c r="L420" t="str">
        <f>IFERROR(IF(VLOOKUP('Xlookup set'!$S420,'Xlookup set'!$A$1:$R$1200,13,FALSE)=0,"",VLOOKUP('Xlookup set'!$S420,'Xlookup set'!$A$1:$R$1200,13,FALSE)),"")</f>
        <v/>
      </c>
      <c r="M420" t="str">
        <f>IFERROR(IF(VLOOKUP('Xlookup set'!$S420,'Xlookup set'!$A$1:$R$1200,14,FALSE)=0,"",VLOOKUP('Xlookup set'!$S420,'Xlookup set'!$A$1:$R$1200,14,FALSE)),"")</f>
        <v/>
      </c>
      <c r="N420" t="str">
        <f>IFERROR(IF(VLOOKUP('Xlookup set'!$S420,'Xlookup set'!$A$1:$R$1200,15,FALSE)=0,"",VLOOKUP('Xlookup set'!$S420,'Xlookup set'!$A$1:$R$1200,15,FALSE)),"")</f>
        <v/>
      </c>
      <c r="O420" t="str">
        <f>IFERROR(IF(VLOOKUP('Xlookup set'!$S420,'Xlookup set'!$A$1:$R$1200,16,FALSE)=0,"",VLOOKUP('Xlookup set'!$S420,'Xlookup set'!$A$1:$R$1200,16,FALSE)),"")</f>
        <v/>
      </c>
      <c r="P420" t="str">
        <f t="array" aca="1" ref="P420" ca="1">IFERROR(Y2IF(VLOOKUP('Xlookup set'!$S420,'Xlookup set'!$A$1:$R$1200,17,FALSE)=0,"",VLOOKUP('Xlookup set'!$S420,'Xlookup set'!$A$1:$R$1200,17,FALSE)),"")</f>
        <v/>
      </c>
      <c r="Q420" t="str">
        <f>IFERROR(IF(VLOOKUP('Xlookup set'!$S420,'Xlookup set'!$A$1:$R$1200,18,FALSE)=0,"",VLOOKUP('Xlookup set'!$S420,'Xlookup set'!$A$1:$R$1200,18,FALSE)),"")</f>
        <v/>
      </c>
    </row>
    <row r="421" spans="1:17">
      <c r="A421" t="str">
        <f>IFERROR(VLOOKUP('Xlookup set'!$S421,'Xlookup set'!$A$1:$R$1200,2,FALSE),"")</f>
        <v/>
      </c>
      <c r="B421" t="str">
        <f>IF(I421&lt;&gt;"",ドッグキャリー!$I$2,"")</f>
        <v/>
      </c>
      <c r="C421" t="str">
        <f t="shared" si="14"/>
        <v/>
      </c>
      <c r="D421" t="str">
        <f t="shared" si="15"/>
        <v/>
      </c>
      <c r="E421" t="str">
        <f>IFERROR(IF(VLOOKUP('Xlookup set'!$S421,'Xlookup set'!$A$1:$R$1200,6,FALSE)=0,"",VLOOKUP('Xlookup set'!$S421,'Xlookup set'!$A$1:$R$1200,6,FALSE)),"")</f>
        <v/>
      </c>
      <c r="F421" t="str">
        <f t="array" aca="1" ref="F421" ca="1">IFERROR(F(VLOOKUP('Xlookup set'!$S421,'Xlookup set'!$A$1:$R$1200,7,FALSE)=0,"",VLOOKUP('Xlookup set'!$S421,'Xlookup set'!$A$1:$R$1200,7,FALSE)),"")</f>
        <v/>
      </c>
      <c r="G421" t="str">
        <f>IFERROR(IF(VLOOKUP('Xlookup set'!$S421,'Xlookup set'!$A$1:$R$1200,8,FALSE)=0,"",VLOOKUP('Xlookup set'!$S421,'Xlookup set'!$A$1:$R$1200,8,FALSE)),"")</f>
        <v/>
      </c>
      <c r="H421" s="93" t="str">
        <f>IFERROR(IF(VLOOKUP('Xlookup set'!$S421,'Xlookup set'!$A$1:$R$1200,9,FALSE)=0,"",VLOOKUP('Xlookup set'!$S421,'Xlookup set'!$A$1:$R$1200,9,FALSE)),"")</f>
        <v/>
      </c>
      <c r="I421" t="str">
        <f>IFERROR(IF(VLOOKUP('Xlookup set'!$S421,'Xlookup set'!$A$1:$R$1200,10,FALSE)=0,"",VLOOKUP('Xlookup set'!$S421,'Xlookup set'!$A$1:$R$1200,10,FALSE)),"")</f>
        <v/>
      </c>
      <c r="J421" t="str">
        <f>IFERROR(IF(VLOOKUP('Xlookup set'!$S421,'Xlookup set'!$A$1:$R$1200,11,FALSE)=0,"",VLOOKUP('Xlookup set'!$S421,'Xlookup set'!$A$1:$R$1200,11,FALSE)),"")</f>
        <v/>
      </c>
      <c r="K421" t="str">
        <f>IFERROR(IF(VLOOKUP('Xlookup set'!$S421,'Xlookup set'!$A$1:$R$1200,12,FALSE)=0,"",VLOOKUP('Xlookup set'!$S421,'Xlookup set'!$A$1:$R$1200,12,FALSE)),"")</f>
        <v/>
      </c>
      <c r="L421" t="str">
        <f>IFERROR(IF(VLOOKUP('Xlookup set'!$S421,'Xlookup set'!$A$1:$R$1200,13,FALSE)=0,"",VLOOKUP('Xlookup set'!$S421,'Xlookup set'!$A$1:$R$1200,13,FALSE)),"")</f>
        <v/>
      </c>
      <c r="M421" t="str">
        <f>IFERROR(IF(VLOOKUP('Xlookup set'!$S421,'Xlookup set'!$A$1:$R$1200,14,FALSE)=0,"",VLOOKUP('Xlookup set'!$S421,'Xlookup set'!$A$1:$R$1200,14,FALSE)),"")</f>
        <v/>
      </c>
      <c r="N421" t="str">
        <f>IFERROR(IF(VLOOKUP('Xlookup set'!$S421,'Xlookup set'!$A$1:$R$1200,15,FALSE)=0,"",VLOOKUP('Xlookup set'!$S421,'Xlookup set'!$A$1:$R$1200,15,FALSE)),"")</f>
        <v/>
      </c>
      <c r="O421" t="str">
        <f>IFERROR(IF(VLOOKUP('Xlookup set'!$S421,'Xlookup set'!$A$1:$R$1200,16,FALSE)=0,"",VLOOKUP('Xlookup set'!$S421,'Xlookup set'!$A$1:$R$1200,16,FALSE)),"")</f>
        <v/>
      </c>
      <c r="P421" t="str">
        <f t="array" aca="1" ref="P421" ca="1">IFERROR(Y2IF(VLOOKUP('Xlookup set'!$S421,'Xlookup set'!$A$1:$R$1200,17,FALSE)=0,"",VLOOKUP('Xlookup set'!$S421,'Xlookup set'!$A$1:$R$1200,17,FALSE)),"")</f>
        <v/>
      </c>
      <c r="Q421" t="str">
        <f>IFERROR(IF(VLOOKUP('Xlookup set'!$S421,'Xlookup set'!$A$1:$R$1200,18,FALSE)=0,"",VLOOKUP('Xlookup set'!$S421,'Xlookup set'!$A$1:$R$1200,18,FALSE)),"")</f>
        <v/>
      </c>
    </row>
    <row r="422" spans="1:17">
      <c r="A422" t="str">
        <f>IFERROR(VLOOKUP('Xlookup set'!$S422,'Xlookup set'!$A$1:$R$1200,2,FALSE),"")</f>
        <v/>
      </c>
      <c r="B422" t="str">
        <f>IF(I422&lt;&gt;"",ドッグキャリー!$I$2,"")</f>
        <v/>
      </c>
      <c r="C422" t="str">
        <f t="shared" si="14"/>
        <v/>
      </c>
      <c r="D422" t="str">
        <f t="shared" si="15"/>
        <v/>
      </c>
      <c r="E422" t="str">
        <f>IFERROR(IF(VLOOKUP('Xlookup set'!$S422,'Xlookup set'!$A$1:$R$1200,6,FALSE)=0,"",VLOOKUP('Xlookup set'!$S422,'Xlookup set'!$A$1:$R$1200,6,FALSE)),"")</f>
        <v/>
      </c>
      <c r="F422" t="str">
        <f t="array" aca="1" ref="F422" ca="1">IFERROR(F(VLOOKUP('Xlookup set'!$S422,'Xlookup set'!$A$1:$R$1200,7,FALSE)=0,"",VLOOKUP('Xlookup set'!$S422,'Xlookup set'!$A$1:$R$1200,7,FALSE)),"")</f>
        <v/>
      </c>
      <c r="G422" t="str">
        <f>IFERROR(IF(VLOOKUP('Xlookup set'!$S422,'Xlookup set'!$A$1:$R$1200,8,FALSE)=0,"",VLOOKUP('Xlookup set'!$S422,'Xlookup set'!$A$1:$R$1200,8,FALSE)),"")</f>
        <v/>
      </c>
      <c r="H422" s="93" t="str">
        <f>IFERROR(IF(VLOOKUP('Xlookup set'!$S422,'Xlookup set'!$A$1:$R$1200,9,FALSE)=0,"",VLOOKUP('Xlookup set'!$S422,'Xlookup set'!$A$1:$R$1200,9,FALSE)),"")</f>
        <v/>
      </c>
      <c r="I422" t="str">
        <f>IFERROR(IF(VLOOKUP('Xlookup set'!$S422,'Xlookup set'!$A$1:$R$1200,10,FALSE)=0,"",VLOOKUP('Xlookup set'!$S422,'Xlookup set'!$A$1:$R$1200,10,FALSE)),"")</f>
        <v/>
      </c>
      <c r="J422" t="str">
        <f>IFERROR(IF(VLOOKUP('Xlookup set'!$S422,'Xlookup set'!$A$1:$R$1200,11,FALSE)=0,"",VLOOKUP('Xlookup set'!$S422,'Xlookup set'!$A$1:$R$1200,11,FALSE)),"")</f>
        <v/>
      </c>
      <c r="K422" t="str">
        <f>IFERROR(IF(VLOOKUP('Xlookup set'!$S422,'Xlookup set'!$A$1:$R$1200,12,FALSE)=0,"",VLOOKUP('Xlookup set'!$S422,'Xlookup set'!$A$1:$R$1200,12,FALSE)),"")</f>
        <v/>
      </c>
      <c r="L422" t="str">
        <f>IFERROR(IF(VLOOKUP('Xlookup set'!$S422,'Xlookup set'!$A$1:$R$1200,13,FALSE)=0,"",VLOOKUP('Xlookup set'!$S422,'Xlookup set'!$A$1:$R$1200,13,FALSE)),"")</f>
        <v/>
      </c>
      <c r="M422" t="str">
        <f>IFERROR(IF(VLOOKUP('Xlookup set'!$S422,'Xlookup set'!$A$1:$R$1200,14,FALSE)=0,"",VLOOKUP('Xlookup set'!$S422,'Xlookup set'!$A$1:$R$1200,14,FALSE)),"")</f>
        <v/>
      </c>
      <c r="N422" t="str">
        <f>IFERROR(IF(VLOOKUP('Xlookup set'!$S422,'Xlookup set'!$A$1:$R$1200,15,FALSE)=0,"",VLOOKUP('Xlookup set'!$S422,'Xlookup set'!$A$1:$R$1200,15,FALSE)),"")</f>
        <v/>
      </c>
      <c r="O422" t="str">
        <f>IFERROR(IF(VLOOKUP('Xlookup set'!$S422,'Xlookup set'!$A$1:$R$1200,16,FALSE)=0,"",VLOOKUP('Xlookup set'!$S422,'Xlookup set'!$A$1:$R$1200,16,FALSE)),"")</f>
        <v/>
      </c>
      <c r="P422" t="str">
        <f t="array" aca="1" ref="P422" ca="1">IFERROR(Y2IF(VLOOKUP('Xlookup set'!$S422,'Xlookup set'!$A$1:$R$1200,17,FALSE)=0,"",VLOOKUP('Xlookup set'!$S422,'Xlookup set'!$A$1:$R$1200,17,FALSE)),"")</f>
        <v/>
      </c>
      <c r="Q422" t="str">
        <f>IFERROR(IF(VLOOKUP('Xlookup set'!$S422,'Xlookup set'!$A$1:$R$1200,18,FALSE)=0,"",VLOOKUP('Xlookup set'!$S422,'Xlookup set'!$A$1:$R$1200,18,FALSE)),"")</f>
        <v/>
      </c>
    </row>
    <row r="423" spans="1:17">
      <c r="A423" t="str">
        <f>IFERROR(VLOOKUP('Xlookup set'!$S423,'Xlookup set'!$A$1:$R$1200,2,FALSE),"")</f>
        <v/>
      </c>
      <c r="B423" t="str">
        <f>IF(I423&lt;&gt;"",ドッグキャリー!$I$2,"")</f>
        <v/>
      </c>
      <c r="C423" t="str">
        <f t="shared" si="14"/>
        <v/>
      </c>
      <c r="D423" t="str">
        <f t="shared" si="15"/>
        <v/>
      </c>
      <c r="E423" t="str">
        <f>IFERROR(IF(VLOOKUP('Xlookup set'!$S423,'Xlookup set'!$A$1:$R$1200,6,FALSE)=0,"",VLOOKUP('Xlookup set'!$S423,'Xlookup set'!$A$1:$R$1200,6,FALSE)),"")</f>
        <v/>
      </c>
      <c r="F423" t="str">
        <f t="array" aca="1" ref="F423" ca="1">IFERROR(F(VLOOKUP('Xlookup set'!$S423,'Xlookup set'!$A$1:$R$1200,7,FALSE)=0,"",VLOOKUP('Xlookup set'!$S423,'Xlookup set'!$A$1:$R$1200,7,FALSE)),"")</f>
        <v/>
      </c>
      <c r="G423" t="str">
        <f>IFERROR(IF(VLOOKUP('Xlookup set'!$S423,'Xlookup set'!$A$1:$R$1200,8,FALSE)=0,"",VLOOKUP('Xlookup set'!$S423,'Xlookup set'!$A$1:$R$1200,8,FALSE)),"")</f>
        <v/>
      </c>
      <c r="H423" s="93" t="str">
        <f>IFERROR(IF(VLOOKUP('Xlookup set'!$S423,'Xlookup set'!$A$1:$R$1200,9,FALSE)=0,"",VLOOKUP('Xlookup set'!$S423,'Xlookup set'!$A$1:$R$1200,9,FALSE)),"")</f>
        <v/>
      </c>
      <c r="I423" t="str">
        <f>IFERROR(IF(VLOOKUP('Xlookup set'!$S423,'Xlookup set'!$A$1:$R$1200,10,FALSE)=0,"",VLOOKUP('Xlookup set'!$S423,'Xlookup set'!$A$1:$R$1200,10,FALSE)),"")</f>
        <v/>
      </c>
      <c r="J423" t="str">
        <f>IFERROR(IF(VLOOKUP('Xlookup set'!$S423,'Xlookup set'!$A$1:$R$1200,11,FALSE)=0,"",VLOOKUP('Xlookup set'!$S423,'Xlookup set'!$A$1:$R$1200,11,FALSE)),"")</f>
        <v/>
      </c>
      <c r="K423" t="str">
        <f>IFERROR(IF(VLOOKUP('Xlookup set'!$S423,'Xlookup set'!$A$1:$R$1200,12,FALSE)=0,"",VLOOKUP('Xlookup set'!$S423,'Xlookup set'!$A$1:$R$1200,12,FALSE)),"")</f>
        <v/>
      </c>
      <c r="L423" t="str">
        <f>IFERROR(IF(VLOOKUP('Xlookup set'!$S423,'Xlookup set'!$A$1:$R$1200,13,FALSE)=0,"",VLOOKUP('Xlookup set'!$S423,'Xlookup set'!$A$1:$R$1200,13,FALSE)),"")</f>
        <v/>
      </c>
      <c r="M423" t="str">
        <f>IFERROR(IF(VLOOKUP('Xlookup set'!$S423,'Xlookup set'!$A$1:$R$1200,14,FALSE)=0,"",VLOOKUP('Xlookup set'!$S423,'Xlookup set'!$A$1:$R$1200,14,FALSE)),"")</f>
        <v/>
      </c>
      <c r="N423" t="str">
        <f>IFERROR(IF(VLOOKUP('Xlookup set'!$S423,'Xlookup set'!$A$1:$R$1200,15,FALSE)=0,"",VLOOKUP('Xlookup set'!$S423,'Xlookup set'!$A$1:$R$1200,15,FALSE)),"")</f>
        <v/>
      </c>
      <c r="O423" t="str">
        <f>IFERROR(IF(VLOOKUP('Xlookup set'!$S423,'Xlookup set'!$A$1:$R$1200,16,FALSE)=0,"",VLOOKUP('Xlookup set'!$S423,'Xlookup set'!$A$1:$R$1200,16,FALSE)),"")</f>
        <v/>
      </c>
      <c r="P423" t="str">
        <f t="array" aca="1" ref="P423" ca="1">IFERROR(Y2IF(VLOOKUP('Xlookup set'!$S423,'Xlookup set'!$A$1:$R$1200,17,FALSE)=0,"",VLOOKUP('Xlookup set'!$S423,'Xlookup set'!$A$1:$R$1200,17,FALSE)),"")</f>
        <v/>
      </c>
      <c r="Q423" t="str">
        <f>IFERROR(IF(VLOOKUP('Xlookup set'!$S423,'Xlookup set'!$A$1:$R$1200,18,FALSE)=0,"",VLOOKUP('Xlookup set'!$S423,'Xlookup set'!$A$1:$R$1200,18,FALSE)),"")</f>
        <v/>
      </c>
    </row>
    <row r="424" spans="1:17">
      <c r="A424" t="str">
        <f>IFERROR(VLOOKUP('Xlookup set'!$S424,'Xlookup set'!$A$1:$R$1200,2,FALSE),"")</f>
        <v/>
      </c>
      <c r="B424" t="str">
        <f>IF(I424&lt;&gt;"",ドッグキャリー!$I$2,"")</f>
        <v/>
      </c>
      <c r="C424" t="str">
        <f t="shared" si="14"/>
        <v/>
      </c>
      <c r="D424" t="str">
        <f t="shared" si="15"/>
        <v/>
      </c>
      <c r="E424" t="str">
        <f>IFERROR(IF(VLOOKUP('Xlookup set'!$S424,'Xlookup set'!$A$1:$R$1200,6,FALSE)=0,"",VLOOKUP('Xlookup set'!$S424,'Xlookup set'!$A$1:$R$1200,6,FALSE)),"")</f>
        <v/>
      </c>
      <c r="F424" t="str">
        <f t="array" aca="1" ref="F424" ca="1">IFERROR(F(VLOOKUP('Xlookup set'!$S424,'Xlookup set'!$A$1:$R$1200,7,FALSE)=0,"",VLOOKUP('Xlookup set'!$S424,'Xlookup set'!$A$1:$R$1200,7,FALSE)),"")</f>
        <v/>
      </c>
      <c r="G424" t="str">
        <f>IFERROR(IF(VLOOKUP('Xlookup set'!$S424,'Xlookup set'!$A$1:$R$1200,8,FALSE)=0,"",VLOOKUP('Xlookup set'!$S424,'Xlookup set'!$A$1:$R$1200,8,FALSE)),"")</f>
        <v/>
      </c>
      <c r="H424" s="93" t="str">
        <f>IFERROR(IF(VLOOKUP('Xlookup set'!$S424,'Xlookup set'!$A$1:$R$1200,9,FALSE)=0,"",VLOOKUP('Xlookup set'!$S424,'Xlookup set'!$A$1:$R$1200,9,FALSE)),"")</f>
        <v/>
      </c>
      <c r="I424" t="str">
        <f>IFERROR(IF(VLOOKUP('Xlookup set'!$S424,'Xlookup set'!$A$1:$R$1200,10,FALSE)=0,"",VLOOKUP('Xlookup set'!$S424,'Xlookup set'!$A$1:$R$1200,10,FALSE)),"")</f>
        <v/>
      </c>
      <c r="J424" t="str">
        <f>IFERROR(IF(VLOOKUP('Xlookup set'!$S424,'Xlookup set'!$A$1:$R$1200,11,FALSE)=0,"",VLOOKUP('Xlookup set'!$S424,'Xlookup set'!$A$1:$R$1200,11,FALSE)),"")</f>
        <v/>
      </c>
      <c r="K424" t="str">
        <f>IFERROR(IF(VLOOKUP('Xlookup set'!$S424,'Xlookup set'!$A$1:$R$1200,12,FALSE)=0,"",VLOOKUP('Xlookup set'!$S424,'Xlookup set'!$A$1:$R$1200,12,FALSE)),"")</f>
        <v/>
      </c>
      <c r="L424" t="str">
        <f>IFERROR(IF(VLOOKUP('Xlookup set'!$S424,'Xlookup set'!$A$1:$R$1200,13,FALSE)=0,"",VLOOKUP('Xlookup set'!$S424,'Xlookup set'!$A$1:$R$1200,13,FALSE)),"")</f>
        <v/>
      </c>
      <c r="M424" t="str">
        <f>IFERROR(IF(VLOOKUP('Xlookup set'!$S424,'Xlookup set'!$A$1:$R$1200,14,FALSE)=0,"",VLOOKUP('Xlookup set'!$S424,'Xlookup set'!$A$1:$R$1200,14,FALSE)),"")</f>
        <v/>
      </c>
      <c r="N424" t="str">
        <f>IFERROR(IF(VLOOKUP('Xlookup set'!$S424,'Xlookup set'!$A$1:$R$1200,15,FALSE)=0,"",VLOOKUP('Xlookup set'!$S424,'Xlookup set'!$A$1:$R$1200,15,FALSE)),"")</f>
        <v/>
      </c>
      <c r="O424" t="str">
        <f>IFERROR(IF(VLOOKUP('Xlookup set'!$S424,'Xlookup set'!$A$1:$R$1200,16,FALSE)=0,"",VLOOKUP('Xlookup set'!$S424,'Xlookup set'!$A$1:$R$1200,16,FALSE)),"")</f>
        <v/>
      </c>
      <c r="P424" t="str">
        <f t="array" aca="1" ref="P424" ca="1">IFERROR(Y2IF(VLOOKUP('Xlookup set'!$S424,'Xlookup set'!$A$1:$R$1200,17,FALSE)=0,"",VLOOKUP('Xlookup set'!$S424,'Xlookup set'!$A$1:$R$1200,17,FALSE)),"")</f>
        <v/>
      </c>
      <c r="Q424" t="str">
        <f>IFERROR(IF(VLOOKUP('Xlookup set'!$S424,'Xlookup set'!$A$1:$R$1200,18,FALSE)=0,"",VLOOKUP('Xlookup set'!$S424,'Xlookup set'!$A$1:$R$1200,18,FALSE)),"")</f>
        <v/>
      </c>
    </row>
    <row r="425" spans="1:17">
      <c r="A425" t="str">
        <f>IFERROR(VLOOKUP('Xlookup set'!$S425,'Xlookup set'!$A$1:$R$1200,2,FALSE),"")</f>
        <v/>
      </c>
      <c r="B425" t="str">
        <f>IF(I425&lt;&gt;"",ドッグキャリー!$I$2,"")</f>
        <v/>
      </c>
      <c r="C425" t="str">
        <f t="shared" si="14"/>
        <v/>
      </c>
      <c r="D425" t="str">
        <f t="shared" si="15"/>
        <v/>
      </c>
      <c r="E425" t="str">
        <f>IFERROR(IF(VLOOKUP('Xlookup set'!$S425,'Xlookup set'!$A$1:$R$1200,6,FALSE)=0,"",VLOOKUP('Xlookup set'!$S425,'Xlookup set'!$A$1:$R$1200,6,FALSE)),"")</f>
        <v/>
      </c>
      <c r="F425" t="str">
        <f t="array" aca="1" ref="F425" ca="1">IFERROR(F(VLOOKUP('Xlookup set'!$S425,'Xlookup set'!$A$1:$R$1200,7,FALSE)=0,"",VLOOKUP('Xlookup set'!$S425,'Xlookup set'!$A$1:$R$1200,7,FALSE)),"")</f>
        <v/>
      </c>
      <c r="G425" t="str">
        <f>IFERROR(IF(VLOOKUP('Xlookup set'!$S425,'Xlookup set'!$A$1:$R$1200,8,FALSE)=0,"",VLOOKUP('Xlookup set'!$S425,'Xlookup set'!$A$1:$R$1200,8,FALSE)),"")</f>
        <v/>
      </c>
      <c r="H425" s="93" t="str">
        <f>IFERROR(IF(VLOOKUP('Xlookup set'!$S425,'Xlookup set'!$A$1:$R$1200,9,FALSE)=0,"",VLOOKUP('Xlookup set'!$S425,'Xlookup set'!$A$1:$R$1200,9,FALSE)),"")</f>
        <v/>
      </c>
      <c r="I425" t="str">
        <f>IFERROR(IF(VLOOKUP('Xlookup set'!$S425,'Xlookup set'!$A$1:$R$1200,10,FALSE)=0,"",VLOOKUP('Xlookup set'!$S425,'Xlookup set'!$A$1:$R$1200,10,FALSE)),"")</f>
        <v/>
      </c>
      <c r="J425" t="str">
        <f>IFERROR(IF(VLOOKUP('Xlookup set'!$S425,'Xlookup set'!$A$1:$R$1200,11,FALSE)=0,"",VLOOKUP('Xlookup set'!$S425,'Xlookup set'!$A$1:$R$1200,11,FALSE)),"")</f>
        <v/>
      </c>
      <c r="K425" t="str">
        <f>IFERROR(IF(VLOOKUP('Xlookup set'!$S425,'Xlookup set'!$A$1:$R$1200,12,FALSE)=0,"",VLOOKUP('Xlookup set'!$S425,'Xlookup set'!$A$1:$R$1200,12,FALSE)),"")</f>
        <v/>
      </c>
      <c r="L425" t="str">
        <f>IFERROR(IF(VLOOKUP('Xlookup set'!$S425,'Xlookup set'!$A$1:$R$1200,13,FALSE)=0,"",VLOOKUP('Xlookup set'!$S425,'Xlookup set'!$A$1:$R$1200,13,FALSE)),"")</f>
        <v/>
      </c>
      <c r="M425" t="str">
        <f>IFERROR(IF(VLOOKUP('Xlookup set'!$S425,'Xlookup set'!$A$1:$R$1200,14,FALSE)=0,"",VLOOKUP('Xlookup set'!$S425,'Xlookup set'!$A$1:$R$1200,14,FALSE)),"")</f>
        <v/>
      </c>
      <c r="N425" t="str">
        <f>IFERROR(IF(VLOOKUP('Xlookup set'!$S425,'Xlookup set'!$A$1:$R$1200,15,FALSE)=0,"",VLOOKUP('Xlookup set'!$S425,'Xlookup set'!$A$1:$R$1200,15,FALSE)),"")</f>
        <v/>
      </c>
      <c r="O425" t="str">
        <f>IFERROR(IF(VLOOKUP('Xlookup set'!$S425,'Xlookup set'!$A$1:$R$1200,16,FALSE)=0,"",VLOOKUP('Xlookup set'!$S425,'Xlookup set'!$A$1:$R$1200,16,FALSE)),"")</f>
        <v/>
      </c>
      <c r="P425" t="str">
        <f t="array" aca="1" ref="P425" ca="1">IFERROR(Y2IF(VLOOKUP('Xlookup set'!$S425,'Xlookup set'!$A$1:$R$1200,17,FALSE)=0,"",VLOOKUP('Xlookup set'!$S425,'Xlookup set'!$A$1:$R$1200,17,FALSE)),"")</f>
        <v/>
      </c>
      <c r="Q425" t="str">
        <f>IFERROR(IF(VLOOKUP('Xlookup set'!$S425,'Xlookup set'!$A$1:$R$1200,18,FALSE)=0,"",VLOOKUP('Xlookup set'!$S425,'Xlookup set'!$A$1:$R$1200,18,FALSE)),"")</f>
        <v/>
      </c>
    </row>
    <row r="426" spans="1:17">
      <c r="A426" t="str">
        <f>IFERROR(VLOOKUP('Xlookup set'!$S426,'Xlookup set'!$A$1:$R$1200,2,FALSE),"")</f>
        <v/>
      </c>
      <c r="B426" t="str">
        <f>IF(I426&lt;&gt;"",ドッグキャリー!$I$2,"")</f>
        <v/>
      </c>
      <c r="C426" t="str">
        <f t="shared" si="14"/>
        <v/>
      </c>
      <c r="D426" t="str">
        <f t="shared" si="15"/>
        <v/>
      </c>
      <c r="E426" t="str">
        <f>IFERROR(IF(VLOOKUP('Xlookup set'!$S426,'Xlookup set'!$A$1:$R$1200,6,FALSE)=0,"",VLOOKUP('Xlookup set'!$S426,'Xlookup set'!$A$1:$R$1200,6,FALSE)),"")</f>
        <v/>
      </c>
      <c r="F426" t="str">
        <f t="array" aca="1" ref="F426" ca="1">IFERROR(F(VLOOKUP('Xlookup set'!$S426,'Xlookup set'!$A$1:$R$1200,7,FALSE)=0,"",VLOOKUP('Xlookup set'!$S426,'Xlookup set'!$A$1:$R$1200,7,FALSE)),"")</f>
        <v/>
      </c>
      <c r="G426" t="str">
        <f>IFERROR(IF(VLOOKUP('Xlookup set'!$S426,'Xlookup set'!$A$1:$R$1200,8,FALSE)=0,"",VLOOKUP('Xlookup set'!$S426,'Xlookup set'!$A$1:$R$1200,8,FALSE)),"")</f>
        <v/>
      </c>
      <c r="H426" s="93" t="str">
        <f>IFERROR(IF(VLOOKUP('Xlookup set'!$S426,'Xlookup set'!$A$1:$R$1200,9,FALSE)=0,"",VLOOKUP('Xlookup set'!$S426,'Xlookup set'!$A$1:$R$1200,9,FALSE)),"")</f>
        <v/>
      </c>
      <c r="I426" t="str">
        <f>IFERROR(IF(VLOOKUP('Xlookup set'!$S426,'Xlookup set'!$A$1:$R$1200,10,FALSE)=0,"",VLOOKUP('Xlookup set'!$S426,'Xlookup set'!$A$1:$R$1200,10,FALSE)),"")</f>
        <v/>
      </c>
      <c r="J426" t="str">
        <f>IFERROR(IF(VLOOKUP('Xlookup set'!$S426,'Xlookup set'!$A$1:$R$1200,11,FALSE)=0,"",VLOOKUP('Xlookup set'!$S426,'Xlookup set'!$A$1:$R$1200,11,FALSE)),"")</f>
        <v/>
      </c>
      <c r="K426" t="str">
        <f>IFERROR(IF(VLOOKUP('Xlookup set'!$S426,'Xlookup set'!$A$1:$R$1200,12,FALSE)=0,"",VLOOKUP('Xlookup set'!$S426,'Xlookup set'!$A$1:$R$1200,12,FALSE)),"")</f>
        <v/>
      </c>
      <c r="L426" t="str">
        <f>IFERROR(IF(VLOOKUP('Xlookup set'!$S426,'Xlookup set'!$A$1:$R$1200,13,FALSE)=0,"",VLOOKUP('Xlookup set'!$S426,'Xlookup set'!$A$1:$R$1200,13,FALSE)),"")</f>
        <v/>
      </c>
      <c r="M426" t="str">
        <f>IFERROR(IF(VLOOKUP('Xlookup set'!$S426,'Xlookup set'!$A$1:$R$1200,14,FALSE)=0,"",VLOOKUP('Xlookup set'!$S426,'Xlookup set'!$A$1:$R$1200,14,FALSE)),"")</f>
        <v/>
      </c>
      <c r="N426" t="str">
        <f>IFERROR(IF(VLOOKUP('Xlookup set'!$S426,'Xlookup set'!$A$1:$R$1200,15,FALSE)=0,"",VLOOKUP('Xlookup set'!$S426,'Xlookup set'!$A$1:$R$1200,15,FALSE)),"")</f>
        <v/>
      </c>
      <c r="O426" t="str">
        <f>IFERROR(IF(VLOOKUP('Xlookup set'!$S426,'Xlookup set'!$A$1:$R$1200,16,FALSE)=0,"",VLOOKUP('Xlookup set'!$S426,'Xlookup set'!$A$1:$R$1200,16,FALSE)),"")</f>
        <v/>
      </c>
      <c r="P426" t="str">
        <f t="array" aca="1" ref="P426" ca="1">IFERROR(Y2IF(VLOOKUP('Xlookup set'!$S426,'Xlookup set'!$A$1:$R$1200,17,FALSE)=0,"",VLOOKUP('Xlookup set'!$S426,'Xlookup set'!$A$1:$R$1200,17,FALSE)),"")</f>
        <v/>
      </c>
      <c r="Q426" t="str">
        <f>IFERROR(IF(VLOOKUP('Xlookup set'!$S426,'Xlookup set'!$A$1:$R$1200,18,FALSE)=0,"",VLOOKUP('Xlookup set'!$S426,'Xlookup set'!$A$1:$R$1200,18,FALSE)),"")</f>
        <v/>
      </c>
    </row>
    <row r="427" spans="1:17">
      <c r="A427" t="str">
        <f>IFERROR(VLOOKUP('Xlookup set'!$S427,'Xlookup set'!$A$1:$R$1200,2,FALSE),"")</f>
        <v/>
      </c>
      <c r="B427" t="str">
        <f>IF(I427&lt;&gt;"",ドッグキャリー!$I$2,"")</f>
        <v/>
      </c>
      <c r="C427" t="str">
        <f t="shared" si="14"/>
        <v/>
      </c>
      <c r="D427" t="str">
        <f t="shared" si="15"/>
        <v/>
      </c>
      <c r="E427" t="str">
        <f>IFERROR(IF(VLOOKUP('Xlookup set'!$S427,'Xlookup set'!$A$1:$R$1200,6,FALSE)=0,"",VLOOKUP('Xlookup set'!$S427,'Xlookup set'!$A$1:$R$1200,6,FALSE)),"")</f>
        <v/>
      </c>
      <c r="F427" t="str">
        <f t="array" aca="1" ref="F427" ca="1">IFERROR(F(VLOOKUP('Xlookup set'!$S427,'Xlookup set'!$A$1:$R$1200,7,FALSE)=0,"",VLOOKUP('Xlookup set'!$S427,'Xlookup set'!$A$1:$R$1200,7,FALSE)),"")</f>
        <v/>
      </c>
      <c r="G427" t="str">
        <f>IFERROR(IF(VLOOKUP('Xlookup set'!$S427,'Xlookup set'!$A$1:$R$1200,8,FALSE)=0,"",VLOOKUP('Xlookup set'!$S427,'Xlookup set'!$A$1:$R$1200,8,FALSE)),"")</f>
        <v/>
      </c>
      <c r="H427" s="93" t="str">
        <f>IFERROR(IF(VLOOKUP('Xlookup set'!$S427,'Xlookup set'!$A$1:$R$1200,9,FALSE)=0,"",VLOOKUP('Xlookup set'!$S427,'Xlookup set'!$A$1:$R$1200,9,FALSE)),"")</f>
        <v/>
      </c>
      <c r="I427" t="str">
        <f>IFERROR(IF(VLOOKUP('Xlookup set'!$S427,'Xlookup set'!$A$1:$R$1200,10,FALSE)=0,"",VLOOKUP('Xlookup set'!$S427,'Xlookup set'!$A$1:$R$1200,10,FALSE)),"")</f>
        <v/>
      </c>
      <c r="J427" t="str">
        <f>IFERROR(IF(VLOOKUP('Xlookup set'!$S427,'Xlookup set'!$A$1:$R$1200,11,FALSE)=0,"",VLOOKUP('Xlookup set'!$S427,'Xlookup set'!$A$1:$R$1200,11,FALSE)),"")</f>
        <v/>
      </c>
      <c r="K427" t="str">
        <f>IFERROR(IF(VLOOKUP('Xlookup set'!$S427,'Xlookup set'!$A$1:$R$1200,12,FALSE)=0,"",VLOOKUP('Xlookup set'!$S427,'Xlookup set'!$A$1:$R$1200,12,FALSE)),"")</f>
        <v/>
      </c>
      <c r="L427" t="str">
        <f>IFERROR(IF(VLOOKUP('Xlookup set'!$S427,'Xlookup set'!$A$1:$R$1200,13,FALSE)=0,"",VLOOKUP('Xlookup set'!$S427,'Xlookup set'!$A$1:$R$1200,13,FALSE)),"")</f>
        <v/>
      </c>
      <c r="M427" t="str">
        <f>IFERROR(IF(VLOOKUP('Xlookup set'!$S427,'Xlookup set'!$A$1:$R$1200,14,FALSE)=0,"",VLOOKUP('Xlookup set'!$S427,'Xlookup set'!$A$1:$R$1200,14,FALSE)),"")</f>
        <v/>
      </c>
      <c r="N427" t="str">
        <f>IFERROR(IF(VLOOKUP('Xlookup set'!$S427,'Xlookup set'!$A$1:$R$1200,15,FALSE)=0,"",VLOOKUP('Xlookup set'!$S427,'Xlookup set'!$A$1:$R$1200,15,FALSE)),"")</f>
        <v/>
      </c>
      <c r="O427" t="str">
        <f>IFERROR(IF(VLOOKUP('Xlookup set'!$S427,'Xlookup set'!$A$1:$R$1200,16,FALSE)=0,"",VLOOKUP('Xlookup set'!$S427,'Xlookup set'!$A$1:$R$1200,16,FALSE)),"")</f>
        <v/>
      </c>
      <c r="P427" t="str">
        <f t="array" aca="1" ref="P427" ca="1">IFERROR(Y2IF(VLOOKUP('Xlookup set'!$S427,'Xlookup set'!$A$1:$R$1200,17,FALSE)=0,"",VLOOKUP('Xlookup set'!$S427,'Xlookup set'!$A$1:$R$1200,17,FALSE)),"")</f>
        <v/>
      </c>
      <c r="Q427" t="str">
        <f>IFERROR(IF(VLOOKUP('Xlookup set'!$S427,'Xlookup set'!$A$1:$R$1200,18,FALSE)=0,"",VLOOKUP('Xlookup set'!$S427,'Xlookup set'!$A$1:$R$1200,18,FALSE)),"")</f>
        <v/>
      </c>
    </row>
    <row r="428" spans="1:17">
      <c r="A428" t="str">
        <f>IFERROR(VLOOKUP('Xlookup set'!$S428,'Xlookup set'!$A$1:$R$1200,2,FALSE),"")</f>
        <v/>
      </c>
      <c r="B428" t="str">
        <f>IF(I428&lt;&gt;"",ドッグキャリー!$I$2,"")</f>
        <v/>
      </c>
      <c r="C428" t="str">
        <f t="shared" si="14"/>
        <v/>
      </c>
      <c r="D428" t="str">
        <f t="shared" si="15"/>
        <v/>
      </c>
      <c r="E428" t="str">
        <f>IFERROR(IF(VLOOKUP('Xlookup set'!$S428,'Xlookup set'!$A$1:$R$1200,6,FALSE)=0,"",VLOOKUP('Xlookup set'!$S428,'Xlookup set'!$A$1:$R$1200,6,FALSE)),"")</f>
        <v/>
      </c>
      <c r="F428" t="str">
        <f t="array" aca="1" ref="F428" ca="1">IFERROR(F(VLOOKUP('Xlookup set'!$S428,'Xlookup set'!$A$1:$R$1200,7,FALSE)=0,"",VLOOKUP('Xlookup set'!$S428,'Xlookup set'!$A$1:$R$1200,7,FALSE)),"")</f>
        <v/>
      </c>
      <c r="G428" t="str">
        <f>IFERROR(IF(VLOOKUP('Xlookup set'!$S428,'Xlookup set'!$A$1:$R$1200,8,FALSE)=0,"",VLOOKUP('Xlookup set'!$S428,'Xlookup set'!$A$1:$R$1200,8,FALSE)),"")</f>
        <v/>
      </c>
      <c r="H428" s="93" t="str">
        <f>IFERROR(IF(VLOOKUP('Xlookup set'!$S428,'Xlookup set'!$A$1:$R$1200,9,FALSE)=0,"",VLOOKUP('Xlookup set'!$S428,'Xlookup set'!$A$1:$R$1200,9,FALSE)),"")</f>
        <v/>
      </c>
      <c r="I428" t="str">
        <f>IFERROR(IF(VLOOKUP('Xlookup set'!$S428,'Xlookup set'!$A$1:$R$1200,10,FALSE)=0,"",VLOOKUP('Xlookup set'!$S428,'Xlookup set'!$A$1:$R$1200,10,FALSE)),"")</f>
        <v/>
      </c>
      <c r="J428" t="str">
        <f>IFERROR(IF(VLOOKUP('Xlookup set'!$S428,'Xlookup set'!$A$1:$R$1200,11,FALSE)=0,"",VLOOKUP('Xlookup set'!$S428,'Xlookup set'!$A$1:$R$1200,11,FALSE)),"")</f>
        <v/>
      </c>
      <c r="K428" t="str">
        <f>IFERROR(IF(VLOOKUP('Xlookup set'!$S428,'Xlookup set'!$A$1:$R$1200,12,FALSE)=0,"",VLOOKUP('Xlookup set'!$S428,'Xlookup set'!$A$1:$R$1200,12,FALSE)),"")</f>
        <v/>
      </c>
      <c r="L428" t="str">
        <f>IFERROR(IF(VLOOKUP('Xlookup set'!$S428,'Xlookup set'!$A$1:$R$1200,13,FALSE)=0,"",VLOOKUP('Xlookup set'!$S428,'Xlookup set'!$A$1:$R$1200,13,FALSE)),"")</f>
        <v/>
      </c>
      <c r="M428" t="str">
        <f>IFERROR(IF(VLOOKUP('Xlookup set'!$S428,'Xlookup set'!$A$1:$R$1200,14,FALSE)=0,"",VLOOKUP('Xlookup set'!$S428,'Xlookup set'!$A$1:$R$1200,14,FALSE)),"")</f>
        <v/>
      </c>
      <c r="N428" t="str">
        <f>IFERROR(IF(VLOOKUP('Xlookup set'!$S428,'Xlookup set'!$A$1:$R$1200,15,FALSE)=0,"",VLOOKUP('Xlookup set'!$S428,'Xlookup set'!$A$1:$R$1200,15,FALSE)),"")</f>
        <v/>
      </c>
      <c r="O428" t="str">
        <f>IFERROR(IF(VLOOKUP('Xlookup set'!$S428,'Xlookup set'!$A$1:$R$1200,16,FALSE)=0,"",VLOOKUP('Xlookup set'!$S428,'Xlookup set'!$A$1:$R$1200,16,FALSE)),"")</f>
        <v/>
      </c>
      <c r="P428" t="str">
        <f t="array" aca="1" ref="P428" ca="1">IFERROR(Y2IF(VLOOKUP('Xlookup set'!$S428,'Xlookup set'!$A$1:$R$1200,17,FALSE)=0,"",VLOOKUP('Xlookup set'!$S428,'Xlookup set'!$A$1:$R$1200,17,FALSE)),"")</f>
        <v/>
      </c>
      <c r="Q428" t="str">
        <f>IFERROR(IF(VLOOKUP('Xlookup set'!$S428,'Xlookup set'!$A$1:$R$1200,18,FALSE)=0,"",VLOOKUP('Xlookup set'!$S428,'Xlookup set'!$A$1:$R$1200,18,FALSE)),"")</f>
        <v/>
      </c>
    </row>
    <row r="429" spans="1:17">
      <c r="A429" t="str">
        <f>IFERROR(VLOOKUP('Xlookup set'!$S429,'Xlookup set'!$A$1:$R$1200,2,FALSE),"")</f>
        <v/>
      </c>
      <c r="B429" t="str">
        <f>IF(I429&lt;&gt;"",ドッグキャリー!$I$2,"")</f>
        <v/>
      </c>
      <c r="C429" t="str">
        <f t="shared" si="14"/>
        <v/>
      </c>
      <c r="D429" t="str">
        <f t="shared" si="15"/>
        <v/>
      </c>
      <c r="E429" t="str">
        <f>IFERROR(IF(VLOOKUP('Xlookup set'!$S429,'Xlookup set'!$A$1:$R$1200,6,FALSE)=0,"",VLOOKUP('Xlookup set'!$S429,'Xlookup set'!$A$1:$R$1200,6,FALSE)),"")</f>
        <v/>
      </c>
      <c r="F429" t="str">
        <f t="array" aca="1" ref="F429" ca="1">IFERROR(F(VLOOKUP('Xlookup set'!$S429,'Xlookup set'!$A$1:$R$1200,7,FALSE)=0,"",VLOOKUP('Xlookup set'!$S429,'Xlookup set'!$A$1:$R$1200,7,FALSE)),"")</f>
        <v/>
      </c>
      <c r="G429" t="str">
        <f>IFERROR(IF(VLOOKUP('Xlookup set'!$S429,'Xlookup set'!$A$1:$R$1200,8,FALSE)=0,"",VLOOKUP('Xlookup set'!$S429,'Xlookup set'!$A$1:$R$1200,8,FALSE)),"")</f>
        <v/>
      </c>
      <c r="H429" s="93" t="str">
        <f>IFERROR(IF(VLOOKUP('Xlookup set'!$S429,'Xlookup set'!$A$1:$R$1200,9,FALSE)=0,"",VLOOKUP('Xlookup set'!$S429,'Xlookup set'!$A$1:$R$1200,9,FALSE)),"")</f>
        <v/>
      </c>
      <c r="I429" t="str">
        <f>IFERROR(IF(VLOOKUP('Xlookup set'!$S429,'Xlookup set'!$A$1:$R$1200,10,FALSE)=0,"",VLOOKUP('Xlookup set'!$S429,'Xlookup set'!$A$1:$R$1200,10,FALSE)),"")</f>
        <v/>
      </c>
      <c r="J429" t="str">
        <f>IFERROR(IF(VLOOKUP('Xlookup set'!$S429,'Xlookup set'!$A$1:$R$1200,11,FALSE)=0,"",VLOOKUP('Xlookup set'!$S429,'Xlookup set'!$A$1:$R$1200,11,FALSE)),"")</f>
        <v/>
      </c>
      <c r="K429" t="str">
        <f>IFERROR(IF(VLOOKUP('Xlookup set'!$S429,'Xlookup set'!$A$1:$R$1200,12,FALSE)=0,"",VLOOKUP('Xlookup set'!$S429,'Xlookup set'!$A$1:$R$1200,12,FALSE)),"")</f>
        <v/>
      </c>
      <c r="L429" t="str">
        <f>IFERROR(IF(VLOOKUP('Xlookup set'!$S429,'Xlookup set'!$A$1:$R$1200,13,FALSE)=0,"",VLOOKUP('Xlookup set'!$S429,'Xlookup set'!$A$1:$R$1200,13,FALSE)),"")</f>
        <v/>
      </c>
      <c r="M429" t="str">
        <f>IFERROR(IF(VLOOKUP('Xlookup set'!$S429,'Xlookup set'!$A$1:$R$1200,14,FALSE)=0,"",VLOOKUP('Xlookup set'!$S429,'Xlookup set'!$A$1:$R$1200,14,FALSE)),"")</f>
        <v/>
      </c>
      <c r="N429" t="str">
        <f>IFERROR(IF(VLOOKUP('Xlookup set'!$S429,'Xlookup set'!$A$1:$R$1200,15,FALSE)=0,"",VLOOKUP('Xlookup set'!$S429,'Xlookup set'!$A$1:$R$1200,15,FALSE)),"")</f>
        <v/>
      </c>
      <c r="O429" t="str">
        <f>IFERROR(IF(VLOOKUP('Xlookup set'!$S429,'Xlookup set'!$A$1:$R$1200,16,FALSE)=0,"",VLOOKUP('Xlookup set'!$S429,'Xlookup set'!$A$1:$R$1200,16,FALSE)),"")</f>
        <v/>
      </c>
      <c r="P429" t="str">
        <f t="array" aca="1" ref="P429" ca="1">IFERROR(Y2IF(VLOOKUP('Xlookup set'!$S429,'Xlookup set'!$A$1:$R$1200,17,FALSE)=0,"",VLOOKUP('Xlookup set'!$S429,'Xlookup set'!$A$1:$R$1200,17,FALSE)),"")</f>
        <v/>
      </c>
      <c r="Q429" t="str">
        <f>IFERROR(IF(VLOOKUP('Xlookup set'!$S429,'Xlookup set'!$A$1:$R$1200,18,FALSE)=0,"",VLOOKUP('Xlookup set'!$S429,'Xlookup set'!$A$1:$R$1200,18,FALSE)),"")</f>
        <v/>
      </c>
    </row>
    <row r="430" spans="1:17">
      <c r="A430" t="str">
        <f>IFERROR(VLOOKUP('Xlookup set'!$S430,'Xlookup set'!$A$1:$R$1200,2,FALSE),"")</f>
        <v/>
      </c>
      <c r="B430" t="str">
        <f>IF(I430&lt;&gt;"",ドッグキャリー!$I$2,"")</f>
        <v/>
      </c>
      <c r="C430" t="str">
        <f t="shared" si="14"/>
        <v/>
      </c>
      <c r="D430" t="str">
        <f t="shared" si="15"/>
        <v/>
      </c>
      <c r="E430" t="str">
        <f>IFERROR(IF(VLOOKUP('Xlookup set'!$S430,'Xlookup set'!$A$1:$R$1200,6,FALSE)=0,"",VLOOKUP('Xlookup set'!$S430,'Xlookup set'!$A$1:$R$1200,6,FALSE)),"")</f>
        <v/>
      </c>
      <c r="F430" t="str">
        <f t="array" aca="1" ref="F430" ca="1">IFERROR(F(VLOOKUP('Xlookup set'!$S430,'Xlookup set'!$A$1:$R$1200,7,FALSE)=0,"",VLOOKUP('Xlookup set'!$S430,'Xlookup set'!$A$1:$R$1200,7,FALSE)),"")</f>
        <v/>
      </c>
      <c r="G430" t="str">
        <f>IFERROR(IF(VLOOKUP('Xlookup set'!$S430,'Xlookup set'!$A$1:$R$1200,8,FALSE)=0,"",VLOOKUP('Xlookup set'!$S430,'Xlookup set'!$A$1:$R$1200,8,FALSE)),"")</f>
        <v/>
      </c>
      <c r="H430" s="93" t="str">
        <f>IFERROR(IF(VLOOKUP('Xlookup set'!$S430,'Xlookup set'!$A$1:$R$1200,9,FALSE)=0,"",VLOOKUP('Xlookup set'!$S430,'Xlookup set'!$A$1:$R$1200,9,FALSE)),"")</f>
        <v/>
      </c>
      <c r="I430" t="str">
        <f>IFERROR(IF(VLOOKUP('Xlookup set'!$S430,'Xlookup set'!$A$1:$R$1200,10,FALSE)=0,"",VLOOKUP('Xlookup set'!$S430,'Xlookup set'!$A$1:$R$1200,10,FALSE)),"")</f>
        <v/>
      </c>
      <c r="J430" t="str">
        <f>IFERROR(IF(VLOOKUP('Xlookup set'!$S430,'Xlookup set'!$A$1:$R$1200,11,FALSE)=0,"",VLOOKUP('Xlookup set'!$S430,'Xlookup set'!$A$1:$R$1200,11,FALSE)),"")</f>
        <v/>
      </c>
      <c r="K430" t="str">
        <f>IFERROR(IF(VLOOKUP('Xlookup set'!$S430,'Xlookup set'!$A$1:$R$1200,12,FALSE)=0,"",VLOOKUP('Xlookup set'!$S430,'Xlookup set'!$A$1:$R$1200,12,FALSE)),"")</f>
        <v/>
      </c>
      <c r="L430" t="str">
        <f>IFERROR(IF(VLOOKUP('Xlookup set'!$S430,'Xlookup set'!$A$1:$R$1200,13,FALSE)=0,"",VLOOKUP('Xlookup set'!$S430,'Xlookup set'!$A$1:$R$1200,13,FALSE)),"")</f>
        <v/>
      </c>
      <c r="M430" t="str">
        <f>IFERROR(IF(VLOOKUP('Xlookup set'!$S430,'Xlookup set'!$A$1:$R$1200,14,FALSE)=0,"",VLOOKUP('Xlookup set'!$S430,'Xlookup set'!$A$1:$R$1200,14,FALSE)),"")</f>
        <v/>
      </c>
      <c r="N430" t="str">
        <f>IFERROR(IF(VLOOKUP('Xlookup set'!$S430,'Xlookup set'!$A$1:$R$1200,15,FALSE)=0,"",VLOOKUP('Xlookup set'!$S430,'Xlookup set'!$A$1:$R$1200,15,FALSE)),"")</f>
        <v/>
      </c>
      <c r="O430" t="str">
        <f>IFERROR(IF(VLOOKUP('Xlookup set'!$S430,'Xlookup set'!$A$1:$R$1200,16,FALSE)=0,"",VLOOKUP('Xlookup set'!$S430,'Xlookup set'!$A$1:$R$1200,16,FALSE)),"")</f>
        <v/>
      </c>
      <c r="P430" t="str">
        <f t="array" aca="1" ref="P430" ca="1">IFERROR(Y2IF(VLOOKUP('Xlookup set'!$S430,'Xlookup set'!$A$1:$R$1200,17,FALSE)=0,"",VLOOKUP('Xlookup set'!$S430,'Xlookup set'!$A$1:$R$1200,17,FALSE)),"")</f>
        <v/>
      </c>
      <c r="Q430" t="str">
        <f>IFERROR(IF(VLOOKUP('Xlookup set'!$S430,'Xlookup set'!$A$1:$R$1200,18,FALSE)=0,"",VLOOKUP('Xlookup set'!$S430,'Xlookup set'!$A$1:$R$1200,18,FALSE)),"")</f>
        <v/>
      </c>
    </row>
    <row r="431" spans="1:17">
      <c r="A431" t="str">
        <f>IFERROR(VLOOKUP('Xlookup set'!$S431,'Xlookup set'!$A$1:$R$1200,2,FALSE),"")</f>
        <v/>
      </c>
      <c r="B431" t="str">
        <f>IF(I431&lt;&gt;"",ドッグキャリー!$I$2,"")</f>
        <v/>
      </c>
      <c r="C431" t="str">
        <f t="shared" si="14"/>
        <v/>
      </c>
      <c r="D431" t="str">
        <f t="shared" si="15"/>
        <v/>
      </c>
      <c r="E431" t="str">
        <f>IFERROR(IF(VLOOKUP('Xlookup set'!$S431,'Xlookup set'!$A$1:$R$1200,6,FALSE)=0,"",VLOOKUP('Xlookup set'!$S431,'Xlookup set'!$A$1:$R$1200,6,FALSE)),"")</f>
        <v/>
      </c>
      <c r="F431" t="str">
        <f t="array" aca="1" ref="F431" ca="1">IFERROR(F(VLOOKUP('Xlookup set'!$S431,'Xlookup set'!$A$1:$R$1200,7,FALSE)=0,"",VLOOKUP('Xlookup set'!$S431,'Xlookup set'!$A$1:$R$1200,7,FALSE)),"")</f>
        <v/>
      </c>
      <c r="G431" t="str">
        <f>IFERROR(IF(VLOOKUP('Xlookup set'!$S431,'Xlookup set'!$A$1:$R$1200,8,FALSE)=0,"",VLOOKUP('Xlookup set'!$S431,'Xlookup set'!$A$1:$R$1200,8,FALSE)),"")</f>
        <v/>
      </c>
      <c r="H431" s="93" t="str">
        <f>IFERROR(IF(VLOOKUP('Xlookup set'!$S431,'Xlookup set'!$A$1:$R$1200,9,FALSE)=0,"",VLOOKUP('Xlookup set'!$S431,'Xlookup set'!$A$1:$R$1200,9,FALSE)),"")</f>
        <v/>
      </c>
      <c r="I431" t="str">
        <f>IFERROR(IF(VLOOKUP('Xlookup set'!$S431,'Xlookup set'!$A$1:$R$1200,10,FALSE)=0,"",VLOOKUP('Xlookup set'!$S431,'Xlookup set'!$A$1:$R$1200,10,FALSE)),"")</f>
        <v/>
      </c>
      <c r="J431" t="str">
        <f>IFERROR(IF(VLOOKUP('Xlookup set'!$S431,'Xlookup set'!$A$1:$R$1200,11,FALSE)=0,"",VLOOKUP('Xlookup set'!$S431,'Xlookup set'!$A$1:$R$1200,11,FALSE)),"")</f>
        <v/>
      </c>
      <c r="K431" t="str">
        <f>IFERROR(IF(VLOOKUP('Xlookup set'!$S431,'Xlookup set'!$A$1:$R$1200,12,FALSE)=0,"",VLOOKUP('Xlookup set'!$S431,'Xlookup set'!$A$1:$R$1200,12,FALSE)),"")</f>
        <v/>
      </c>
      <c r="L431" t="str">
        <f>IFERROR(IF(VLOOKUP('Xlookup set'!$S431,'Xlookup set'!$A$1:$R$1200,13,FALSE)=0,"",VLOOKUP('Xlookup set'!$S431,'Xlookup set'!$A$1:$R$1200,13,FALSE)),"")</f>
        <v/>
      </c>
      <c r="M431" t="str">
        <f>IFERROR(IF(VLOOKUP('Xlookup set'!$S431,'Xlookup set'!$A$1:$R$1200,14,FALSE)=0,"",VLOOKUP('Xlookup set'!$S431,'Xlookup set'!$A$1:$R$1200,14,FALSE)),"")</f>
        <v/>
      </c>
      <c r="N431" t="str">
        <f>IFERROR(IF(VLOOKUP('Xlookup set'!$S431,'Xlookup set'!$A$1:$R$1200,15,FALSE)=0,"",VLOOKUP('Xlookup set'!$S431,'Xlookup set'!$A$1:$R$1200,15,FALSE)),"")</f>
        <v/>
      </c>
      <c r="O431" t="str">
        <f>IFERROR(IF(VLOOKUP('Xlookup set'!$S431,'Xlookup set'!$A$1:$R$1200,16,FALSE)=0,"",VLOOKUP('Xlookup set'!$S431,'Xlookup set'!$A$1:$R$1200,16,FALSE)),"")</f>
        <v/>
      </c>
      <c r="P431" t="str">
        <f t="array" aca="1" ref="P431" ca="1">IFERROR(Y2IF(VLOOKUP('Xlookup set'!$S431,'Xlookup set'!$A$1:$R$1200,17,FALSE)=0,"",VLOOKUP('Xlookup set'!$S431,'Xlookup set'!$A$1:$R$1200,17,FALSE)),"")</f>
        <v/>
      </c>
      <c r="Q431" t="str">
        <f>IFERROR(IF(VLOOKUP('Xlookup set'!$S431,'Xlookup set'!$A$1:$R$1200,18,FALSE)=0,"",VLOOKUP('Xlookup set'!$S431,'Xlookup set'!$A$1:$R$1200,18,FALSE)),"")</f>
        <v/>
      </c>
    </row>
    <row r="432" spans="1:17">
      <c r="A432" t="str">
        <f>IFERROR(VLOOKUP('Xlookup set'!$S432,'Xlookup set'!$A$1:$R$1200,2,FALSE),"")</f>
        <v/>
      </c>
      <c r="B432" t="str">
        <f>IF(I432&lt;&gt;"",ドッグキャリー!$I$2,"")</f>
        <v/>
      </c>
      <c r="C432" t="str">
        <f t="shared" si="14"/>
        <v/>
      </c>
      <c r="D432" t="str">
        <f t="shared" si="15"/>
        <v/>
      </c>
      <c r="E432" t="str">
        <f>IFERROR(IF(VLOOKUP('Xlookup set'!$S432,'Xlookup set'!$A$1:$R$1200,6,FALSE)=0,"",VLOOKUP('Xlookup set'!$S432,'Xlookup set'!$A$1:$R$1200,6,FALSE)),"")</f>
        <v/>
      </c>
      <c r="F432" t="str">
        <f t="array" aca="1" ref="F432" ca="1">IFERROR(F(VLOOKUP('Xlookup set'!$S432,'Xlookup set'!$A$1:$R$1200,7,FALSE)=0,"",VLOOKUP('Xlookup set'!$S432,'Xlookup set'!$A$1:$R$1200,7,FALSE)),"")</f>
        <v/>
      </c>
      <c r="G432" t="str">
        <f>IFERROR(IF(VLOOKUP('Xlookup set'!$S432,'Xlookup set'!$A$1:$R$1200,8,FALSE)=0,"",VLOOKUP('Xlookup set'!$S432,'Xlookup set'!$A$1:$R$1200,8,FALSE)),"")</f>
        <v/>
      </c>
      <c r="H432" s="93" t="str">
        <f>IFERROR(IF(VLOOKUP('Xlookup set'!$S432,'Xlookup set'!$A$1:$R$1200,9,FALSE)=0,"",VLOOKUP('Xlookup set'!$S432,'Xlookup set'!$A$1:$R$1200,9,FALSE)),"")</f>
        <v/>
      </c>
      <c r="I432" t="str">
        <f>IFERROR(IF(VLOOKUP('Xlookup set'!$S432,'Xlookup set'!$A$1:$R$1200,10,FALSE)=0,"",VLOOKUP('Xlookup set'!$S432,'Xlookup set'!$A$1:$R$1200,10,FALSE)),"")</f>
        <v/>
      </c>
      <c r="J432" t="str">
        <f>IFERROR(IF(VLOOKUP('Xlookup set'!$S432,'Xlookup set'!$A$1:$R$1200,11,FALSE)=0,"",VLOOKUP('Xlookup set'!$S432,'Xlookup set'!$A$1:$R$1200,11,FALSE)),"")</f>
        <v/>
      </c>
      <c r="K432" t="str">
        <f>IFERROR(IF(VLOOKUP('Xlookup set'!$S432,'Xlookup set'!$A$1:$R$1200,12,FALSE)=0,"",VLOOKUP('Xlookup set'!$S432,'Xlookup set'!$A$1:$R$1200,12,FALSE)),"")</f>
        <v/>
      </c>
      <c r="L432" t="str">
        <f>IFERROR(IF(VLOOKUP('Xlookup set'!$S432,'Xlookup set'!$A$1:$R$1200,13,FALSE)=0,"",VLOOKUP('Xlookup set'!$S432,'Xlookup set'!$A$1:$R$1200,13,FALSE)),"")</f>
        <v/>
      </c>
      <c r="M432" t="str">
        <f>IFERROR(IF(VLOOKUP('Xlookup set'!$S432,'Xlookup set'!$A$1:$R$1200,14,FALSE)=0,"",VLOOKUP('Xlookup set'!$S432,'Xlookup set'!$A$1:$R$1200,14,FALSE)),"")</f>
        <v/>
      </c>
      <c r="N432" t="str">
        <f>IFERROR(IF(VLOOKUP('Xlookup set'!$S432,'Xlookup set'!$A$1:$R$1200,15,FALSE)=0,"",VLOOKUP('Xlookup set'!$S432,'Xlookup set'!$A$1:$R$1200,15,FALSE)),"")</f>
        <v/>
      </c>
      <c r="O432" t="str">
        <f>IFERROR(IF(VLOOKUP('Xlookup set'!$S432,'Xlookup set'!$A$1:$R$1200,16,FALSE)=0,"",VLOOKUP('Xlookup set'!$S432,'Xlookup set'!$A$1:$R$1200,16,FALSE)),"")</f>
        <v/>
      </c>
      <c r="P432" t="str">
        <f t="array" aca="1" ref="P432" ca="1">IFERROR(Y2IF(VLOOKUP('Xlookup set'!$S432,'Xlookup set'!$A$1:$R$1200,17,FALSE)=0,"",VLOOKUP('Xlookup set'!$S432,'Xlookup set'!$A$1:$R$1200,17,FALSE)),"")</f>
        <v/>
      </c>
      <c r="Q432" t="str">
        <f>IFERROR(IF(VLOOKUP('Xlookup set'!$S432,'Xlookup set'!$A$1:$R$1200,18,FALSE)=0,"",VLOOKUP('Xlookup set'!$S432,'Xlookup set'!$A$1:$R$1200,18,FALSE)),"")</f>
        <v/>
      </c>
    </row>
    <row r="433" spans="1:17">
      <c r="A433" t="str">
        <f>IFERROR(VLOOKUP('Xlookup set'!$S433,'Xlookup set'!$A$1:$R$1200,2,FALSE),"")</f>
        <v/>
      </c>
      <c r="B433" t="str">
        <f>IF(I433&lt;&gt;"",ドッグキャリー!$I$2,"")</f>
        <v/>
      </c>
      <c r="C433" t="str">
        <f t="shared" si="14"/>
        <v/>
      </c>
      <c r="D433" t="str">
        <f t="shared" si="15"/>
        <v/>
      </c>
      <c r="E433" t="str">
        <f>IFERROR(IF(VLOOKUP('Xlookup set'!$S433,'Xlookup set'!$A$1:$R$1200,6,FALSE)=0,"",VLOOKUP('Xlookup set'!$S433,'Xlookup set'!$A$1:$R$1200,6,FALSE)),"")</f>
        <v/>
      </c>
      <c r="F433" t="str">
        <f t="array" aca="1" ref="F433" ca="1">IFERROR(F(VLOOKUP('Xlookup set'!$S433,'Xlookup set'!$A$1:$R$1200,7,FALSE)=0,"",VLOOKUP('Xlookup set'!$S433,'Xlookup set'!$A$1:$R$1200,7,FALSE)),"")</f>
        <v/>
      </c>
      <c r="G433" t="str">
        <f>IFERROR(IF(VLOOKUP('Xlookup set'!$S433,'Xlookup set'!$A$1:$R$1200,8,FALSE)=0,"",VLOOKUP('Xlookup set'!$S433,'Xlookup set'!$A$1:$R$1200,8,FALSE)),"")</f>
        <v/>
      </c>
      <c r="H433" s="93" t="str">
        <f>IFERROR(IF(VLOOKUP('Xlookup set'!$S433,'Xlookup set'!$A$1:$R$1200,9,FALSE)=0,"",VLOOKUP('Xlookup set'!$S433,'Xlookup set'!$A$1:$R$1200,9,FALSE)),"")</f>
        <v/>
      </c>
      <c r="I433" t="str">
        <f>IFERROR(IF(VLOOKUP('Xlookup set'!$S433,'Xlookup set'!$A$1:$R$1200,10,FALSE)=0,"",VLOOKUP('Xlookup set'!$S433,'Xlookup set'!$A$1:$R$1200,10,FALSE)),"")</f>
        <v/>
      </c>
      <c r="J433" t="str">
        <f>IFERROR(IF(VLOOKUP('Xlookup set'!$S433,'Xlookup set'!$A$1:$R$1200,11,FALSE)=0,"",VLOOKUP('Xlookup set'!$S433,'Xlookup set'!$A$1:$R$1200,11,FALSE)),"")</f>
        <v/>
      </c>
      <c r="K433" t="str">
        <f>IFERROR(IF(VLOOKUP('Xlookup set'!$S433,'Xlookup set'!$A$1:$R$1200,12,FALSE)=0,"",VLOOKUP('Xlookup set'!$S433,'Xlookup set'!$A$1:$R$1200,12,FALSE)),"")</f>
        <v/>
      </c>
      <c r="L433" t="str">
        <f>IFERROR(IF(VLOOKUP('Xlookup set'!$S433,'Xlookup set'!$A$1:$R$1200,13,FALSE)=0,"",VLOOKUP('Xlookup set'!$S433,'Xlookup set'!$A$1:$R$1200,13,FALSE)),"")</f>
        <v/>
      </c>
      <c r="M433" t="str">
        <f>IFERROR(IF(VLOOKUP('Xlookup set'!$S433,'Xlookup set'!$A$1:$R$1200,14,FALSE)=0,"",VLOOKUP('Xlookup set'!$S433,'Xlookup set'!$A$1:$R$1200,14,FALSE)),"")</f>
        <v/>
      </c>
      <c r="N433" t="str">
        <f>IFERROR(IF(VLOOKUP('Xlookup set'!$S433,'Xlookup set'!$A$1:$R$1200,15,FALSE)=0,"",VLOOKUP('Xlookup set'!$S433,'Xlookup set'!$A$1:$R$1200,15,FALSE)),"")</f>
        <v/>
      </c>
      <c r="O433" t="str">
        <f>IFERROR(IF(VLOOKUP('Xlookup set'!$S433,'Xlookup set'!$A$1:$R$1200,16,FALSE)=0,"",VLOOKUP('Xlookup set'!$S433,'Xlookup set'!$A$1:$R$1200,16,FALSE)),"")</f>
        <v/>
      </c>
      <c r="P433" t="str">
        <f t="array" aca="1" ref="P433" ca="1">IFERROR(Y2IF(VLOOKUP('Xlookup set'!$S433,'Xlookup set'!$A$1:$R$1200,17,FALSE)=0,"",VLOOKUP('Xlookup set'!$S433,'Xlookup set'!$A$1:$R$1200,17,FALSE)),"")</f>
        <v/>
      </c>
      <c r="Q433" t="str">
        <f>IFERROR(IF(VLOOKUP('Xlookup set'!$S433,'Xlookup set'!$A$1:$R$1200,18,FALSE)=0,"",VLOOKUP('Xlookup set'!$S433,'Xlookup set'!$A$1:$R$1200,18,FALSE)),"")</f>
        <v/>
      </c>
    </row>
    <row r="434" spans="1:17">
      <c r="A434" t="str">
        <f>IFERROR(VLOOKUP('Xlookup set'!$S434,'Xlookup set'!$A$1:$R$1200,2,FALSE),"")</f>
        <v/>
      </c>
      <c r="B434" t="str">
        <f>IF(I434&lt;&gt;"",ドッグキャリー!$I$2,"")</f>
        <v/>
      </c>
      <c r="C434" t="str">
        <f t="shared" si="14"/>
        <v/>
      </c>
      <c r="D434" t="str">
        <f t="shared" si="15"/>
        <v/>
      </c>
      <c r="E434" t="str">
        <f>IFERROR(IF(VLOOKUP('Xlookup set'!$S434,'Xlookup set'!$A$1:$R$1200,6,FALSE)=0,"",VLOOKUP('Xlookup set'!$S434,'Xlookup set'!$A$1:$R$1200,6,FALSE)),"")</f>
        <v/>
      </c>
      <c r="F434" t="str">
        <f t="array" aca="1" ref="F434" ca="1">IFERROR(F(VLOOKUP('Xlookup set'!$S434,'Xlookup set'!$A$1:$R$1200,7,FALSE)=0,"",VLOOKUP('Xlookup set'!$S434,'Xlookup set'!$A$1:$R$1200,7,FALSE)),"")</f>
        <v/>
      </c>
      <c r="G434" t="str">
        <f>IFERROR(IF(VLOOKUP('Xlookup set'!$S434,'Xlookup set'!$A$1:$R$1200,8,FALSE)=0,"",VLOOKUP('Xlookup set'!$S434,'Xlookup set'!$A$1:$R$1200,8,FALSE)),"")</f>
        <v/>
      </c>
      <c r="H434" s="93" t="str">
        <f>IFERROR(IF(VLOOKUP('Xlookup set'!$S434,'Xlookup set'!$A$1:$R$1200,9,FALSE)=0,"",VLOOKUP('Xlookup set'!$S434,'Xlookup set'!$A$1:$R$1200,9,FALSE)),"")</f>
        <v/>
      </c>
      <c r="I434" t="str">
        <f>IFERROR(IF(VLOOKUP('Xlookup set'!$S434,'Xlookup set'!$A$1:$R$1200,10,FALSE)=0,"",VLOOKUP('Xlookup set'!$S434,'Xlookup set'!$A$1:$R$1200,10,FALSE)),"")</f>
        <v/>
      </c>
      <c r="J434" t="str">
        <f>IFERROR(IF(VLOOKUP('Xlookup set'!$S434,'Xlookup set'!$A$1:$R$1200,11,FALSE)=0,"",VLOOKUP('Xlookup set'!$S434,'Xlookup set'!$A$1:$R$1200,11,FALSE)),"")</f>
        <v/>
      </c>
      <c r="K434" t="str">
        <f>IFERROR(IF(VLOOKUP('Xlookup set'!$S434,'Xlookup set'!$A$1:$R$1200,12,FALSE)=0,"",VLOOKUP('Xlookup set'!$S434,'Xlookup set'!$A$1:$R$1200,12,FALSE)),"")</f>
        <v/>
      </c>
      <c r="L434" t="str">
        <f>IFERROR(IF(VLOOKUP('Xlookup set'!$S434,'Xlookup set'!$A$1:$R$1200,13,FALSE)=0,"",VLOOKUP('Xlookup set'!$S434,'Xlookup set'!$A$1:$R$1200,13,FALSE)),"")</f>
        <v/>
      </c>
      <c r="M434" t="str">
        <f>IFERROR(IF(VLOOKUP('Xlookup set'!$S434,'Xlookup set'!$A$1:$R$1200,14,FALSE)=0,"",VLOOKUP('Xlookup set'!$S434,'Xlookup set'!$A$1:$R$1200,14,FALSE)),"")</f>
        <v/>
      </c>
      <c r="N434" t="str">
        <f>IFERROR(IF(VLOOKUP('Xlookup set'!$S434,'Xlookup set'!$A$1:$R$1200,15,FALSE)=0,"",VLOOKUP('Xlookup set'!$S434,'Xlookup set'!$A$1:$R$1200,15,FALSE)),"")</f>
        <v/>
      </c>
      <c r="O434" t="str">
        <f>IFERROR(IF(VLOOKUP('Xlookup set'!$S434,'Xlookup set'!$A$1:$R$1200,16,FALSE)=0,"",VLOOKUP('Xlookup set'!$S434,'Xlookup set'!$A$1:$R$1200,16,FALSE)),"")</f>
        <v/>
      </c>
      <c r="P434" t="str">
        <f t="array" aca="1" ref="P434" ca="1">IFERROR(Y2IF(VLOOKUP('Xlookup set'!$S434,'Xlookup set'!$A$1:$R$1200,17,FALSE)=0,"",VLOOKUP('Xlookup set'!$S434,'Xlookup set'!$A$1:$R$1200,17,FALSE)),"")</f>
        <v/>
      </c>
      <c r="Q434" t="str">
        <f>IFERROR(IF(VLOOKUP('Xlookup set'!$S434,'Xlookup set'!$A$1:$R$1200,18,FALSE)=0,"",VLOOKUP('Xlookup set'!$S434,'Xlookup set'!$A$1:$R$1200,18,FALSE)),"")</f>
        <v/>
      </c>
    </row>
    <row r="435" spans="1:17">
      <c r="A435" t="str">
        <f>IFERROR(VLOOKUP('Xlookup set'!$S435,'Xlookup set'!$A$1:$R$1200,2,FALSE),"")</f>
        <v/>
      </c>
      <c r="B435" t="str">
        <f>IF(I435&lt;&gt;"",ドッグキャリー!$I$2,"")</f>
        <v/>
      </c>
      <c r="C435" t="str">
        <f t="shared" si="14"/>
        <v/>
      </c>
      <c r="D435" t="str">
        <f t="shared" si="15"/>
        <v/>
      </c>
      <c r="E435" t="str">
        <f>IFERROR(IF(VLOOKUP('Xlookup set'!$S435,'Xlookup set'!$A$1:$R$1200,6,FALSE)=0,"",VLOOKUP('Xlookup set'!$S435,'Xlookup set'!$A$1:$R$1200,6,FALSE)),"")</f>
        <v/>
      </c>
      <c r="F435" t="str">
        <f t="array" aca="1" ref="F435" ca="1">IFERROR(F(VLOOKUP('Xlookup set'!$S435,'Xlookup set'!$A$1:$R$1200,7,FALSE)=0,"",VLOOKUP('Xlookup set'!$S435,'Xlookup set'!$A$1:$R$1200,7,FALSE)),"")</f>
        <v/>
      </c>
      <c r="G435" t="str">
        <f>IFERROR(IF(VLOOKUP('Xlookup set'!$S435,'Xlookup set'!$A$1:$R$1200,8,FALSE)=0,"",VLOOKUP('Xlookup set'!$S435,'Xlookup set'!$A$1:$R$1200,8,FALSE)),"")</f>
        <v/>
      </c>
      <c r="H435" s="93" t="str">
        <f>IFERROR(IF(VLOOKUP('Xlookup set'!$S435,'Xlookup set'!$A$1:$R$1200,9,FALSE)=0,"",VLOOKUP('Xlookup set'!$S435,'Xlookup set'!$A$1:$R$1200,9,FALSE)),"")</f>
        <v/>
      </c>
      <c r="I435" t="str">
        <f>IFERROR(IF(VLOOKUP('Xlookup set'!$S435,'Xlookup set'!$A$1:$R$1200,10,FALSE)=0,"",VLOOKUP('Xlookup set'!$S435,'Xlookup set'!$A$1:$R$1200,10,FALSE)),"")</f>
        <v/>
      </c>
      <c r="J435" t="str">
        <f>IFERROR(IF(VLOOKUP('Xlookup set'!$S435,'Xlookup set'!$A$1:$R$1200,11,FALSE)=0,"",VLOOKUP('Xlookup set'!$S435,'Xlookup set'!$A$1:$R$1200,11,FALSE)),"")</f>
        <v/>
      </c>
      <c r="K435" t="str">
        <f>IFERROR(IF(VLOOKUP('Xlookup set'!$S435,'Xlookup set'!$A$1:$R$1200,12,FALSE)=0,"",VLOOKUP('Xlookup set'!$S435,'Xlookup set'!$A$1:$R$1200,12,FALSE)),"")</f>
        <v/>
      </c>
      <c r="L435" t="str">
        <f>IFERROR(IF(VLOOKUP('Xlookup set'!$S435,'Xlookup set'!$A$1:$R$1200,13,FALSE)=0,"",VLOOKUP('Xlookup set'!$S435,'Xlookup set'!$A$1:$R$1200,13,FALSE)),"")</f>
        <v/>
      </c>
      <c r="M435" t="str">
        <f>IFERROR(IF(VLOOKUP('Xlookup set'!$S435,'Xlookup set'!$A$1:$R$1200,14,FALSE)=0,"",VLOOKUP('Xlookup set'!$S435,'Xlookup set'!$A$1:$R$1200,14,FALSE)),"")</f>
        <v/>
      </c>
      <c r="N435" t="str">
        <f>IFERROR(IF(VLOOKUP('Xlookup set'!$S435,'Xlookup set'!$A$1:$R$1200,15,FALSE)=0,"",VLOOKUP('Xlookup set'!$S435,'Xlookup set'!$A$1:$R$1200,15,FALSE)),"")</f>
        <v/>
      </c>
      <c r="O435" t="str">
        <f>IFERROR(IF(VLOOKUP('Xlookup set'!$S435,'Xlookup set'!$A$1:$R$1200,16,FALSE)=0,"",VLOOKUP('Xlookup set'!$S435,'Xlookup set'!$A$1:$R$1200,16,FALSE)),"")</f>
        <v/>
      </c>
      <c r="P435" t="str">
        <f t="array" aca="1" ref="P435" ca="1">IFERROR(Y2IF(VLOOKUP('Xlookup set'!$S435,'Xlookup set'!$A$1:$R$1200,17,FALSE)=0,"",VLOOKUP('Xlookup set'!$S435,'Xlookup set'!$A$1:$R$1200,17,FALSE)),"")</f>
        <v/>
      </c>
      <c r="Q435" t="str">
        <f>IFERROR(IF(VLOOKUP('Xlookup set'!$S435,'Xlookup set'!$A$1:$R$1200,18,FALSE)=0,"",VLOOKUP('Xlookup set'!$S435,'Xlookup set'!$A$1:$R$1200,18,FALSE)),"")</f>
        <v/>
      </c>
    </row>
    <row r="436" spans="1:17">
      <c r="A436" t="str">
        <f>IFERROR(VLOOKUP('Xlookup set'!$S436,'Xlookup set'!$A$1:$R$1200,2,FALSE),"")</f>
        <v/>
      </c>
      <c r="B436" t="str">
        <f>IF(I436&lt;&gt;"",ドッグキャリー!$I$2,"")</f>
        <v/>
      </c>
      <c r="C436" t="str">
        <f t="shared" si="14"/>
        <v/>
      </c>
      <c r="D436" t="str">
        <f t="shared" si="15"/>
        <v/>
      </c>
      <c r="E436" t="str">
        <f>IFERROR(IF(VLOOKUP('Xlookup set'!$S436,'Xlookup set'!$A$1:$R$1200,6,FALSE)=0,"",VLOOKUP('Xlookup set'!$S436,'Xlookup set'!$A$1:$R$1200,6,FALSE)),"")</f>
        <v/>
      </c>
      <c r="F436" t="str">
        <f t="array" aca="1" ref="F436" ca="1">IFERROR(F(VLOOKUP('Xlookup set'!$S436,'Xlookup set'!$A$1:$R$1200,7,FALSE)=0,"",VLOOKUP('Xlookup set'!$S436,'Xlookup set'!$A$1:$R$1200,7,FALSE)),"")</f>
        <v/>
      </c>
      <c r="G436" t="str">
        <f>IFERROR(IF(VLOOKUP('Xlookup set'!$S436,'Xlookup set'!$A$1:$R$1200,8,FALSE)=0,"",VLOOKUP('Xlookup set'!$S436,'Xlookup set'!$A$1:$R$1200,8,FALSE)),"")</f>
        <v/>
      </c>
      <c r="H436" s="93" t="str">
        <f>IFERROR(IF(VLOOKUP('Xlookup set'!$S436,'Xlookup set'!$A$1:$R$1200,9,FALSE)=0,"",VLOOKUP('Xlookup set'!$S436,'Xlookup set'!$A$1:$R$1200,9,FALSE)),"")</f>
        <v/>
      </c>
      <c r="I436" t="str">
        <f>IFERROR(IF(VLOOKUP('Xlookup set'!$S436,'Xlookup set'!$A$1:$R$1200,10,FALSE)=0,"",VLOOKUP('Xlookup set'!$S436,'Xlookup set'!$A$1:$R$1200,10,FALSE)),"")</f>
        <v/>
      </c>
      <c r="J436" t="str">
        <f>IFERROR(IF(VLOOKUP('Xlookup set'!$S436,'Xlookup set'!$A$1:$R$1200,11,FALSE)=0,"",VLOOKUP('Xlookup set'!$S436,'Xlookup set'!$A$1:$R$1200,11,FALSE)),"")</f>
        <v/>
      </c>
      <c r="K436" t="str">
        <f>IFERROR(IF(VLOOKUP('Xlookup set'!$S436,'Xlookup set'!$A$1:$R$1200,12,FALSE)=0,"",VLOOKUP('Xlookup set'!$S436,'Xlookup set'!$A$1:$R$1200,12,FALSE)),"")</f>
        <v/>
      </c>
      <c r="L436" t="str">
        <f>IFERROR(IF(VLOOKUP('Xlookup set'!$S436,'Xlookup set'!$A$1:$R$1200,13,FALSE)=0,"",VLOOKUP('Xlookup set'!$S436,'Xlookup set'!$A$1:$R$1200,13,FALSE)),"")</f>
        <v/>
      </c>
      <c r="M436" t="str">
        <f>IFERROR(IF(VLOOKUP('Xlookup set'!$S436,'Xlookup set'!$A$1:$R$1200,14,FALSE)=0,"",VLOOKUP('Xlookup set'!$S436,'Xlookup set'!$A$1:$R$1200,14,FALSE)),"")</f>
        <v/>
      </c>
      <c r="N436" t="str">
        <f>IFERROR(IF(VLOOKUP('Xlookup set'!$S436,'Xlookup set'!$A$1:$R$1200,15,FALSE)=0,"",VLOOKUP('Xlookup set'!$S436,'Xlookup set'!$A$1:$R$1200,15,FALSE)),"")</f>
        <v/>
      </c>
      <c r="O436" t="str">
        <f>IFERROR(IF(VLOOKUP('Xlookup set'!$S436,'Xlookup set'!$A$1:$R$1200,16,FALSE)=0,"",VLOOKUP('Xlookup set'!$S436,'Xlookup set'!$A$1:$R$1200,16,FALSE)),"")</f>
        <v/>
      </c>
      <c r="P436" t="str">
        <f t="array" aca="1" ref="P436" ca="1">IFERROR(Y2IF(VLOOKUP('Xlookup set'!$S436,'Xlookup set'!$A$1:$R$1200,17,FALSE)=0,"",VLOOKUP('Xlookup set'!$S436,'Xlookup set'!$A$1:$R$1200,17,FALSE)),"")</f>
        <v/>
      </c>
      <c r="Q436" t="str">
        <f>IFERROR(IF(VLOOKUP('Xlookup set'!$S436,'Xlookup set'!$A$1:$R$1200,18,FALSE)=0,"",VLOOKUP('Xlookup set'!$S436,'Xlookup set'!$A$1:$R$1200,18,FALSE)),"")</f>
        <v/>
      </c>
    </row>
    <row r="437" spans="1:17">
      <c r="A437" t="str">
        <f>IFERROR(VLOOKUP('Xlookup set'!$S437,'Xlookup set'!$A$1:$R$1200,2,FALSE),"")</f>
        <v/>
      </c>
      <c r="B437" t="str">
        <f>IF(I437&lt;&gt;"",ドッグキャリー!$I$2,"")</f>
        <v/>
      </c>
      <c r="C437" t="str">
        <f t="shared" si="14"/>
        <v/>
      </c>
      <c r="D437" t="str">
        <f t="shared" si="15"/>
        <v/>
      </c>
      <c r="E437" t="str">
        <f>IFERROR(IF(VLOOKUP('Xlookup set'!$S437,'Xlookup set'!$A$1:$R$1200,6,FALSE)=0,"",VLOOKUP('Xlookup set'!$S437,'Xlookup set'!$A$1:$R$1200,6,FALSE)),"")</f>
        <v/>
      </c>
      <c r="F437" t="str">
        <f t="array" aca="1" ref="F437" ca="1">IFERROR(F(VLOOKUP('Xlookup set'!$S437,'Xlookup set'!$A$1:$R$1200,7,FALSE)=0,"",VLOOKUP('Xlookup set'!$S437,'Xlookup set'!$A$1:$R$1200,7,FALSE)),"")</f>
        <v/>
      </c>
      <c r="G437" t="str">
        <f>IFERROR(IF(VLOOKUP('Xlookup set'!$S437,'Xlookup set'!$A$1:$R$1200,8,FALSE)=0,"",VLOOKUP('Xlookup set'!$S437,'Xlookup set'!$A$1:$R$1200,8,FALSE)),"")</f>
        <v/>
      </c>
      <c r="H437" s="93" t="str">
        <f>IFERROR(IF(VLOOKUP('Xlookup set'!$S437,'Xlookup set'!$A$1:$R$1200,9,FALSE)=0,"",VLOOKUP('Xlookup set'!$S437,'Xlookup set'!$A$1:$R$1200,9,FALSE)),"")</f>
        <v/>
      </c>
      <c r="I437" t="str">
        <f>IFERROR(IF(VLOOKUP('Xlookup set'!$S437,'Xlookup set'!$A$1:$R$1200,10,FALSE)=0,"",VLOOKUP('Xlookup set'!$S437,'Xlookup set'!$A$1:$R$1200,10,FALSE)),"")</f>
        <v/>
      </c>
      <c r="J437" t="str">
        <f>IFERROR(IF(VLOOKUP('Xlookup set'!$S437,'Xlookup set'!$A$1:$R$1200,11,FALSE)=0,"",VLOOKUP('Xlookup set'!$S437,'Xlookup set'!$A$1:$R$1200,11,FALSE)),"")</f>
        <v/>
      </c>
      <c r="K437" t="str">
        <f>IFERROR(IF(VLOOKUP('Xlookup set'!$S437,'Xlookup set'!$A$1:$R$1200,12,FALSE)=0,"",VLOOKUP('Xlookup set'!$S437,'Xlookup set'!$A$1:$R$1200,12,FALSE)),"")</f>
        <v/>
      </c>
      <c r="L437" t="str">
        <f>IFERROR(IF(VLOOKUP('Xlookup set'!$S437,'Xlookup set'!$A$1:$R$1200,13,FALSE)=0,"",VLOOKUP('Xlookup set'!$S437,'Xlookup set'!$A$1:$R$1200,13,FALSE)),"")</f>
        <v/>
      </c>
      <c r="M437" t="str">
        <f>IFERROR(IF(VLOOKUP('Xlookup set'!$S437,'Xlookup set'!$A$1:$R$1200,14,FALSE)=0,"",VLOOKUP('Xlookup set'!$S437,'Xlookup set'!$A$1:$R$1200,14,FALSE)),"")</f>
        <v/>
      </c>
      <c r="N437" t="str">
        <f>IFERROR(IF(VLOOKUP('Xlookup set'!$S437,'Xlookup set'!$A$1:$R$1200,15,FALSE)=0,"",VLOOKUP('Xlookup set'!$S437,'Xlookup set'!$A$1:$R$1200,15,FALSE)),"")</f>
        <v/>
      </c>
      <c r="O437" t="str">
        <f>IFERROR(IF(VLOOKUP('Xlookup set'!$S437,'Xlookup set'!$A$1:$R$1200,16,FALSE)=0,"",VLOOKUP('Xlookup set'!$S437,'Xlookup set'!$A$1:$R$1200,16,FALSE)),"")</f>
        <v/>
      </c>
      <c r="P437" t="str">
        <f t="array" aca="1" ref="P437" ca="1">IFERROR(Y2IF(VLOOKUP('Xlookup set'!$S437,'Xlookup set'!$A$1:$R$1200,17,FALSE)=0,"",VLOOKUP('Xlookup set'!$S437,'Xlookup set'!$A$1:$R$1200,17,FALSE)),"")</f>
        <v/>
      </c>
      <c r="Q437" t="str">
        <f>IFERROR(IF(VLOOKUP('Xlookup set'!$S437,'Xlookup set'!$A$1:$R$1200,18,FALSE)=0,"",VLOOKUP('Xlookup set'!$S437,'Xlookup set'!$A$1:$R$1200,18,FALSE)),"")</f>
        <v/>
      </c>
    </row>
    <row r="438" spans="1:17">
      <c r="A438" t="str">
        <f>IFERROR(VLOOKUP('Xlookup set'!$S438,'Xlookup set'!$A$1:$R$1200,2,FALSE),"")</f>
        <v/>
      </c>
      <c r="B438" t="str">
        <f>IF(I438&lt;&gt;"",ドッグキャリー!$I$2,"")</f>
        <v/>
      </c>
      <c r="C438" t="str">
        <f t="shared" si="14"/>
        <v/>
      </c>
      <c r="D438" t="str">
        <f t="shared" si="15"/>
        <v/>
      </c>
      <c r="E438" t="str">
        <f>IFERROR(IF(VLOOKUP('Xlookup set'!$S438,'Xlookup set'!$A$1:$R$1200,6,FALSE)=0,"",VLOOKUP('Xlookup set'!$S438,'Xlookup set'!$A$1:$R$1200,6,FALSE)),"")</f>
        <v/>
      </c>
      <c r="F438" t="str">
        <f t="array" aca="1" ref="F438" ca="1">IFERROR(F(VLOOKUP('Xlookup set'!$S438,'Xlookup set'!$A$1:$R$1200,7,FALSE)=0,"",VLOOKUP('Xlookup set'!$S438,'Xlookup set'!$A$1:$R$1200,7,FALSE)),"")</f>
        <v/>
      </c>
      <c r="G438" t="str">
        <f>IFERROR(IF(VLOOKUP('Xlookup set'!$S438,'Xlookup set'!$A$1:$R$1200,8,FALSE)=0,"",VLOOKUP('Xlookup set'!$S438,'Xlookup set'!$A$1:$R$1200,8,FALSE)),"")</f>
        <v/>
      </c>
      <c r="H438" s="93" t="str">
        <f>IFERROR(IF(VLOOKUP('Xlookup set'!$S438,'Xlookup set'!$A$1:$R$1200,9,FALSE)=0,"",VLOOKUP('Xlookup set'!$S438,'Xlookup set'!$A$1:$R$1200,9,FALSE)),"")</f>
        <v/>
      </c>
      <c r="I438" t="str">
        <f>IFERROR(IF(VLOOKUP('Xlookup set'!$S438,'Xlookup set'!$A$1:$R$1200,10,FALSE)=0,"",VLOOKUP('Xlookup set'!$S438,'Xlookup set'!$A$1:$R$1200,10,FALSE)),"")</f>
        <v/>
      </c>
      <c r="J438" t="str">
        <f>IFERROR(IF(VLOOKUP('Xlookup set'!$S438,'Xlookup set'!$A$1:$R$1200,11,FALSE)=0,"",VLOOKUP('Xlookup set'!$S438,'Xlookup set'!$A$1:$R$1200,11,FALSE)),"")</f>
        <v/>
      </c>
      <c r="K438" t="str">
        <f>IFERROR(IF(VLOOKUP('Xlookup set'!$S438,'Xlookup set'!$A$1:$R$1200,12,FALSE)=0,"",VLOOKUP('Xlookup set'!$S438,'Xlookup set'!$A$1:$R$1200,12,FALSE)),"")</f>
        <v/>
      </c>
      <c r="L438" t="str">
        <f>IFERROR(IF(VLOOKUP('Xlookup set'!$S438,'Xlookup set'!$A$1:$R$1200,13,FALSE)=0,"",VLOOKUP('Xlookup set'!$S438,'Xlookup set'!$A$1:$R$1200,13,FALSE)),"")</f>
        <v/>
      </c>
      <c r="M438" t="str">
        <f>IFERROR(IF(VLOOKUP('Xlookup set'!$S438,'Xlookup set'!$A$1:$R$1200,14,FALSE)=0,"",VLOOKUP('Xlookup set'!$S438,'Xlookup set'!$A$1:$R$1200,14,FALSE)),"")</f>
        <v/>
      </c>
      <c r="N438" t="str">
        <f>IFERROR(IF(VLOOKUP('Xlookup set'!$S438,'Xlookup set'!$A$1:$R$1200,15,FALSE)=0,"",VLOOKUP('Xlookup set'!$S438,'Xlookup set'!$A$1:$R$1200,15,FALSE)),"")</f>
        <v/>
      </c>
      <c r="O438" t="str">
        <f>IFERROR(IF(VLOOKUP('Xlookup set'!$S438,'Xlookup set'!$A$1:$R$1200,16,FALSE)=0,"",VLOOKUP('Xlookup set'!$S438,'Xlookup set'!$A$1:$R$1200,16,FALSE)),"")</f>
        <v/>
      </c>
      <c r="P438" t="str">
        <f t="array" aca="1" ref="P438" ca="1">IFERROR(Y2IF(VLOOKUP('Xlookup set'!$S438,'Xlookup set'!$A$1:$R$1200,17,FALSE)=0,"",VLOOKUP('Xlookup set'!$S438,'Xlookup set'!$A$1:$R$1200,17,FALSE)),"")</f>
        <v/>
      </c>
      <c r="Q438" t="str">
        <f>IFERROR(IF(VLOOKUP('Xlookup set'!$S438,'Xlookup set'!$A$1:$R$1200,18,FALSE)=0,"",VLOOKUP('Xlookup set'!$S438,'Xlookup set'!$A$1:$R$1200,18,FALSE)),"")</f>
        <v/>
      </c>
    </row>
    <row r="439" spans="1:17">
      <c r="A439" t="str">
        <f>IFERROR(VLOOKUP('Xlookup set'!$S439,'Xlookup set'!$A$1:$R$1200,2,FALSE),"")</f>
        <v/>
      </c>
      <c r="B439" t="str">
        <f>IF(I439&lt;&gt;"",ドッグキャリー!$I$2,"")</f>
        <v/>
      </c>
      <c r="C439" t="str">
        <f t="shared" si="14"/>
        <v/>
      </c>
      <c r="D439" t="str">
        <f t="shared" si="15"/>
        <v/>
      </c>
      <c r="E439" t="str">
        <f>IFERROR(IF(VLOOKUP('Xlookup set'!$S439,'Xlookup set'!$A$1:$R$1200,6,FALSE)=0,"",VLOOKUP('Xlookup set'!$S439,'Xlookup set'!$A$1:$R$1200,6,FALSE)),"")</f>
        <v/>
      </c>
      <c r="F439" t="str">
        <f t="array" aca="1" ref="F439" ca="1">IFERROR(F(VLOOKUP('Xlookup set'!$S439,'Xlookup set'!$A$1:$R$1200,7,FALSE)=0,"",VLOOKUP('Xlookup set'!$S439,'Xlookup set'!$A$1:$R$1200,7,FALSE)),"")</f>
        <v/>
      </c>
      <c r="G439" t="str">
        <f>IFERROR(IF(VLOOKUP('Xlookup set'!$S439,'Xlookup set'!$A$1:$R$1200,8,FALSE)=0,"",VLOOKUP('Xlookup set'!$S439,'Xlookup set'!$A$1:$R$1200,8,FALSE)),"")</f>
        <v/>
      </c>
      <c r="H439" s="93" t="str">
        <f>IFERROR(IF(VLOOKUP('Xlookup set'!$S439,'Xlookup set'!$A$1:$R$1200,9,FALSE)=0,"",VLOOKUP('Xlookup set'!$S439,'Xlookup set'!$A$1:$R$1200,9,FALSE)),"")</f>
        <v/>
      </c>
      <c r="I439" t="str">
        <f>IFERROR(IF(VLOOKUP('Xlookup set'!$S439,'Xlookup set'!$A$1:$R$1200,10,FALSE)=0,"",VLOOKUP('Xlookup set'!$S439,'Xlookup set'!$A$1:$R$1200,10,FALSE)),"")</f>
        <v/>
      </c>
      <c r="J439" t="str">
        <f>IFERROR(IF(VLOOKUP('Xlookup set'!$S439,'Xlookup set'!$A$1:$R$1200,11,FALSE)=0,"",VLOOKUP('Xlookup set'!$S439,'Xlookup set'!$A$1:$R$1200,11,FALSE)),"")</f>
        <v/>
      </c>
      <c r="K439" t="str">
        <f>IFERROR(IF(VLOOKUP('Xlookup set'!$S439,'Xlookup set'!$A$1:$R$1200,12,FALSE)=0,"",VLOOKUP('Xlookup set'!$S439,'Xlookup set'!$A$1:$R$1200,12,FALSE)),"")</f>
        <v/>
      </c>
      <c r="L439" t="str">
        <f>IFERROR(IF(VLOOKUP('Xlookup set'!$S439,'Xlookup set'!$A$1:$R$1200,13,FALSE)=0,"",VLOOKUP('Xlookup set'!$S439,'Xlookup set'!$A$1:$R$1200,13,FALSE)),"")</f>
        <v/>
      </c>
      <c r="M439" t="str">
        <f>IFERROR(IF(VLOOKUP('Xlookup set'!$S439,'Xlookup set'!$A$1:$R$1200,14,FALSE)=0,"",VLOOKUP('Xlookup set'!$S439,'Xlookup set'!$A$1:$R$1200,14,FALSE)),"")</f>
        <v/>
      </c>
      <c r="N439" t="str">
        <f>IFERROR(IF(VLOOKUP('Xlookup set'!$S439,'Xlookup set'!$A$1:$R$1200,15,FALSE)=0,"",VLOOKUP('Xlookup set'!$S439,'Xlookup set'!$A$1:$R$1200,15,FALSE)),"")</f>
        <v/>
      </c>
      <c r="O439" t="str">
        <f>IFERROR(IF(VLOOKUP('Xlookup set'!$S439,'Xlookup set'!$A$1:$R$1200,16,FALSE)=0,"",VLOOKUP('Xlookup set'!$S439,'Xlookup set'!$A$1:$R$1200,16,FALSE)),"")</f>
        <v/>
      </c>
      <c r="P439" t="str">
        <f t="array" aca="1" ref="P439" ca="1">IFERROR(Y2IF(VLOOKUP('Xlookup set'!$S439,'Xlookup set'!$A$1:$R$1200,17,FALSE)=0,"",VLOOKUP('Xlookup set'!$S439,'Xlookup set'!$A$1:$R$1200,17,FALSE)),"")</f>
        <v/>
      </c>
      <c r="Q439" t="str">
        <f>IFERROR(IF(VLOOKUP('Xlookup set'!$S439,'Xlookup set'!$A$1:$R$1200,18,FALSE)=0,"",VLOOKUP('Xlookup set'!$S439,'Xlookup set'!$A$1:$R$1200,18,FALSE)),"")</f>
        <v/>
      </c>
    </row>
    <row r="440" spans="1:17">
      <c r="A440" t="str">
        <f>IFERROR(VLOOKUP('Xlookup set'!$S440,'Xlookup set'!$A$1:$R$1200,2,FALSE),"")</f>
        <v/>
      </c>
      <c r="B440" t="str">
        <f>IF(I440&lt;&gt;"",ドッグキャリー!$I$2,"")</f>
        <v/>
      </c>
      <c r="C440" t="str">
        <f t="shared" si="14"/>
        <v/>
      </c>
      <c r="D440" t="str">
        <f t="shared" si="15"/>
        <v/>
      </c>
      <c r="E440" t="str">
        <f>IFERROR(IF(VLOOKUP('Xlookup set'!$S440,'Xlookup set'!$A$1:$R$1200,6,FALSE)=0,"",VLOOKUP('Xlookup set'!$S440,'Xlookup set'!$A$1:$R$1200,6,FALSE)),"")</f>
        <v/>
      </c>
      <c r="F440" t="str">
        <f t="array" aca="1" ref="F440" ca="1">IFERROR(F(VLOOKUP('Xlookup set'!$S440,'Xlookup set'!$A$1:$R$1200,7,FALSE)=0,"",VLOOKUP('Xlookup set'!$S440,'Xlookup set'!$A$1:$R$1200,7,FALSE)),"")</f>
        <v/>
      </c>
      <c r="G440" t="str">
        <f>IFERROR(IF(VLOOKUP('Xlookup set'!$S440,'Xlookup set'!$A$1:$R$1200,8,FALSE)=0,"",VLOOKUP('Xlookup set'!$S440,'Xlookup set'!$A$1:$R$1200,8,FALSE)),"")</f>
        <v/>
      </c>
      <c r="H440" s="93" t="str">
        <f>IFERROR(IF(VLOOKUP('Xlookup set'!$S440,'Xlookup set'!$A$1:$R$1200,9,FALSE)=0,"",VLOOKUP('Xlookup set'!$S440,'Xlookup set'!$A$1:$R$1200,9,FALSE)),"")</f>
        <v/>
      </c>
      <c r="I440" t="str">
        <f>IFERROR(IF(VLOOKUP('Xlookup set'!$S440,'Xlookup set'!$A$1:$R$1200,10,FALSE)=0,"",VLOOKUP('Xlookup set'!$S440,'Xlookup set'!$A$1:$R$1200,10,FALSE)),"")</f>
        <v/>
      </c>
      <c r="J440" t="str">
        <f>IFERROR(IF(VLOOKUP('Xlookup set'!$S440,'Xlookup set'!$A$1:$R$1200,11,FALSE)=0,"",VLOOKUP('Xlookup set'!$S440,'Xlookup set'!$A$1:$R$1200,11,FALSE)),"")</f>
        <v/>
      </c>
      <c r="K440" t="str">
        <f>IFERROR(IF(VLOOKUP('Xlookup set'!$S440,'Xlookup set'!$A$1:$R$1200,12,FALSE)=0,"",VLOOKUP('Xlookup set'!$S440,'Xlookup set'!$A$1:$R$1200,12,FALSE)),"")</f>
        <v/>
      </c>
      <c r="L440" t="str">
        <f>IFERROR(IF(VLOOKUP('Xlookup set'!$S440,'Xlookup set'!$A$1:$R$1200,13,FALSE)=0,"",VLOOKUP('Xlookup set'!$S440,'Xlookup set'!$A$1:$R$1200,13,FALSE)),"")</f>
        <v/>
      </c>
      <c r="M440" t="str">
        <f>IFERROR(IF(VLOOKUP('Xlookup set'!$S440,'Xlookup set'!$A$1:$R$1200,14,FALSE)=0,"",VLOOKUP('Xlookup set'!$S440,'Xlookup set'!$A$1:$R$1200,14,FALSE)),"")</f>
        <v/>
      </c>
      <c r="N440" t="str">
        <f>IFERROR(IF(VLOOKUP('Xlookup set'!$S440,'Xlookup set'!$A$1:$R$1200,15,FALSE)=0,"",VLOOKUP('Xlookup set'!$S440,'Xlookup set'!$A$1:$R$1200,15,FALSE)),"")</f>
        <v/>
      </c>
      <c r="O440" t="str">
        <f>IFERROR(IF(VLOOKUP('Xlookup set'!$S440,'Xlookup set'!$A$1:$R$1200,16,FALSE)=0,"",VLOOKUP('Xlookup set'!$S440,'Xlookup set'!$A$1:$R$1200,16,FALSE)),"")</f>
        <v/>
      </c>
      <c r="P440" t="str">
        <f t="array" aca="1" ref="P440" ca="1">IFERROR(Y2IF(VLOOKUP('Xlookup set'!$S440,'Xlookup set'!$A$1:$R$1200,17,FALSE)=0,"",VLOOKUP('Xlookup set'!$S440,'Xlookup set'!$A$1:$R$1200,17,FALSE)),"")</f>
        <v/>
      </c>
      <c r="Q440" t="str">
        <f>IFERROR(IF(VLOOKUP('Xlookup set'!$S440,'Xlookup set'!$A$1:$R$1200,18,FALSE)=0,"",VLOOKUP('Xlookup set'!$S440,'Xlookup set'!$A$1:$R$1200,18,FALSE)),"")</f>
        <v/>
      </c>
    </row>
    <row r="441" spans="1:17">
      <c r="A441" t="str">
        <f>IFERROR(VLOOKUP('Xlookup set'!$S441,'Xlookup set'!$A$1:$R$1200,2,FALSE),"")</f>
        <v/>
      </c>
      <c r="B441" t="str">
        <f>IF(I441&lt;&gt;"",ドッグキャリー!$I$2,"")</f>
        <v/>
      </c>
      <c r="C441" t="str">
        <f t="shared" si="14"/>
        <v/>
      </c>
      <c r="D441" t="str">
        <f t="shared" si="15"/>
        <v/>
      </c>
      <c r="E441" t="str">
        <f>IFERROR(IF(VLOOKUP('Xlookup set'!$S441,'Xlookup set'!$A$1:$R$1200,6,FALSE)=0,"",VLOOKUP('Xlookup set'!$S441,'Xlookup set'!$A$1:$R$1200,6,FALSE)),"")</f>
        <v/>
      </c>
      <c r="F441" t="str">
        <f t="array" aca="1" ref="F441" ca="1">IFERROR(F(VLOOKUP('Xlookup set'!$S441,'Xlookup set'!$A$1:$R$1200,7,FALSE)=0,"",VLOOKUP('Xlookup set'!$S441,'Xlookup set'!$A$1:$R$1200,7,FALSE)),"")</f>
        <v/>
      </c>
      <c r="G441" t="str">
        <f>IFERROR(IF(VLOOKUP('Xlookup set'!$S441,'Xlookup set'!$A$1:$R$1200,8,FALSE)=0,"",VLOOKUP('Xlookup set'!$S441,'Xlookup set'!$A$1:$R$1200,8,FALSE)),"")</f>
        <v/>
      </c>
      <c r="H441" s="93" t="str">
        <f>IFERROR(IF(VLOOKUP('Xlookup set'!$S441,'Xlookup set'!$A$1:$R$1200,9,FALSE)=0,"",VLOOKUP('Xlookup set'!$S441,'Xlookup set'!$A$1:$R$1200,9,FALSE)),"")</f>
        <v/>
      </c>
      <c r="I441" t="str">
        <f>IFERROR(IF(VLOOKUP('Xlookup set'!$S441,'Xlookup set'!$A$1:$R$1200,10,FALSE)=0,"",VLOOKUP('Xlookup set'!$S441,'Xlookup set'!$A$1:$R$1200,10,FALSE)),"")</f>
        <v/>
      </c>
      <c r="J441" t="str">
        <f>IFERROR(IF(VLOOKUP('Xlookup set'!$S441,'Xlookup set'!$A$1:$R$1200,11,FALSE)=0,"",VLOOKUP('Xlookup set'!$S441,'Xlookup set'!$A$1:$R$1200,11,FALSE)),"")</f>
        <v/>
      </c>
      <c r="K441" t="str">
        <f>IFERROR(IF(VLOOKUP('Xlookup set'!$S441,'Xlookup set'!$A$1:$R$1200,12,FALSE)=0,"",VLOOKUP('Xlookup set'!$S441,'Xlookup set'!$A$1:$R$1200,12,FALSE)),"")</f>
        <v/>
      </c>
      <c r="L441" t="str">
        <f>IFERROR(IF(VLOOKUP('Xlookup set'!$S441,'Xlookup set'!$A$1:$R$1200,13,FALSE)=0,"",VLOOKUP('Xlookup set'!$S441,'Xlookup set'!$A$1:$R$1200,13,FALSE)),"")</f>
        <v/>
      </c>
      <c r="M441" t="str">
        <f>IFERROR(IF(VLOOKUP('Xlookup set'!$S441,'Xlookup set'!$A$1:$R$1200,14,FALSE)=0,"",VLOOKUP('Xlookup set'!$S441,'Xlookup set'!$A$1:$R$1200,14,FALSE)),"")</f>
        <v/>
      </c>
      <c r="N441" t="str">
        <f>IFERROR(IF(VLOOKUP('Xlookup set'!$S441,'Xlookup set'!$A$1:$R$1200,15,FALSE)=0,"",VLOOKUP('Xlookup set'!$S441,'Xlookup set'!$A$1:$R$1200,15,FALSE)),"")</f>
        <v/>
      </c>
      <c r="O441" t="str">
        <f>IFERROR(IF(VLOOKUP('Xlookup set'!$S441,'Xlookup set'!$A$1:$R$1200,16,FALSE)=0,"",VLOOKUP('Xlookup set'!$S441,'Xlookup set'!$A$1:$R$1200,16,FALSE)),"")</f>
        <v/>
      </c>
      <c r="P441" t="str">
        <f t="array" aca="1" ref="P441" ca="1">IFERROR(Y2IF(VLOOKUP('Xlookup set'!$S441,'Xlookup set'!$A$1:$R$1200,17,FALSE)=0,"",VLOOKUP('Xlookup set'!$S441,'Xlookup set'!$A$1:$R$1200,17,FALSE)),"")</f>
        <v/>
      </c>
      <c r="Q441" t="str">
        <f>IFERROR(IF(VLOOKUP('Xlookup set'!$S441,'Xlookup set'!$A$1:$R$1200,18,FALSE)=0,"",VLOOKUP('Xlookup set'!$S441,'Xlookup set'!$A$1:$R$1200,18,FALSE)),"")</f>
        <v/>
      </c>
    </row>
    <row r="442" spans="1:17">
      <c r="A442" t="str">
        <f>IFERROR(VLOOKUP('Xlookup set'!$S442,'Xlookup set'!$A$1:$R$1200,2,FALSE),"")</f>
        <v/>
      </c>
      <c r="B442" t="str">
        <f>IF(I442&lt;&gt;"",ドッグキャリー!$I$2,"")</f>
        <v/>
      </c>
      <c r="C442" t="str">
        <f t="shared" si="14"/>
        <v/>
      </c>
      <c r="D442" t="str">
        <f t="shared" si="15"/>
        <v/>
      </c>
      <c r="E442" t="str">
        <f>IFERROR(IF(VLOOKUP('Xlookup set'!$S442,'Xlookup set'!$A$1:$R$1200,6,FALSE)=0,"",VLOOKUP('Xlookup set'!$S442,'Xlookup set'!$A$1:$R$1200,6,FALSE)),"")</f>
        <v/>
      </c>
      <c r="F442" t="str">
        <f t="array" aca="1" ref="F442" ca="1">IFERROR(F(VLOOKUP('Xlookup set'!$S442,'Xlookup set'!$A$1:$R$1200,7,FALSE)=0,"",VLOOKUP('Xlookup set'!$S442,'Xlookup set'!$A$1:$R$1200,7,FALSE)),"")</f>
        <v/>
      </c>
      <c r="G442" t="str">
        <f>IFERROR(IF(VLOOKUP('Xlookup set'!$S442,'Xlookup set'!$A$1:$R$1200,8,FALSE)=0,"",VLOOKUP('Xlookup set'!$S442,'Xlookup set'!$A$1:$R$1200,8,FALSE)),"")</f>
        <v/>
      </c>
      <c r="H442" s="93" t="str">
        <f>IFERROR(IF(VLOOKUP('Xlookup set'!$S442,'Xlookup set'!$A$1:$R$1200,9,FALSE)=0,"",VLOOKUP('Xlookup set'!$S442,'Xlookup set'!$A$1:$R$1200,9,FALSE)),"")</f>
        <v/>
      </c>
      <c r="I442" t="str">
        <f>IFERROR(IF(VLOOKUP('Xlookup set'!$S442,'Xlookup set'!$A$1:$R$1200,10,FALSE)=0,"",VLOOKUP('Xlookup set'!$S442,'Xlookup set'!$A$1:$R$1200,10,FALSE)),"")</f>
        <v/>
      </c>
      <c r="J442" t="str">
        <f>IFERROR(IF(VLOOKUP('Xlookup set'!$S442,'Xlookup set'!$A$1:$R$1200,11,FALSE)=0,"",VLOOKUP('Xlookup set'!$S442,'Xlookup set'!$A$1:$R$1200,11,FALSE)),"")</f>
        <v/>
      </c>
      <c r="K442" t="str">
        <f>IFERROR(IF(VLOOKUP('Xlookup set'!$S442,'Xlookup set'!$A$1:$R$1200,12,FALSE)=0,"",VLOOKUP('Xlookup set'!$S442,'Xlookup set'!$A$1:$R$1200,12,FALSE)),"")</f>
        <v/>
      </c>
      <c r="L442" t="str">
        <f>IFERROR(IF(VLOOKUP('Xlookup set'!$S442,'Xlookup set'!$A$1:$R$1200,13,FALSE)=0,"",VLOOKUP('Xlookup set'!$S442,'Xlookup set'!$A$1:$R$1200,13,FALSE)),"")</f>
        <v/>
      </c>
      <c r="M442" t="str">
        <f>IFERROR(IF(VLOOKUP('Xlookup set'!$S442,'Xlookup set'!$A$1:$R$1200,14,FALSE)=0,"",VLOOKUP('Xlookup set'!$S442,'Xlookup set'!$A$1:$R$1200,14,FALSE)),"")</f>
        <v/>
      </c>
      <c r="N442" t="str">
        <f>IFERROR(IF(VLOOKUP('Xlookup set'!$S442,'Xlookup set'!$A$1:$R$1200,15,FALSE)=0,"",VLOOKUP('Xlookup set'!$S442,'Xlookup set'!$A$1:$R$1200,15,FALSE)),"")</f>
        <v/>
      </c>
      <c r="O442" t="str">
        <f>IFERROR(IF(VLOOKUP('Xlookup set'!$S442,'Xlookup set'!$A$1:$R$1200,16,FALSE)=0,"",VLOOKUP('Xlookup set'!$S442,'Xlookup set'!$A$1:$R$1200,16,FALSE)),"")</f>
        <v/>
      </c>
      <c r="P442" t="str">
        <f t="array" aca="1" ref="P442" ca="1">IFERROR(Y2IF(VLOOKUP('Xlookup set'!$S442,'Xlookup set'!$A$1:$R$1200,17,FALSE)=0,"",VLOOKUP('Xlookup set'!$S442,'Xlookup set'!$A$1:$R$1200,17,FALSE)),"")</f>
        <v/>
      </c>
      <c r="Q442" t="str">
        <f>IFERROR(IF(VLOOKUP('Xlookup set'!$S442,'Xlookup set'!$A$1:$R$1200,18,FALSE)=0,"",VLOOKUP('Xlookup set'!$S442,'Xlookup set'!$A$1:$R$1200,18,FALSE)),"")</f>
        <v/>
      </c>
    </row>
    <row r="443" spans="1:17">
      <c r="A443" t="str">
        <f>IFERROR(VLOOKUP('Xlookup set'!$S443,'Xlookup set'!$A$1:$R$1200,2,FALSE),"")</f>
        <v/>
      </c>
      <c r="B443" t="str">
        <f>IF(I443&lt;&gt;"",ドッグキャリー!$I$2,"")</f>
        <v/>
      </c>
      <c r="C443" t="str">
        <f t="shared" si="14"/>
        <v/>
      </c>
      <c r="D443" t="str">
        <f t="shared" si="15"/>
        <v/>
      </c>
      <c r="E443" t="str">
        <f>IFERROR(IF(VLOOKUP('Xlookup set'!$S443,'Xlookup set'!$A$1:$R$1200,6,FALSE)=0,"",VLOOKUP('Xlookup set'!$S443,'Xlookup set'!$A$1:$R$1200,6,FALSE)),"")</f>
        <v/>
      </c>
      <c r="F443" t="str">
        <f t="array" aca="1" ref="F443" ca="1">IFERROR(F(VLOOKUP('Xlookup set'!$S443,'Xlookup set'!$A$1:$R$1200,7,FALSE)=0,"",VLOOKUP('Xlookup set'!$S443,'Xlookup set'!$A$1:$R$1200,7,FALSE)),"")</f>
        <v/>
      </c>
      <c r="G443" t="str">
        <f>IFERROR(IF(VLOOKUP('Xlookup set'!$S443,'Xlookup set'!$A$1:$R$1200,8,FALSE)=0,"",VLOOKUP('Xlookup set'!$S443,'Xlookup set'!$A$1:$R$1200,8,FALSE)),"")</f>
        <v/>
      </c>
      <c r="H443" s="93" t="str">
        <f>IFERROR(IF(VLOOKUP('Xlookup set'!$S443,'Xlookup set'!$A$1:$R$1200,9,FALSE)=0,"",VLOOKUP('Xlookup set'!$S443,'Xlookup set'!$A$1:$R$1200,9,FALSE)),"")</f>
        <v/>
      </c>
      <c r="I443" t="str">
        <f>IFERROR(IF(VLOOKUP('Xlookup set'!$S443,'Xlookup set'!$A$1:$R$1200,10,FALSE)=0,"",VLOOKUP('Xlookup set'!$S443,'Xlookup set'!$A$1:$R$1200,10,FALSE)),"")</f>
        <v/>
      </c>
      <c r="J443" t="str">
        <f>IFERROR(IF(VLOOKUP('Xlookup set'!$S443,'Xlookup set'!$A$1:$R$1200,11,FALSE)=0,"",VLOOKUP('Xlookup set'!$S443,'Xlookup set'!$A$1:$R$1200,11,FALSE)),"")</f>
        <v/>
      </c>
      <c r="K443" t="str">
        <f>IFERROR(IF(VLOOKUP('Xlookup set'!$S443,'Xlookup set'!$A$1:$R$1200,12,FALSE)=0,"",VLOOKUP('Xlookup set'!$S443,'Xlookup set'!$A$1:$R$1200,12,FALSE)),"")</f>
        <v/>
      </c>
      <c r="L443" t="str">
        <f>IFERROR(IF(VLOOKUP('Xlookup set'!$S443,'Xlookup set'!$A$1:$R$1200,13,FALSE)=0,"",VLOOKUP('Xlookup set'!$S443,'Xlookup set'!$A$1:$R$1200,13,FALSE)),"")</f>
        <v/>
      </c>
      <c r="M443" t="str">
        <f>IFERROR(IF(VLOOKUP('Xlookup set'!$S443,'Xlookup set'!$A$1:$R$1200,14,FALSE)=0,"",VLOOKUP('Xlookup set'!$S443,'Xlookup set'!$A$1:$R$1200,14,FALSE)),"")</f>
        <v/>
      </c>
      <c r="N443" t="str">
        <f>IFERROR(IF(VLOOKUP('Xlookup set'!$S443,'Xlookup set'!$A$1:$R$1200,15,FALSE)=0,"",VLOOKUP('Xlookup set'!$S443,'Xlookup set'!$A$1:$R$1200,15,FALSE)),"")</f>
        <v/>
      </c>
      <c r="O443" t="str">
        <f>IFERROR(IF(VLOOKUP('Xlookup set'!$S443,'Xlookup set'!$A$1:$R$1200,16,FALSE)=0,"",VLOOKUP('Xlookup set'!$S443,'Xlookup set'!$A$1:$R$1200,16,FALSE)),"")</f>
        <v/>
      </c>
      <c r="P443" t="str">
        <f t="array" aca="1" ref="P443" ca="1">IFERROR(Y2IF(VLOOKUP('Xlookup set'!$S443,'Xlookup set'!$A$1:$R$1200,17,FALSE)=0,"",VLOOKUP('Xlookup set'!$S443,'Xlookup set'!$A$1:$R$1200,17,FALSE)),"")</f>
        <v/>
      </c>
      <c r="Q443" t="str">
        <f>IFERROR(IF(VLOOKUP('Xlookup set'!$S443,'Xlookup set'!$A$1:$R$1200,18,FALSE)=0,"",VLOOKUP('Xlookup set'!$S443,'Xlookup set'!$A$1:$R$1200,18,FALSE)),"")</f>
        <v/>
      </c>
    </row>
    <row r="444" spans="1:17">
      <c r="A444" t="str">
        <f>IFERROR(VLOOKUP('Xlookup set'!$S444,'Xlookup set'!$A$1:$R$1200,2,FALSE),"")</f>
        <v/>
      </c>
      <c r="B444" t="str">
        <f>IF(I444&lt;&gt;"",ドッグキャリー!$I$2,"")</f>
        <v/>
      </c>
      <c r="C444" t="str">
        <f t="shared" si="14"/>
        <v/>
      </c>
      <c r="D444" t="str">
        <f t="shared" si="15"/>
        <v/>
      </c>
      <c r="E444" t="str">
        <f>IFERROR(IF(VLOOKUP('Xlookup set'!$S444,'Xlookup set'!$A$1:$R$1200,6,FALSE)=0,"",VLOOKUP('Xlookup set'!$S444,'Xlookup set'!$A$1:$R$1200,6,FALSE)),"")</f>
        <v/>
      </c>
      <c r="F444" t="str">
        <f t="array" aca="1" ref="F444" ca="1">IFERROR(F(VLOOKUP('Xlookup set'!$S444,'Xlookup set'!$A$1:$R$1200,7,FALSE)=0,"",VLOOKUP('Xlookup set'!$S444,'Xlookup set'!$A$1:$R$1200,7,FALSE)),"")</f>
        <v/>
      </c>
      <c r="G444" t="str">
        <f>IFERROR(IF(VLOOKUP('Xlookup set'!$S444,'Xlookup set'!$A$1:$R$1200,8,FALSE)=0,"",VLOOKUP('Xlookup set'!$S444,'Xlookup set'!$A$1:$R$1200,8,FALSE)),"")</f>
        <v/>
      </c>
      <c r="H444" s="93" t="str">
        <f>IFERROR(IF(VLOOKUP('Xlookup set'!$S444,'Xlookup set'!$A$1:$R$1200,9,FALSE)=0,"",VLOOKUP('Xlookup set'!$S444,'Xlookup set'!$A$1:$R$1200,9,FALSE)),"")</f>
        <v/>
      </c>
      <c r="I444" t="str">
        <f>IFERROR(IF(VLOOKUP('Xlookup set'!$S444,'Xlookup set'!$A$1:$R$1200,10,FALSE)=0,"",VLOOKUP('Xlookup set'!$S444,'Xlookup set'!$A$1:$R$1200,10,FALSE)),"")</f>
        <v/>
      </c>
      <c r="J444" t="str">
        <f>IFERROR(IF(VLOOKUP('Xlookup set'!$S444,'Xlookup set'!$A$1:$R$1200,11,FALSE)=0,"",VLOOKUP('Xlookup set'!$S444,'Xlookup set'!$A$1:$R$1200,11,FALSE)),"")</f>
        <v/>
      </c>
      <c r="K444" t="str">
        <f>IFERROR(IF(VLOOKUP('Xlookup set'!$S444,'Xlookup set'!$A$1:$R$1200,12,FALSE)=0,"",VLOOKUP('Xlookup set'!$S444,'Xlookup set'!$A$1:$R$1200,12,FALSE)),"")</f>
        <v/>
      </c>
      <c r="L444" t="str">
        <f>IFERROR(IF(VLOOKUP('Xlookup set'!$S444,'Xlookup set'!$A$1:$R$1200,13,FALSE)=0,"",VLOOKUP('Xlookup set'!$S444,'Xlookup set'!$A$1:$R$1200,13,FALSE)),"")</f>
        <v/>
      </c>
      <c r="M444" t="str">
        <f>IFERROR(IF(VLOOKUP('Xlookup set'!$S444,'Xlookup set'!$A$1:$R$1200,14,FALSE)=0,"",VLOOKUP('Xlookup set'!$S444,'Xlookup set'!$A$1:$R$1200,14,FALSE)),"")</f>
        <v/>
      </c>
      <c r="N444" t="str">
        <f>IFERROR(IF(VLOOKUP('Xlookup set'!$S444,'Xlookup set'!$A$1:$R$1200,15,FALSE)=0,"",VLOOKUP('Xlookup set'!$S444,'Xlookup set'!$A$1:$R$1200,15,FALSE)),"")</f>
        <v/>
      </c>
      <c r="O444" t="str">
        <f>IFERROR(IF(VLOOKUP('Xlookup set'!$S444,'Xlookup set'!$A$1:$R$1200,16,FALSE)=0,"",VLOOKUP('Xlookup set'!$S444,'Xlookup set'!$A$1:$R$1200,16,FALSE)),"")</f>
        <v/>
      </c>
      <c r="P444" t="str">
        <f t="array" aca="1" ref="P444" ca="1">IFERROR(Y2IF(VLOOKUP('Xlookup set'!$S444,'Xlookup set'!$A$1:$R$1200,17,FALSE)=0,"",VLOOKUP('Xlookup set'!$S444,'Xlookup set'!$A$1:$R$1200,17,FALSE)),"")</f>
        <v/>
      </c>
      <c r="Q444" t="str">
        <f>IFERROR(IF(VLOOKUP('Xlookup set'!$S444,'Xlookup set'!$A$1:$R$1200,18,FALSE)=0,"",VLOOKUP('Xlookup set'!$S444,'Xlookup set'!$A$1:$R$1200,18,FALSE)),"")</f>
        <v/>
      </c>
    </row>
    <row r="445" spans="1:17">
      <c r="A445" t="str">
        <f>IFERROR(VLOOKUP('Xlookup set'!$S445,'Xlookup set'!$A$1:$R$1200,2,FALSE),"")</f>
        <v/>
      </c>
      <c r="B445" t="str">
        <f>IF(I445&lt;&gt;"",ドッグキャリー!$I$2,"")</f>
        <v/>
      </c>
      <c r="C445" t="str">
        <f t="shared" si="14"/>
        <v/>
      </c>
      <c r="D445" t="str">
        <f t="shared" si="15"/>
        <v/>
      </c>
      <c r="E445" t="str">
        <f>IFERROR(IF(VLOOKUP('Xlookup set'!$S445,'Xlookup set'!$A$1:$R$1200,6,FALSE)=0,"",VLOOKUP('Xlookup set'!$S445,'Xlookup set'!$A$1:$R$1200,6,FALSE)),"")</f>
        <v/>
      </c>
      <c r="F445" t="str">
        <f t="array" aca="1" ref="F445" ca="1">IFERROR(F(VLOOKUP('Xlookup set'!$S445,'Xlookup set'!$A$1:$R$1200,7,FALSE)=0,"",VLOOKUP('Xlookup set'!$S445,'Xlookup set'!$A$1:$R$1200,7,FALSE)),"")</f>
        <v/>
      </c>
      <c r="G445" t="str">
        <f>IFERROR(IF(VLOOKUP('Xlookup set'!$S445,'Xlookup set'!$A$1:$R$1200,8,FALSE)=0,"",VLOOKUP('Xlookup set'!$S445,'Xlookup set'!$A$1:$R$1200,8,FALSE)),"")</f>
        <v/>
      </c>
      <c r="H445" s="93" t="str">
        <f>IFERROR(IF(VLOOKUP('Xlookup set'!$S445,'Xlookup set'!$A$1:$R$1200,9,FALSE)=0,"",VLOOKUP('Xlookup set'!$S445,'Xlookup set'!$A$1:$R$1200,9,FALSE)),"")</f>
        <v/>
      </c>
      <c r="I445" t="str">
        <f>IFERROR(IF(VLOOKUP('Xlookup set'!$S445,'Xlookup set'!$A$1:$R$1200,10,FALSE)=0,"",VLOOKUP('Xlookup set'!$S445,'Xlookup set'!$A$1:$R$1200,10,FALSE)),"")</f>
        <v/>
      </c>
      <c r="J445" t="str">
        <f>IFERROR(IF(VLOOKUP('Xlookup set'!$S445,'Xlookup set'!$A$1:$R$1200,11,FALSE)=0,"",VLOOKUP('Xlookup set'!$S445,'Xlookup set'!$A$1:$R$1200,11,FALSE)),"")</f>
        <v/>
      </c>
      <c r="K445" t="str">
        <f>IFERROR(IF(VLOOKUP('Xlookup set'!$S445,'Xlookup set'!$A$1:$R$1200,12,FALSE)=0,"",VLOOKUP('Xlookup set'!$S445,'Xlookup set'!$A$1:$R$1200,12,FALSE)),"")</f>
        <v/>
      </c>
      <c r="L445" t="str">
        <f>IFERROR(IF(VLOOKUP('Xlookup set'!$S445,'Xlookup set'!$A$1:$R$1200,13,FALSE)=0,"",VLOOKUP('Xlookup set'!$S445,'Xlookup set'!$A$1:$R$1200,13,FALSE)),"")</f>
        <v/>
      </c>
      <c r="M445" t="str">
        <f>IFERROR(IF(VLOOKUP('Xlookup set'!$S445,'Xlookup set'!$A$1:$R$1200,14,FALSE)=0,"",VLOOKUP('Xlookup set'!$S445,'Xlookup set'!$A$1:$R$1200,14,FALSE)),"")</f>
        <v/>
      </c>
      <c r="N445" t="str">
        <f>IFERROR(IF(VLOOKUP('Xlookup set'!$S445,'Xlookup set'!$A$1:$R$1200,15,FALSE)=0,"",VLOOKUP('Xlookup set'!$S445,'Xlookup set'!$A$1:$R$1200,15,FALSE)),"")</f>
        <v/>
      </c>
      <c r="O445" t="str">
        <f>IFERROR(IF(VLOOKUP('Xlookup set'!$S445,'Xlookup set'!$A$1:$R$1200,16,FALSE)=0,"",VLOOKUP('Xlookup set'!$S445,'Xlookup set'!$A$1:$R$1200,16,FALSE)),"")</f>
        <v/>
      </c>
      <c r="P445" t="str">
        <f t="array" aca="1" ref="P445" ca="1">IFERROR(Y2IF(VLOOKUP('Xlookup set'!$S445,'Xlookup set'!$A$1:$R$1200,17,FALSE)=0,"",VLOOKUP('Xlookup set'!$S445,'Xlookup set'!$A$1:$R$1200,17,FALSE)),"")</f>
        <v/>
      </c>
      <c r="Q445" t="str">
        <f>IFERROR(IF(VLOOKUP('Xlookup set'!$S445,'Xlookup set'!$A$1:$R$1200,18,FALSE)=0,"",VLOOKUP('Xlookup set'!$S445,'Xlookup set'!$A$1:$R$1200,18,FALSE)),"")</f>
        <v/>
      </c>
    </row>
    <row r="446" spans="1:17">
      <c r="A446" t="str">
        <f>IFERROR(VLOOKUP('Xlookup set'!$S446,'Xlookup set'!$A$1:$R$1200,2,FALSE),"")</f>
        <v/>
      </c>
      <c r="B446" t="str">
        <f>IF(I446&lt;&gt;"",ドッグキャリー!$I$2,"")</f>
        <v/>
      </c>
      <c r="C446" t="str">
        <f t="shared" si="14"/>
        <v/>
      </c>
      <c r="D446" t="str">
        <f t="shared" si="15"/>
        <v/>
      </c>
      <c r="E446" t="str">
        <f>IFERROR(IF(VLOOKUP('Xlookup set'!$S446,'Xlookup set'!$A$1:$R$1200,6,FALSE)=0,"",VLOOKUP('Xlookup set'!$S446,'Xlookup set'!$A$1:$R$1200,6,FALSE)),"")</f>
        <v/>
      </c>
      <c r="F446" t="str">
        <f t="array" aca="1" ref="F446" ca="1">IFERROR(F(VLOOKUP('Xlookup set'!$S446,'Xlookup set'!$A$1:$R$1200,7,FALSE)=0,"",VLOOKUP('Xlookup set'!$S446,'Xlookup set'!$A$1:$R$1200,7,FALSE)),"")</f>
        <v/>
      </c>
      <c r="G446" t="str">
        <f>IFERROR(IF(VLOOKUP('Xlookup set'!$S446,'Xlookup set'!$A$1:$R$1200,8,FALSE)=0,"",VLOOKUP('Xlookup set'!$S446,'Xlookup set'!$A$1:$R$1200,8,FALSE)),"")</f>
        <v/>
      </c>
      <c r="H446" s="93" t="str">
        <f>IFERROR(IF(VLOOKUP('Xlookup set'!$S446,'Xlookup set'!$A$1:$R$1200,9,FALSE)=0,"",VLOOKUP('Xlookup set'!$S446,'Xlookup set'!$A$1:$R$1200,9,FALSE)),"")</f>
        <v/>
      </c>
      <c r="I446" t="str">
        <f>IFERROR(IF(VLOOKUP('Xlookup set'!$S446,'Xlookup set'!$A$1:$R$1200,10,FALSE)=0,"",VLOOKUP('Xlookup set'!$S446,'Xlookup set'!$A$1:$R$1200,10,FALSE)),"")</f>
        <v/>
      </c>
      <c r="J446" t="str">
        <f>IFERROR(IF(VLOOKUP('Xlookup set'!$S446,'Xlookup set'!$A$1:$R$1200,11,FALSE)=0,"",VLOOKUP('Xlookup set'!$S446,'Xlookup set'!$A$1:$R$1200,11,FALSE)),"")</f>
        <v/>
      </c>
      <c r="K446" t="str">
        <f>IFERROR(IF(VLOOKUP('Xlookup set'!$S446,'Xlookup set'!$A$1:$R$1200,12,FALSE)=0,"",VLOOKUP('Xlookup set'!$S446,'Xlookup set'!$A$1:$R$1200,12,FALSE)),"")</f>
        <v/>
      </c>
      <c r="L446" t="str">
        <f>IFERROR(IF(VLOOKUP('Xlookup set'!$S446,'Xlookup set'!$A$1:$R$1200,13,FALSE)=0,"",VLOOKUP('Xlookup set'!$S446,'Xlookup set'!$A$1:$R$1200,13,FALSE)),"")</f>
        <v/>
      </c>
      <c r="M446" t="str">
        <f>IFERROR(IF(VLOOKUP('Xlookup set'!$S446,'Xlookup set'!$A$1:$R$1200,14,FALSE)=0,"",VLOOKUP('Xlookup set'!$S446,'Xlookup set'!$A$1:$R$1200,14,FALSE)),"")</f>
        <v/>
      </c>
      <c r="N446" t="str">
        <f>IFERROR(IF(VLOOKUP('Xlookup set'!$S446,'Xlookup set'!$A$1:$R$1200,15,FALSE)=0,"",VLOOKUP('Xlookup set'!$S446,'Xlookup set'!$A$1:$R$1200,15,FALSE)),"")</f>
        <v/>
      </c>
      <c r="O446" t="str">
        <f>IFERROR(IF(VLOOKUP('Xlookup set'!$S446,'Xlookup set'!$A$1:$R$1200,16,FALSE)=0,"",VLOOKUP('Xlookup set'!$S446,'Xlookup set'!$A$1:$R$1200,16,FALSE)),"")</f>
        <v/>
      </c>
      <c r="P446" t="str">
        <f t="array" aca="1" ref="P446" ca="1">IFERROR(Y2IF(VLOOKUP('Xlookup set'!$S446,'Xlookup set'!$A$1:$R$1200,17,FALSE)=0,"",VLOOKUP('Xlookup set'!$S446,'Xlookup set'!$A$1:$R$1200,17,FALSE)),"")</f>
        <v/>
      </c>
      <c r="Q446" t="str">
        <f>IFERROR(IF(VLOOKUP('Xlookup set'!$S446,'Xlookup set'!$A$1:$R$1200,18,FALSE)=0,"",VLOOKUP('Xlookup set'!$S446,'Xlookup set'!$A$1:$R$1200,18,FALSE)),"")</f>
        <v/>
      </c>
    </row>
    <row r="447" spans="1:17">
      <c r="A447" t="str">
        <f>IFERROR(VLOOKUP('Xlookup set'!$S447,'Xlookup set'!$A$1:$R$1200,2,FALSE),"")</f>
        <v/>
      </c>
      <c r="B447" t="str">
        <f>IF(I447&lt;&gt;"",ドッグキャリー!$I$2,"")</f>
        <v/>
      </c>
      <c r="C447" t="str">
        <f t="shared" si="14"/>
        <v/>
      </c>
      <c r="D447" t="str">
        <f t="shared" si="15"/>
        <v/>
      </c>
      <c r="E447" t="str">
        <f>IFERROR(IF(VLOOKUP('Xlookup set'!$S447,'Xlookup set'!$A$1:$R$1200,6,FALSE)=0,"",VLOOKUP('Xlookup set'!$S447,'Xlookup set'!$A$1:$R$1200,6,FALSE)),"")</f>
        <v/>
      </c>
      <c r="F447" t="str">
        <f t="array" aca="1" ref="F447" ca="1">IFERROR(F(VLOOKUP('Xlookup set'!$S447,'Xlookup set'!$A$1:$R$1200,7,FALSE)=0,"",VLOOKUP('Xlookup set'!$S447,'Xlookup set'!$A$1:$R$1200,7,FALSE)),"")</f>
        <v/>
      </c>
      <c r="G447" t="str">
        <f>IFERROR(IF(VLOOKUP('Xlookup set'!$S447,'Xlookup set'!$A$1:$R$1200,8,FALSE)=0,"",VLOOKUP('Xlookup set'!$S447,'Xlookup set'!$A$1:$R$1200,8,FALSE)),"")</f>
        <v/>
      </c>
      <c r="H447" s="93" t="str">
        <f>IFERROR(IF(VLOOKUP('Xlookup set'!$S447,'Xlookup set'!$A$1:$R$1200,9,FALSE)=0,"",VLOOKUP('Xlookup set'!$S447,'Xlookup set'!$A$1:$R$1200,9,FALSE)),"")</f>
        <v/>
      </c>
      <c r="I447" t="str">
        <f>IFERROR(IF(VLOOKUP('Xlookup set'!$S447,'Xlookup set'!$A$1:$R$1200,10,FALSE)=0,"",VLOOKUP('Xlookup set'!$S447,'Xlookup set'!$A$1:$R$1200,10,FALSE)),"")</f>
        <v/>
      </c>
      <c r="J447" t="str">
        <f>IFERROR(IF(VLOOKUP('Xlookup set'!$S447,'Xlookup set'!$A$1:$R$1200,11,FALSE)=0,"",VLOOKUP('Xlookup set'!$S447,'Xlookup set'!$A$1:$R$1200,11,FALSE)),"")</f>
        <v/>
      </c>
      <c r="K447" t="str">
        <f>IFERROR(IF(VLOOKUP('Xlookup set'!$S447,'Xlookup set'!$A$1:$R$1200,12,FALSE)=0,"",VLOOKUP('Xlookup set'!$S447,'Xlookup set'!$A$1:$R$1200,12,FALSE)),"")</f>
        <v/>
      </c>
      <c r="L447" t="str">
        <f>IFERROR(IF(VLOOKUP('Xlookup set'!$S447,'Xlookup set'!$A$1:$R$1200,13,FALSE)=0,"",VLOOKUP('Xlookup set'!$S447,'Xlookup set'!$A$1:$R$1200,13,FALSE)),"")</f>
        <v/>
      </c>
      <c r="M447" t="str">
        <f>IFERROR(IF(VLOOKUP('Xlookup set'!$S447,'Xlookup set'!$A$1:$R$1200,14,FALSE)=0,"",VLOOKUP('Xlookup set'!$S447,'Xlookup set'!$A$1:$R$1200,14,FALSE)),"")</f>
        <v/>
      </c>
      <c r="N447" t="str">
        <f>IFERROR(IF(VLOOKUP('Xlookup set'!$S447,'Xlookup set'!$A$1:$R$1200,15,FALSE)=0,"",VLOOKUP('Xlookup set'!$S447,'Xlookup set'!$A$1:$R$1200,15,FALSE)),"")</f>
        <v/>
      </c>
      <c r="O447" t="str">
        <f>IFERROR(IF(VLOOKUP('Xlookup set'!$S447,'Xlookup set'!$A$1:$R$1200,16,FALSE)=0,"",VLOOKUP('Xlookup set'!$S447,'Xlookup set'!$A$1:$R$1200,16,FALSE)),"")</f>
        <v/>
      </c>
      <c r="P447" t="str">
        <f t="array" aca="1" ref="P447" ca="1">IFERROR(Y2IF(VLOOKUP('Xlookup set'!$S447,'Xlookup set'!$A$1:$R$1200,17,FALSE)=0,"",VLOOKUP('Xlookup set'!$S447,'Xlookup set'!$A$1:$R$1200,17,FALSE)),"")</f>
        <v/>
      </c>
      <c r="Q447" t="str">
        <f>IFERROR(IF(VLOOKUP('Xlookup set'!$S447,'Xlookup set'!$A$1:$R$1200,18,FALSE)=0,"",VLOOKUP('Xlookup set'!$S447,'Xlookup set'!$A$1:$R$1200,18,FALSE)),"")</f>
        <v/>
      </c>
    </row>
    <row r="448" spans="1:17">
      <c r="A448" t="str">
        <f>IFERROR(VLOOKUP('Xlookup set'!$S448,'Xlookup set'!$A$1:$R$1200,2,FALSE),"")</f>
        <v/>
      </c>
      <c r="B448" t="str">
        <f>IF(I448&lt;&gt;"",ドッグキャリー!$I$2,"")</f>
        <v/>
      </c>
      <c r="C448" t="str">
        <f t="shared" si="14"/>
        <v/>
      </c>
      <c r="D448" t="str">
        <f t="shared" si="15"/>
        <v/>
      </c>
      <c r="E448" t="str">
        <f>IFERROR(IF(VLOOKUP('Xlookup set'!$S448,'Xlookup set'!$A$1:$R$1200,6,FALSE)=0,"",VLOOKUP('Xlookup set'!$S448,'Xlookup set'!$A$1:$R$1200,6,FALSE)),"")</f>
        <v/>
      </c>
      <c r="F448" t="str">
        <f t="array" aca="1" ref="F448" ca="1">IFERROR(F(VLOOKUP('Xlookup set'!$S448,'Xlookup set'!$A$1:$R$1200,7,FALSE)=0,"",VLOOKUP('Xlookup set'!$S448,'Xlookup set'!$A$1:$R$1200,7,FALSE)),"")</f>
        <v/>
      </c>
      <c r="G448" t="str">
        <f>IFERROR(IF(VLOOKUP('Xlookup set'!$S448,'Xlookup set'!$A$1:$R$1200,8,FALSE)=0,"",VLOOKUP('Xlookup set'!$S448,'Xlookup set'!$A$1:$R$1200,8,FALSE)),"")</f>
        <v/>
      </c>
      <c r="H448" s="93" t="str">
        <f>IFERROR(IF(VLOOKUP('Xlookup set'!$S448,'Xlookup set'!$A$1:$R$1200,9,FALSE)=0,"",VLOOKUP('Xlookup set'!$S448,'Xlookup set'!$A$1:$R$1200,9,FALSE)),"")</f>
        <v/>
      </c>
      <c r="I448" t="str">
        <f>IFERROR(IF(VLOOKUP('Xlookup set'!$S448,'Xlookup set'!$A$1:$R$1200,10,FALSE)=0,"",VLOOKUP('Xlookup set'!$S448,'Xlookup set'!$A$1:$R$1200,10,FALSE)),"")</f>
        <v/>
      </c>
      <c r="J448" t="str">
        <f>IFERROR(IF(VLOOKUP('Xlookup set'!$S448,'Xlookup set'!$A$1:$R$1200,11,FALSE)=0,"",VLOOKUP('Xlookup set'!$S448,'Xlookup set'!$A$1:$R$1200,11,FALSE)),"")</f>
        <v/>
      </c>
      <c r="K448" t="str">
        <f>IFERROR(IF(VLOOKUP('Xlookup set'!$S448,'Xlookup set'!$A$1:$R$1200,12,FALSE)=0,"",VLOOKUP('Xlookup set'!$S448,'Xlookup set'!$A$1:$R$1200,12,FALSE)),"")</f>
        <v/>
      </c>
      <c r="L448" t="str">
        <f>IFERROR(IF(VLOOKUP('Xlookup set'!$S448,'Xlookup set'!$A$1:$R$1200,13,FALSE)=0,"",VLOOKUP('Xlookup set'!$S448,'Xlookup set'!$A$1:$R$1200,13,FALSE)),"")</f>
        <v/>
      </c>
      <c r="M448" t="str">
        <f>IFERROR(IF(VLOOKUP('Xlookup set'!$S448,'Xlookup set'!$A$1:$R$1200,14,FALSE)=0,"",VLOOKUP('Xlookup set'!$S448,'Xlookup set'!$A$1:$R$1200,14,FALSE)),"")</f>
        <v/>
      </c>
      <c r="N448" t="str">
        <f>IFERROR(IF(VLOOKUP('Xlookup set'!$S448,'Xlookup set'!$A$1:$R$1200,15,FALSE)=0,"",VLOOKUP('Xlookup set'!$S448,'Xlookup set'!$A$1:$R$1200,15,FALSE)),"")</f>
        <v/>
      </c>
      <c r="O448" t="str">
        <f>IFERROR(IF(VLOOKUP('Xlookup set'!$S448,'Xlookup set'!$A$1:$R$1200,16,FALSE)=0,"",VLOOKUP('Xlookup set'!$S448,'Xlookup set'!$A$1:$R$1200,16,FALSE)),"")</f>
        <v/>
      </c>
      <c r="P448" t="str">
        <f t="array" aca="1" ref="P448" ca="1">IFERROR(Y2IF(VLOOKUP('Xlookup set'!$S448,'Xlookup set'!$A$1:$R$1200,17,FALSE)=0,"",VLOOKUP('Xlookup set'!$S448,'Xlookup set'!$A$1:$R$1200,17,FALSE)),"")</f>
        <v/>
      </c>
      <c r="Q448" t="str">
        <f>IFERROR(IF(VLOOKUP('Xlookup set'!$S448,'Xlookup set'!$A$1:$R$1200,18,FALSE)=0,"",VLOOKUP('Xlookup set'!$S448,'Xlookup set'!$A$1:$R$1200,18,FALSE)),"")</f>
        <v/>
      </c>
    </row>
    <row r="449" spans="1:17">
      <c r="A449" t="str">
        <f>IFERROR(VLOOKUP('Xlookup set'!$S449,'Xlookup set'!$A$1:$R$1200,2,FALSE),"")</f>
        <v/>
      </c>
      <c r="B449" t="str">
        <f>IF(I449&lt;&gt;"",ドッグキャリー!$I$2,"")</f>
        <v/>
      </c>
      <c r="C449" t="str">
        <f t="shared" si="14"/>
        <v/>
      </c>
      <c r="D449" t="str">
        <f t="shared" si="15"/>
        <v/>
      </c>
      <c r="E449" t="str">
        <f>IFERROR(IF(VLOOKUP('Xlookup set'!$S449,'Xlookup set'!$A$1:$R$1200,6,FALSE)=0,"",VLOOKUP('Xlookup set'!$S449,'Xlookup set'!$A$1:$R$1200,6,FALSE)),"")</f>
        <v/>
      </c>
      <c r="F449" t="str">
        <f t="array" aca="1" ref="F449" ca="1">IFERROR(F(VLOOKUP('Xlookup set'!$S449,'Xlookup set'!$A$1:$R$1200,7,FALSE)=0,"",VLOOKUP('Xlookup set'!$S449,'Xlookup set'!$A$1:$R$1200,7,FALSE)),"")</f>
        <v/>
      </c>
      <c r="G449" t="str">
        <f>IFERROR(IF(VLOOKUP('Xlookup set'!$S449,'Xlookup set'!$A$1:$R$1200,8,FALSE)=0,"",VLOOKUP('Xlookup set'!$S449,'Xlookup set'!$A$1:$R$1200,8,FALSE)),"")</f>
        <v/>
      </c>
      <c r="H449" s="93" t="str">
        <f>IFERROR(IF(VLOOKUP('Xlookup set'!$S449,'Xlookup set'!$A$1:$R$1200,9,FALSE)=0,"",VLOOKUP('Xlookup set'!$S449,'Xlookup set'!$A$1:$R$1200,9,FALSE)),"")</f>
        <v/>
      </c>
      <c r="I449" t="str">
        <f>IFERROR(IF(VLOOKUP('Xlookup set'!$S449,'Xlookup set'!$A$1:$R$1200,10,FALSE)=0,"",VLOOKUP('Xlookup set'!$S449,'Xlookup set'!$A$1:$R$1200,10,FALSE)),"")</f>
        <v/>
      </c>
      <c r="J449" t="str">
        <f>IFERROR(IF(VLOOKUP('Xlookup set'!$S449,'Xlookup set'!$A$1:$R$1200,11,FALSE)=0,"",VLOOKUP('Xlookup set'!$S449,'Xlookup set'!$A$1:$R$1200,11,FALSE)),"")</f>
        <v/>
      </c>
      <c r="K449" t="str">
        <f>IFERROR(IF(VLOOKUP('Xlookup set'!$S449,'Xlookup set'!$A$1:$R$1200,12,FALSE)=0,"",VLOOKUP('Xlookup set'!$S449,'Xlookup set'!$A$1:$R$1200,12,FALSE)),"")</f>
        <v/>
      </c>
      <c r="L449" t="str">
        <f>IFERROR(IF(VLOOKUP('Xlookup set'!$S449,'Xlookup set'!$A$1:$R$1200,13,FALSE)=0,"",VLOOKUP('Xlookup set'!$S449,'Xlookup set'!$A$1:$R$1200,13,FALSE)),"")</f>
        <v/>
      </c>
      <c r="M449" t="str">
        <f>IFERROR(IF(VLOOKUP('Xlookup set'!$S449,'Xlookup set'!$A$1:$R$1200,14,FALSE)=0,"",VLOOKUP('Xlookup set'!$S449,'Xlookup set'!$A$1:$R$1200,14,FALSE)),"")</f>
        <v/>
      </c>
      <c r="N449" t="str">
        <f>IFERROR(IF(VLOOKUP('Xlookup set'!$S449,'Xlookup set'!$A$1:$R$1200,15,FALSE)=0,"",VLOOKUP('Xlookup set'!$S449,'Xlookup set'!$A$1:$R$1200,15,FALSE)),"")</f>
        <v/>
      </c>
      <c r="O449" t="str">
        <f>IFERROR(IF(VLOOKUP('Xlookup set'!$S449,'Xlookup set'!$A$1:$R$1200,16,FALSE)=0,"",VLOOKUP('Xlookup set'!$S449,'Xlookup set'!$A$1:$R$1200,16,FALSE)),"")</f>
        <v/>
      </c>
      <c r="P449" t="str">
        <f t="array" aca="1" ref="P449" ca="1">IFERROR(Y2IF(VLOOKUP('Xlookup set'!$S449,'Xlookup set'!$A$1:$R$1200,17,FALSE)=0,"",VLOOKUP('Xlookup set'!$S449,'Xlookup set'!$A$1:$R$1200,17,FALSE)),"")</f>
        <v/>
      </c>
      <c r="Q449" t="str">
        <f>IFERROR(IF(VLOOKUP('Xlookup set'!$S449,'Xlookup set'!$A$1:$R$1200,18,FALSE)=0,"",VLOOKUP('Xlookup set'!$S449,'Xlookup set'!$A$1:$R$1200,18,FALSE)),"")</f>
        <v/>
      </c>
    </row>
    <row r="450" spans="1:17">
      <c r="A450" t="str">
        <f>IFERROR(VLOOKUP('Xlookup set'!$S450,'Xlookup set'!$A$1:$R$1200,2,FALSE),"")</f>
        <v/>
      </c>
      <c r="B450" t="str">
        <f>IF(I450&lt;&gt;"",ドッグキャリー!$I$2,"")</f>
        <v/>
      </c>
      <c r="C450" t="str">
        <f t="shared" si="14"/>
        <v/>
      </c>
      <c r="D450" t="str">
        <f t="shared" si="15"/>
        <v/>
      </c>
      <c r="E450" t="str">
        <f>IFERROR(IF(VLOOKUP('Xlookup set'!$S450,'Xlookup set'!$A$1:$R$1200,6,FALSE)=0,"",VLOOKUP('Xlookup set'!$S450,'Xlookup set'!$A$1:$R$1200,6,FALSE)),"")</f>
        <v/>
      </c>
      <c r="F450" t="str">
        <f t="array" aca="1" ref="F450" ca="1">IFERROR(F(VLOOKUP('Xlookup set'!$S450,'Xlookup set'!$A$1:$R$1200,7,FALSE)=0,"",VLOOKUP('Xlookup set'!$S450,'Xlookup set'!$A$1:$R$1200,7,FALSE)),"")</f>
        <v/>
      </c>
      <c r="G450" t="str">
        <f>IFERROR(IF(VLOOKUP('Xlookup set'!$S450,'Xlookup set'!$A$1:$R$1200,8,FALSE)=0,"",VLOOKUP('Xlookup set'!$S450,'Xlookup set'!$A$1:$R$1200,8,FALSE)),"")</f>
        <v/>
      </c>
      <c r="H450" s="93" t="str">
        <f>IFERROR(IF(VLOOKUP('Xlookup set'!$S450,'Xlookup set'!$A$1:$R$1200,9,FALSE)=0,"",VLOOKUP('Xlookup set'!$S450,'Xlookup set'!$A$1:$R$1200,9,FALSE)),"")</f>
        <v/>
      </c>
      <c r="I450" t="str">
        <f>IFERROR(IF(VLOOKUP('Xlookup set'!$S450,'Xlookup set'!$A$1:$R$1200,10,FALSE)=0,"",VLOOKUP('Xlookup set'!$S450,'Xlookup set'!$A$1:$R$1200,10,FALSE)),"")</f>
        <v/>
      </c>
      <c r="J450" t="str">
        <f>IFERROR(IF(VLOOKUP('Xlookup set'!$S450,'Xlookup set'!$A$1:$R$1200,11,FALSE)=0,"",VLOOKUP('Xlookup set'!$S450,'Xlookup set'!$A$1:$R$1200,11,FALSE)),"")</f>
        <v/>
      </c>
      <c r="K450" t="str">
        <f>IFERROR(IF(VLOOKUP('Xlookup set'!$S450,'Xlookup set'!$A$1:$R$1200,12,FALSE)=0,"",VLOOKUP('Xlookup set'!$S450,'Xlookup set'!$A$1:$R$1200,12,FALSE)),"")</f>
        <v/>
      </c>
      <c r="L450" t="str">
        <f>IFERROR(IF(VLOOKUP('Xlookup set'!$S450,'Xlookup set'!$A$1:$R$1200,13,FALSE)=0,"",VLOOKUP('Xlookup set'!$S450,'Xlookup set'!$A$1:$R$1200,13,FALSE)),"")</f>
        <v/>
      </c>
      <c r="M450" t="str">
        <f>IFERROR(IF(VLOOKUP('Xlookup set'!$S450,'Xlookup set'!$A$1:$R$1200,14,FALSE)=0,"",VLOOKUP('Xlookup set'!$S450,'Xlookup set'!$A$1:$R$1200,14,FALSE)),"")</f>
        <v/>
      </c>
      <c r="N450" t="str">
        <f>IFERROR(IF(VLOOKUP('Xlookup set'!$S450,'Xlookup set'!$A$1:$R$1200,15,FALSE)=0,"",VLOOKUP('Xlookup set'!$S450,'Xlookup set'!$A$1:$R$1200,15,FALSE)),"")</f>
        <v/>
      </c>
      <c r="O450" t="str">
        <f>IFERROR(IF(VLOOKUP('Xlookup set'!$S450,'Xlookup set'!$A$1:$R$1200,16,FALSE)=0,"",VLOOKUP('Xlookup set'!$S450,'Xlookup set'!$A$1:$R$1200,16,FALSE)),"")</f>
        <v/>
      </c>
      <c r="P450" t="str">
        <f t="array" aca="1" ref="P450" ca="1">IFERROR(Y2IF(VLOOKUP('Xlookup set'!$S450,'Xlookup set'!$A$1:$R$1200,17,FALSE)=0,"",VLOOKUP('Xlookup set'!$S450,'Xlookup set'!$A$1:$R$1200,17,FALSE)),"")</f>
        <v/>
      </c>
      <c r="Q450" t="str">
        <f>IFERROR(IF(VLOOKUP('Xlookup set'!$S450,'Xlookup set'!$A$1:$R$1200,18,FALSE)=0,"",VLOOKUP('Xlookup set'!$S450,'Xlookup set'!$A$1:$R$1200,18,FALSE)),"")</f>
        <v/>
      </c>
    </row>
    <row r="451" spans="1:17">
      <c r="A451" t="str">
        <f>IFERROR(VLOOKUP('Xlookup set'!$S451,'Xlookup set'!$A$1:$R$1200,2,FALSE),"")</f>
        <v/>
      </c>
      <c r="B451" t="str">
        <f>IF(I451&lt;&gt;"",ドッグキャリー!$I$2,"")</f>
        <v/>
      </c>
      <c r="C451" t="str">
        <f t="shared" si="14"/>
        <v/>
      </c>
      <c r="D451" t="str">
        <f t="shared" si="15"/>
        <v/>
      </c>
      <c r="E451" t="str">
        <f>IFERROR(IF(VLOOKUP('Xlookup set'!$S451,'Xlookup set'!$A$1:$R$1200,6,FALSE)=0,"",VLOOKUP('Xlookup set'!$S451,'Xlookup set'!$A$1:$R$1200,6,FALSE)),"")</f>
        <v/>
      </c>
      <c r="F451" t="str">
        <f t="array" aca="1" ref="F451" ca="1">IFERROR(F(VLOOKUP('Xlookup set'!$S451,'Xlookup set'!$A$1:$R$1200,7,FALSE)=0,"",VLOOKUP('Xlookup set'!$S451,'Xlookup set'!$A$1:$R$1200,7,FALSE)),"")</f>
        <v/>
      </c>
      <c r="G451" t="str">
        <f>IFERROR(IF(VLOOKUP('Xlookup set'!$S451,'Xlookup set'!$A$1:$R$1200,8,FALSE)=0,"",VLOOKUP('Xlookup set'!$S451,'Xlookup set'!$A$1:$R$1200,8,FALSE)),"")</f>
        <v/>
      </c>
      <c r="H451" s="93" t="str">
        <f>IFERROR(IF(VLOOKUP('Xlookup set'!$S451,'Xlookup set'!$A$1:$R$1200,9,FALSE)=0,"",VLOOKUP('Xlookup set'!$S451,'Xlookup set'!$A$1:$R$1200,9,FALSE)),"")</f>
        <v/>
      </c>
      <c r="I451" t="str">
        <f>IFERROR(IF(VLOOKUP('Xlookup set'!$S451,'Xlookup set'!$A$1:$R$1200,10,FALSE)=0,"",VLOOKUP('Xlookup set'!$S451,'Xlookup set'!$A$1:$R$1200,10,FALSE)),"")</f>
        <v/>
      </c>
      <c r="J451" t="str">
        <f>IFERROR(IF(VLOOKUP('Xlookup set'!$S451,'Xlookup set'!$A$1:$R$1200,11,FALSE)=0,"",VLOOKUP('Xlookup set'!$S451,'Xlookup set'!$A$1:$R$1200,11,FALSE)),"")</f>
        <v/>
      </c>
      <c r="K451" t="str">
        <f>IFERROR(IF(VLOOKUP('Xlookup set'!$S451,'Xlookup set'!$A$1:$R$1200,12,FALSE)=0,"",VLOOKUP('Xlookup set'!$S451,'Xlookup set'!$A$1:$R$1200,12,FALSE)),"")</f>
        <v/>
      </c>
      <c r="L451" t="str">
        <f>IFERROR(IF(VLOOKUP('Xlookup set'!$S451,'Xlookup set'!$A$1:$R$1200,13,FALSE)=0,"",VLOOKUP('Xlookup set'!$S451,'Xlookup set'!$A$1:$R$1200,13,FALSE)),"")</f>
        <v/>
      </c>
      <c r="M451" t="str">
        <f>IFERROR(IF(VLOOKUP('Xlookup set'!$S451,'Xlookup set'!$A$1:$R$1200,14,FALSE)=0,"",VLOOKUP('Xlookup set'!$S451,'Xlookup set'!$A$1:$R$1200,14,FALSE)),"")</f>
        <v/>
      </c>
      <c r="N451" t="str">
        <f>IFERROR(IF(VLOOKUP('Xlookup set'!$S451,'Xlookup set'!$A$1:$R$1200,15,FALSE)=0,"",VLOOKUP('Xlookup set'!$S451,'Xlookup set'!$A$1:$R$1200,15,FALSE)),"")</f>
        <v/>
      </c>
      <c r="O451" t="str">
        <f>IFERROR(IF(VLOOKUP('Xlookup set'!$S451,'Xlookup set'!$A$1:$R$1200,16,FALSE)=0,"",VLOOKUP('Xlookup set'!$S451,'Xlookup set'!$A$1:$R$1200,16,FALSE)),"")</f>
        <v/>
      </c>
      <c r="P451" t="str">
        <f t="array" aca="1" ref="P451" ca="1">IFERROR(Y2IF(VLOOKUP('Xlookup set'!$S451,'Xlookup set'!$A$1:$R$1200,17,FALSE)=0,"",VLOOKUP('Xlookup set'!$S451,'Xlookup set'!$A$1:$R$1200,17,FALSE)),"")</f>
        <v/>
      </c>
      <c r="Q451" t="str">
        <f>IFERROR(IF(VLOOKUP('Xlookup set'!$S451,'Xlookup set'!$A$1:$R$1200,18,FALSE)=0,"",VLOOKUP('Xlookup set'!$S451,'Xlookup set'!$A$1:$R$1200,18,FALSE)),"")</f>
        <v/>
      </c>
    </row>
    <row r="452" spans="1:17">
      <c r="A452" t="str">
        <f>IFERROR(VLOOKUP('Xlookup set'!$S452,'Xlookup set'!$A$1:$R$1200,2,FALSE),"")</f>
        <v/>
      </c>
      <c r="B452" t="str">
        <f>IF(I452&lt;&gt;"",ドッグキャリー!$I$2,"")</f>
        <v/>
      </c>
      <c r="C452" t="str">
        <f t="shared" si="14"/>
        <v/>
      </c>
      <c r="D452" t="str">
        <f t="shared" si="15"/>
        <v/>
      </c>
      <c r="E452" t="str">
        <f>IFERROR(IF(VLOOKUP('Xlookup set'!$S452,'Xlookup set'!$A$1:$R$1200,6,FALSE)=0,"",VLOOKUP('Xlookup set'!$S452,'Xlookup set'!$A$1:$R$1200,6,FALSE)),"")</f>
        <v/>
      </c>
      <c r="F452" t="str">
        <f t="array" aca="1" ref="F452" ca="1">IFERROR(F(VLOOKUP('Xlookup set'!$S452,'Xlookup set'!$A$1:$R$1200,7,FALSE)=0,"",VLOOKUP('Xlookup set'!$S452,'Xlookup set'!$A$1:$R$1200,7,FALSE)),"")</f>
        <v/>
      </c>
      <c r="G452" t="str">
        <f>IFERROR(IF(VLOOKUP('Xlookup set'!$S452,'Xlookup set'!$A$1:$R$1200,8,FALSE)=0,"",VLOOKUP('Xlookup set'!$S452,'Xlookup set'!$A$1:$R$1200,8,FALSE)),"")</f>
        <v/>
      </c>
      <c r="H452" s="93" t="str">
        <f>IFERROR(IF(VLOOKUP('Xlookup set'!$S452,'Xlookup set'!$A$1:$R$1200,9,FALSE)=0,"",VLOOKUP('Xlookup set'!$S452,'Xlookup set'!$A$1:$R$1200,9,FALSE)),"")</f>
        <v/>
      </c>
      <c r="I452" t="str">
        <f>IFERROR(IF(VLOOKUP('Xlookup set'!$S452,'Xlookup set'!$A$1:$R$1200,10,FALSE)=0,"",VLOOKUP('Xlookup set'!$S452,'Xlookup set'!$A$1:$R$1200,10,FALSE)),"")</f>
        <v/>
      </c>
      <c r="J452" t="str">
        <f>IFERROR(IF(VLOOKUP('Xlookup set'!$S452,'Xlookup set'!$A$1:$R$1200,11,FALSE)=0,"",VLOOKUP('Xlookup set'!$S452,'Xlookup set'!$A$1:$R$1200,11,FALSE)),"")</f>
        <v/>
      </c>
      <c r="K452" t="str">
        <f>IFERROR(IF(VLOOKUP('Xlookup set'!$S452,'Xlookup set'!$A$1:$R$1200,12,FALSE)=0,"",VLOOKUP('Xlookup set'!$S452,'Xlookup set'!$A$1:$R$1200,12,FALSE)),"")</f>
        <v/>
      </c>
      <c r="L452" t="str">
        <f>IFERROR(IF(VLOOKUP('Xlookup set'!$S452,'Xlookup set'!$A$1:$R$1200,13,FALSE)=0,"",VLOOKUP('Xlookup set'!$S452,'Xlookup set'!$A$1:$R$1200,13,FALSE)),"")</f>
        <v/>
      </c>
      <c r="M452" t="str">
        <f>IFERROR(IF(VLOOKUP('Xlookup set'!$S452,'Xlookup set'!$A$1:$R$1200,14,FALSE)=0,"",VLOOKUP('Xlookup set'!$S452,'Xlookup set'!$A$1:$R$1200,14,FALSE)),"")</f>
        <v/>
      </c>
      <c r="N452" t="str">
        <f>IFERROR(IF(VLOOKUP('Xlookup set'!$S452,'Xlookup set'!$A$1:$R$1200,15,FALSE)=0,"",VLOOKUP('Xlookup set'!$S452,'Xlookup set'!$A$1:$R$1200,15,FALSE)),"")</f>
        <v/>
      </c>
      <c r="O452" t="str">
        <f>IFERROR(IF(VLOOKUP('Xlookup set'!$S452,'Xlookup set'!$A$1:$R$1200,16,FALSE)=0,"",VLOOKUP('Xlookup set'!$S452,'Xlookup set'!$A$1:$R$1200,16,FALSE)),"")</f>
        <v/>
      </c>
      <c r="P452" t="str">
        <f t="array" aca="1" ref="P452" ca="1">IFERROR(Y2IF(VLOOKUP('Xlookup set'!$S452,'Xlookup set'!$A$1:$R$1200,17,FALSE)=0,"",VLOOKUP('Xlookup set'!$S452,'Xlookup set'!$A$1:$R$1200,17,FALSE)),"")</f>
        <v/>
      </c>
      <c r="Q452" t="str">
        <f>IFERROR(IF(VLOOKUP('Xlookup set'!$S452,'Xlookup set'!$A$1:$R$1200,18,FALSE)=0,"",VLOOKUP('Xlookup set'!$S452,'Xlookup set'!$A$1:$R$1200,18,FALSE)),"")</f>
        <v/>
      </c>
    </row>
    <row r="453" spans="1:17">
      <c r="A453" t="str">
        <f>IFERROR(VLOOKUP('Xlookup set'!$S453,'Xlookup set'!$A$1:$R$1200,2,FALSE),"")</f>
        <v/>
      </c>
      <c r="B453" t="str">
        <f>IF(I453&lt;&gt;"",ドッグキャリー!$I$2,"")</f>
        <v/>
      </c>
      <c r="C453" t="str">
        <f t="shared" ref="C453:C516" si="16">IF(I453&lt;&gt;"",1,"")</f>
        <v/>
      </c>
      <c r="D453" t="str">
        <f t="shared" ref="D453:D516" si="17">IF(I453&lt;&gt;"",1,"")</f>
        <v/>
      </c>
      <c r="E453" t="str">
        <f>IFERROR(IF(VLOOKUP('Xlookup set'!$S453,'Xlookup set'!$A$1:$R$1200,6,FALSE)=0,"",VLOOKUP('Xlookup set'!$S453,'Xlookup set'!$A$1:$R$1200,6,FALSE)),"")</f>
        <v/>
      </c>
      <c r="F453" t="str">
        <f t="array" aca="1" ref="F453" ca="1">IFERROR(F(VLOOKUP('Xlookup set'!$S453,'Xlookup set'!$A$1:$R$1200,7,FALSE)=0,"",VLOOKUP('Xlookup set'!$S453,'Xlookup set'!$A$1:$R$1200,7,FALSE)),"")</f>
        <v/>
      </c>
      <c r="G453" t="str">
        <f>IFERROR(IF(VLOOKUP('Xlookup set'!$S453,'Xlookup set'!$A$1:$R$1200,8,FALSE)=0,"",VLOOKUP('Xlookup set'!$S453,'Xlookup set'!$A$1:$R$1200,8,FALSE)),"")</f>
        <v/>
      </c>
      <c r="H453" s="93" t="str">
        <f>IFERROR(IF(VLOOKUP('Xlookup set'!$S453,'Xlookup set'!$A$1:$R$1200,9,FALSE)=0,"",VLOOKUP('Xlookup set'!$S453,'Xlookup set'!$A$1:$R$1200,9,FALSE)),"")</f>
        <v/>
      </c>
      <c r="I453" t="str">
        <f>IFERROR(IF(VLOOKUP('Xlookup set'!$S453,'Xlookup set'!$A$1:$R$1200,10,FALSE)=0,"",VLOOKUP('Xlookup set'!$S453,'Xlookup set'!$A$1:$R$1200,10,FALSE)),"")</f>
        <v/>
      </c>
      <c r="J453" t="str">
        <f>IFERROR(IF(VLOOKUP('Xlookup set'!$S453,'Xlookup set'!$A$1:$R$1200,11,FALSE)=0,"",VLOOKUP('Xlookup set'!$S453,'Xlookup set'!$A$1:$R$1200,11,FALSE)),"")</f>
        <v/>
      </c>
      <c r="K453" t="str">
        <f>IFERROR(IF(VLOOKUP('Xlookup set'!$S453,'Xlookup set'!$A$1:$R$1200,12,FALSE)=0,"",VLOOKUP('Xlookup set'!$S453,'Xlookup set'!$A$1:$R$1200,12,FALSE)),"")</f>
        <v/>
      </c>
      <c r="L453" t="str">
        <f>IFERROR(IF(VLOOKUP('Xlookup set'!$S453,'Xlookup set'!$A$1:$R$1200,13,FALSE)=0,"",VLOOKUP('Xlookup set'!$S453,'Xlookup set'!$A$1:$R$1200,13,FALSE)),"")</f>
        <v/>
      </c>
      <c r="M453" t="str">
        <f>IFERROR(IF(VLOOKUP('Xlookup set'!$S453,'Xlookup set'!$A$1:$R$1200,14,FALSE)=0,"",VLOOKUP('Xlookup set'!$S453,'Xlookup set'!$A$1:$R$1200,14,FALSE)),"")</f>
        <v/>
      </c>
      <c r="N453" t="str">
        <f>IFERROR(IF(VLOOKUP('Xlookup set'!$S453,'Xlookup set'!$A$1:$R$1200,15,FALSE)=0,"",VLOOKUP('Xlookup set'!$S453,'Xlookup set'!$A$1:$R$1200,15,FALSE)),"")</f>
        <v/>
      </c>
      <c r="O453" t="str">
        <f>IFERROR(IF(VLOOKUP('Xlookup set'!$S453,'Xlookup set'!$A$1:$R$1200,16,FALSE)=0,"",VLOOKUP('Xlookup set'!$S453,'Xlookup set'!$A$1:$R$1200,16,FALSE)),"")</f>
        <v/>
      </c>
      <c r="P453" t="str">
        <f t="array" aca="1" ref="P453" ca="1">IFERROR(Y2IF(VLOOKUP('Xlookup set'!$S453,'Xlookup set'!$A$1:$R$1200,17,FALSE)=0,"",VLOOKUP('Xlookup set'!$S453,'Xlookup set'!$A$1:$R$1200,17,FALSE)),"")</f>
        <v/>
      </c>
      <c r="Q453" t="str">
        <f>IFERROR(IF(VLOOKUP('Xlookup set'!$S453,'Xlookup set'!$A$1:$R$1200,18,FALSE)=0,"",VLOOKUP('Xlookup set'!$S453,'Xlookup set'!$A$1:$R$1200,18,FALSE)),"")</f>
        <v/>
      </c>
    </row>
    <row r="454" spans="1:17">
      <c r="A454" t="str">
        <f>IFERROR(VLOOKUP('Xlookup set'!$S454,'Xlookup set'!$A$1:$R$1200,2,FALSE),"")</f>
        <v/>
      </c>
      <c r="B454" t="str">
        <f>IF(I454&lt;&gt;"",ドッグキャリー!$I$2,"")</f>
        <v/>
      </c>
      <c r="C454" t="str">
        <f t="shared" si="16"/>
        <v/>
      </c>
      <c r="D454" t="str">
        <f t="shared" si="17"/>
        <v/>
      </c>
      <c r="E454" t="str">
        <f>IFERROR(IF(VLOOKUP('Xlookup set'!$S454,'Xlookup set'!$A$1:$R$1200,6,FALSE)=0,"",VLOOKUP('Xlookup set'!$S454,'Xlookup set'!$A$1:$R$1200,6,FALSE)),"")</f>
        <v/>
      </c>
      <c r="F454" t="str">
        <f t="array" aca="1" ref="F454" ca="1">IFERROR(F(VLOOKUP('Xlookup set'!$S454,'Xlookup set'!$A$1:$R$1200,7,FALSE)=0,"",VLOOKUP('Xlookup set'!$S454,'Xlookup set'!$A$1:$R$1200,7,FALSE)),"")</f>
        <v/>
      </c>
      <c r="G454" t="str">
        <f>IFERROR(IF(VLOOKUP('Xlookup set'!$S454,'Xlookup set'!$A$1:$R$1200,8,FALSE)=0,"",VLOOKUP('Xlookup set'!$S454,'Xlookup set'!$A$1:$R$1200,8,FALSE)),"")</f>
        <v/>
      </c>
      <c r="H454" s="93" t="str">
        <f>IFERROR(IF(VLOOKUP('Xlookup set'!$S454,'Xlookup set'!$A$1:$R$1200,9,FALSE)=0,"",VLOOKUP('Xlookup set'!$S454,'Xlookup set'!$A$1:$R$1200,9,FALSE)),"")</f>
        <v/>
      </c>
      <c r="I454" t="str">
        <f>IFERROR(IF(VLOOKUP('Xlookup set'!$S454,'Xlookup set'!$A$1:$R$1200,10,FALSE)=0,"",VLOOKUP('Xlookup set'!$S454,'Xlookup set'!$A$1:$R$1200,10,FALSE)),"")</f>
        <v/>
      </c>
      <c r="J454" t="str">
        <f>IFERROR(IF(VLOOKUP('Xlookup set'!$S454,'Xlookup set'!$A$1:$R$1200,11,FALSE)=0,"",VLOOKUP('Xlookup set'!$S454,'Xlookup set'!$A$1:$R$1200,11,FALSE)),"")</f>
        <v/>
      </c>
      <c r="K454" t="str">
        <f>IFERROR(IF(VLOOKUP('Xlookup set'!$S454,'Xlookup set'!$A$1:$R$1200,12,FALSE)=0,"",VLOOKUP('Xlookup set'!$S454,'Xlookup set'!$A$1:$R$1200,12,FALSE)),"")</f>
        <v/>
      </c>
      <c r="L454" t="str">
        <f>IFERROR(IF(VLOOKUP('Xlookup set'!$S454,'Xlookup set'!$A$1:$R$1200,13,FALSE)=0,"",VLOOKUP('Xlookup set'!$S454,'Xlookup set'!$A$1:$R$1200,13,FALSE)),"")</f>
        <v/>
      </c>
      <c r="M454" t="str">
        <f>IFERROR(IF(VLOOKUP('Xlookup set'!$S454,'Xlookup set'!$A$1:$R$1200,14,FALSE)=0,"",VLOOKUP('Xlookup set'!$S454,'Xlookup set'!$A$1:$R$1200,14,FALSE)),"")</f>
        <v/>
      </c>
      <c r="N454" t="str">
        <f>IFERROR(IF(VLOOKUP('Xlookup set'!$S454,'Xlookup set'!$A$1:$R$1200,15,FALSE)=0,"",VLOOKUP('Xlookup set'!$S454,'Xlookup set'!$A$1:$R$1200,15,FALSE)),"")</f>
        <v/>
      </c>
      <c r="O454" t="str">
        <f>IFERROR(IF(VLOOKUP('Xlookup set'!$S454,'Xlookup set'!$A$1:$R$1200,16,FALSE)=0,"",VLOOKUP('Xlookup set'!$S454,'Xlookup set'!$A$1:$R$1200,16,FALSE)),"")</f>
        <v/>
      </c>
      <c r="P454" t="str">
        <f t="array" aca="1" ref="P454" ca="1">IFERROR(Y2IF(VLOOKUP('Xlookup set'!$S454,'Xlookup set'!$A$1:$R$1200,17,FALSE)=0,"",VLOOKUP('Xlookup set'!$S454,'Xlookup set'!$A$1:$R$1200,17,FALSE)),"")</f>
        <v/>
      </c>
      <c r="Q454" t="str">
        <f>IFERROR(IF(VLOOKUP('Xlookup set'!$S454,'Xlookup set'!$A$1:$R$1200,18,FALSE)=0,"",VLOOKUP('Xlookup set'!$S454,'Xlookup set'!$A$1:$R$1200,18,FALSE)),"")</f>
        <v/>
      </c>
    </row>
    <row r="455" spans="1:17">
      <c r="A455" t="str">
        <f>IFERROR(VLOOKUP('Xlookup set'!$S455,'Xlookup set'!$A$1:$R$1200,2,FALSE),"")</f>
        <v/>
      </c>
      <c r="B455" t="str">
        <f>IF(I455&lt;&gt;"",ドッグキャリー!$I$2,"")</f>
        <v/>
      </c>
      <c r="C455" t="str">
        <f t="shared" si="16"/>
        <v/>
      </c>
      <c r="D455" t="str">
        <f t="shared" si="17"/>
        <v/>
      </c>
      <c r="E455" t="str">
        <f>IFERROR(IF(VLOOKUP('Xlookup set'!$S455,'Xlookup set'!$A$1:$R$1200,6,FALSE)=0,"",VLOOKUP('Xlookup set'!$S455,'Xlookup set'!$A$1:$R$1200,6,FALSE)),"")</f>
        <v/>
      </c>
      <c r="F455" t="str">
        <f t="array" aca="1" ref="F455" ca="1">IFERROR(F(VLOOKUP('Xlookup set'!$S455,'Xlookup set'!$A$1:$R$1200,7,FALSE)=0,"",VLOOKUP('Xlookup set'!$S455,'Xlookup set'!$A$1:$R$1200,7,FALSE)),"")</f>
        <v/>
      </c>
      <c r="G455" t="str">
        <f>IFERROR(IF(VLOOKUP('Xlookup set'!$S455,'Xlookup set'!$A$1:$R$1200,8,FALSE)=0,"",VLOOKUP('Xlookup set'!$S455,'Xlookup set'!$A$1:$R$1200,8,FALSE)),"")</f>
        <v/>
      </c>
      <c r="H455" s="93" t="str">
        <f>IFERROR(IF(VLOOKUP('Xlookup set'!$S455,'Xlookup set'!$A$1:$R$1200,9,FALSE)=0,"",VLOOKUP('Xlookup set'!$S455,'Xlookup set'!$A$1:$R$1200,9,FALSE)),"")</f>
        <v/>
      </c>
      <c r="I455" t="str">
        <f>IFERROR(IF(VLOOKUP('Xlookup set'!$S455,'Xlookup set'!$A$1:$R$1200,10,FALSE)=0,"",VLOOKUP('Xlookup set'!$S455,'Xlookup set'!$A$1:$R$1200,10,FALSE)),"")</f>
        <v/>
      </c>
      <c r="J455" t="str">
        <f>IFERROR(IF(VLOOKUP('Xlookup set'!$S455,'Xlookup set'!$A$1:$R$1200,11,FALSE)=0,"",VLOOKUP('Xlookup set'!$S455,'Xlookup set'!$A$1:$R$1200,11,FALSE)),"")</f>
        <v/>
      </c>
      <c r="K455" t="str">
        <f>IFERROR(IF(VLOOKUP('Xlookup set'!$S455,'Xlookup set'!$A$1:$R$1200,12,FALSE)=0,"",VLOOKUP('Xlookup set'!$S455,'Xlookup set'!$A$1:$R$1200,12,FALSE)),"")</f>
        <v/>
      </c>
      <c r="L455" t="str">
        <f>IFERROR(IF(VLOOKUP('Xlookup set'!$S455,'Xlookup set'!$A$1:$R$1200,13,FALSE)=0,"",VLOOKUP('Xlookup set'!$S455,'Xlookup set'!$A$1:$R$1200,13,FALSE)),"")</f>
        <v/>
      </c>
      <c r="M455" t="str">
        <f>IFERROR(IF(VLOOKUP('Xlookup set'!$S455,'Xlookup set'!$A$1:$R$1200,14,FALSE)=0,"",VLOOKUP('Xlookup set'!$S455,'Xlookup set'!$A$1:$R$1200,14,FALSE)),"")</f>
        <v/>
      </c>
      <c r="N455" t="str">
        <f>IFERROR(IF(VLOOKUP('Xlookup set'!$S455,'Xlookup set'!$A$1:$R$1200,15,FALSE)=0,"",VLOOKUP('Xlookup set'!$S455,'Xlookup set'!$A$1:$R$1200,15,FALSE)),"")</f>
        <v/>
      </c>
      <c r="O455" t="str">
        <f>IFERROR(IF(VLOOKUP('Xlookup set'!$S455,'Xlookup set'!$A$1:$R$1200,16,FALSE)=0,"",VLOOKUP('Xlookup set'!$S455,'Xlookup set'!$A$1:$R$1200,16,FALSE)),"")</f>
        <v/>
      </c>
      <c r="P455" t="str">
        <f t="array" aca="1" ref="P455" ca="1">IFERROR(Y2IF(VLOOKUP('Xlookup set'!$S455,'Xlookup set'!$A$1:$R$1200,17,FALSE)=0,"",VLOOKUP('Xlookup set'!$S455,'Xlookup set'!$A$1:$R$1200,17,FALSE)),"")</f>
        <v/>
      </c>
      <c r="Q455" t="str">
        <f>IFERROR(IF(VLOOKUP('Xlookup set'!$S455,'Xlookup set'!$A$1:$R$1200,18,FALSE)=0,"",VLOOKUP('Xlookup set'!$S455,'Xlookup set'!$A$1:$R$1200,18,FALSE)),"")</f>
        <v/>
      </c>
    </row>
    <row r="456" spans="1:17">
      <c r="A456" t="str">
        <f>IFERROR(VLOOKUP('Xlookup set'!$S456,'Xlookup set'!$A$1:$R$1200,2,FALSE),"")</f>
        <v/>
      </c>
      <c r="B456" t="str">
        <f>IF(I456&lt;&gt;"",ドッグキャリー!$I$2,"")</f>
        <v/>
      </c>
      <c r="C456" t="str">
        <f t="shared" si="16"/>
        <v/>
      </c>
      <c r="D456" t="str">
        <f t="shared" si="17"/>
        <v/>
      </c>
      <c r="E456" t="str">
        <f>IFERROR(IF(VLOOKUP('Xlookup set'!$S456,'Xlookup set'!$A$1:$R$1200,6,FALSE)=0,"",VLOOKUP('Xlookup set'!$S456,'Xlookup set'!$A$1:$R$1200,6,FALSE)),"")</f>
        <v/>
      </c>
      <c r="F456" t="str">
        <f t="array" aca="1" ref="F456" ca="1">IFERROR(F(VLOOKUP('Xlookup set'!$S456,'Xlookup set'!$A$1:$R$1200,7,FALSE)=0,"",VLOOKUP('Xlookup set'!$S456,'Xlookup set'!$A$1:$R$1200,7,FALSE)),"")</f>
        <v/>
      </c>
      <c r="G456" t="str">
        <f>IFERROR(IF(VLOOKUP('Xlookup set'!$S456,'Xlookup set'!$A$1:$R$1200,8,FALSE)=0,"",VLOOKUP('Xlookup set'!$S456,'Xlookup set'!$A$1:$R$1200,8,FALSE)),"")</f>
        <v/>
      </c>
      <c r="H456" s="93" t="str">
        <f>IFERROR(IF(VLOOKUP('Xlookup set'!$S456,'Xlookup set'!$A$1:$R$1200,9,FALSE)=0,"",VLOOKUP('Xlookup set'!$S456,'Xlookup set'!$A$1:$R$1200,9,FALSE)),"")</f>
        <v/>
      </c>
      <c r="I456" t="str">
        <f>IFERROR(IF(VLOOKUP('Xlookup set'!$S456,'Xlookup set'!$A$1:$R$1200,10,FALSE)=0,"",VLOOKUP('Xlookup set'!$S456,'Xlookup set'!$A$1:$R$1200,10,FALSE)),"")</f>
        <v/>
      </c>
      <c r="J456" t="str">
        <f>IFERROR(IF(VLOOKUP('Xlookup set'!$S456,'Xlookup set'!$A$1:$R$1200,11,FALSE)=0,"",VLOOKUP('Xlookup set'!$S456,'Xlookup set'!$A$1:$R$1200,11,FALSE)),"")</f>
        <v/>
      </c>
      <c r="K456" t="str">
        <f>IFERROR(IF(VLOOKUP('Xlookup set'!$S456,'Xlookup set'!$A$1:$R$1200,12,FALSE)=0,"",VLOOKUP('Xlookup set'!$S456,'Xlookup set'!$A$1:$R$1200,12,FALSE)),"")</f>
        <v/>
      </c>
      <c r="L456" t="str">
        <f>IFERROR(IF(VLOOKUP('Xlookup set'!$S456,'Xlookup set'!$A$1:$R$1200,13,FALSE)=0,"",VLOOKUP('Xlookup set'!$S456,'Xlookup set'!$A$1:$R$1200,13,FALSE)),"")</f>
        <v/>
      </c>
      <c r="M456" t="str">
        <f>IFERROR(IF(VLOOKUP('Xlookup set'!$S456,'Xlookup set'!$A$1:$R$1200,14,FALSE)=0,"",VLOOKUP('Xlookup set'!$S456,'Xlookup set'!$A$1:$R$1200,14,FALSE)),"")</f>
        <v/>
      </c>
      <c r="N456" t="str">
        <f>IFERROR(IF(VLOOKUP('Xlookup set'!$S456,'Xlookup set'!$A$1:$R$1200,15,FALSE)=0,"",VLOOKUP('Xlookup set'!$S456,'Xlookup set'!$A$1:$R$1200,15,FALSE)),"")</f>
        <v/>
      </c>
      <c r="O456" t="str">
        <f>IFERROR(IF(VLOOKUP('Xlookup set'!$S456,'Xlookup set'!$A$1:$R$1200,16,FALSE)=0,"",VLOOKUP('Xlookup set'!$S456,'Xlookup set'!$A$1:$R$1200,16,FALSE)),"")</f>
        <v/>
      </c>
      <c r="P456" t="str">
        <f t="array" aca="1" ref="P456" ca="1">IFERROR(Y2IF(VLOOKUP('Xlookup set'!$S456,'Xlookup set'!$A$1:$R$1200,17,FALSE)=0,"",VLOOKUP('Xlookup set'!$S456,'Xlookup set'!$A$1:$R$1200,17,FALSE)),"")</f>
        <v/>
      </c>
      <c r="Q456" t="str">
        <f>IFERROR(IF(VLOOKUP('Xlookup set'!$S456,'Xlookup set'!$A$1:$R$1200,18,FALSE)=0,"",VLOOKUP('Xlookup set'!$S456,'Xlookup set'!$A$1:$R$1200,18,FALSE)),"")</f>
        <v/>
      </c>
    </row>
    <row r="457" spans="1:17">
      <c r="A457" t="str">
        <f>IFERROR(VLOOKUP('Xlookup set'!$S457,'Xlookup set'!$A$1:$R$1200,2,FALSE),"")</f>
        <v/>
      </c>
      <c r="B457" t="str">
        <f>IF(I457&lt;&gt;"",ドッグキャリー!$I$2,"")</f>
        <v/>
      </c>
      <c r="C457" t="str">
        <f t="shared" si="16"/>
        <v/>
      </c>
      <c r="D457" t="str">
        <f t="shared" si="17"/>
        <v/>
      </c>
      <c r="E457" t="str">
        <f>IFERROR(IF(VLOOKUP('Xlookup set'!$S457,'Xlookup set'!$A$1:$R$1200,6,FALSE)=0,"",VLOOKUP('Xlookup set'!$S457,'Xlookup set'!$A$1:$R$1200,6,FALSE)),"")</f>
        <v/>
      </c>
      <c r="F457" t="str">
        <f t="array" aca="1" ref="F457" ca="1">IFERROR(F(VLOOKUP('Xlookup set'!$S457,'Xlookup set'!$A$1:$R$1200,7,FALSE)=0,"",VLOOKUP('Xlookup set'!$S457,'Xlookup set'!$A$1:$R$1200,7,FALSE)),"")</f>
        <v/>
      </c>
      <c r="G457" t="str">
        <f>IFERROR(IF(VLOOKUP('Xlookup set'!$S457,'Xlookup set'!$A$1:$R$1200,8,FALSE)=0,"",VLOOKUP('Xlookup set'!$S457,'Xlookup set'!$A$1:$R$1200,8,FALSE)),"")</f>
        <v/>
      </c>
      <c r="H457" s="93" t="str">
        <f>IFERROR(IF(VLOOKUP('Xlookup set'!$S457,'Xlookup set'!$A$1:$R$1200,9,FALSE)=0,"",VLOOKUP('Xlookup set'!$S457,'Xlookup set'!$A$1:$R$1200,9,FALSE)),"")</f>
        <v/>
      </c>
      <c r="I457" t="str">
        <f>IFERROR(IF(VLOOKUP('Xlookup set'!$S457,'Xlookup set'!$A$1:$R$1200,10,FALSE)=0,"",VLOOKUP('Xlookup set'!$S457,'Xlookup set'!$A$1:$R$1200,10,FALSE)),"")</f>
        <v/>
      </c>
      <c r="J457" t="str">
        <f>IFERROR(IF(VLOOKUP('Xlookup set'!$S457,'Xlookup set'!$A$1:$R$1200,11,FALSE)=0,"",VLOOKUP('Xlookup set'!$S457,'Xlookup set'!$A$1:$R$1200,11,FALSE)),"")</f>
        <v/>
      </c>
      <c r="K457" t="str">
        <f>IFERROR(IF(VLOOKUP('Xlookup set'!$S457,'Xlookup set'!$A$1:$R$1200,12,FALSE)=0,"",VLOOKUP('Xlookup set'!$S457,'Xlookup set'!$A$1:$R$1200,12,FALSE)),"")</f>
        <v/>
      </c>
      <c r="L457" t="str">
        <f>IFERROR(IF(VLOOKUP('Xlookup set'!$S457,'Xlookup set'!$A$1:$R$1200,13,FALSE)=0,"",VLOOKUP('Xlookup set'!$S457,'Xlookup set'!$A$1:$R$1200,13,FALSE)),"")</f>
        <v/>
      </c>
      <c r="M457" t="str">
        <f>IFERROR(IF(VLOOKUP('Xlookup set'!$S457,'Xlookup set'!$A$1:$R$1200,14,FALSE)=0,"",VLOOKUP('Xlookup set'!$S457,'Xlookup set'!$A$1:$R$1200,14,FALSE)),"")</f>
        <v/>
      </c>
      <c r="N457" t="str">
        <f>IFERROR(IF(VLOOKUP('Xlookup set'!$S457,'Xlookup set'!$A$1:$R$1200,15,FALSE)=0,"",VLOOKUP('Xlookup set'!$S457,'Xlookup set'!$A$1:$R$1200,15,FALSE)),"")</f>
        <v/>
      </c>
      <c r="O457" t="str">
        <f>IFERROR(IF(VLOOKUP('Xlookup set'!$S457,'Xlookup set'!$A$1:$R$1200,16,FALSE)=0,"",VLOOKUP('Xlookup set'!$S457,'Xlookup set'!$A$1:$R$1200,16,FALSE)),"")</f>
        <v/>
      </c>
      <c r="P457" t="str">
        <f t="array" aca="1" ref="P457" ca="1">IFERROR(Y2IF(VLOOKUP('Xlookup set'!$S457,'Xlookup set'!$A$1:$R$1200,17,FALSE)=0,"",VLOOKUP('Xlookup set'!$S457,'Xlookup set'!$A$1:$R$1200,17,FALSE)),"")</f>
        <v/>
      </c>
      <c r="Q457" t="str">
        <f>IFERROR(IF(VLOOKUP('Xlookup set'!$S457,'Xlookup set'!$A$1:$R$1200,18,FALSE)=0,"",VLOOKUP('Xlookup set'!$S457,'Xlookup set'!$A$1:$R$1200,18,FALSE)),"")</f>
        <v/>
      </c>
    </row>
    <row r="458" spans="1:17">
      <c r="A458" t="str">
        <f>IFERROR(VLOOKUP('Xlookup set'!$S458,'Xlookup set'!$A$1:$R$1200,2,FALSE),"")</f>
        <v/>
      </c>
      <c r="B458" t="str">
        <f>IF(I458&lt;&gt;"",ドッグキャリー!$I$2,"")</f>
        <v/>
      </c>
      <c r="C458" t="str">
        <f t="shared" si="16"/>
        <v/>
      </c>
      <c r="D458" t="str">
        <f t="shared" si="17"/>
        <v/>
      </c>
      <c r="E458" t="str">
        <f>IFERROR(IF(VLOOKUP('Xlookup set'!$S458,'Xlookup set'!$A$1:$R$1200,6,FALSE)=0,"",VLOOKUP('Xlookup set'!$S458,'Xlookup set'!$A$1:$R$1200,6,FALSE)),"")</f>
        <v/>
      </c>
      <c r="F458" t="str">
        <f t="array" aca="1" ref="F458" ca="1">IFERROR(F(VLOOKUP('Xlookup set'!$S458,'Xlookup set'!$A$1:$R$1200,7,FALSE)=0,"",VLOOKUP('Xlookup set'!$S458,'Xlookup set'!$A$1:$R$1200,7,FALSE)),"")</f>
        <v/>
      </c>
      <c r="G458" t="str">
        <f>IFERROR(IF(VLOOKUP('Xlookup set'!$S458,'Xlookup set'!$A$1:$R$1200,8,FALSE)=0,"",VLOOKUP('Xlookup set'!$S458,'Xlookup set'!$A$1:$R$1200,8,FALSE)),"")</f>
        <v/>
      </c>
      <c r="H458" s="93" t="str">
        <f>IFERROR(IF(VLOOKUP('Xlookup set'!$S458,'Xlookup set'!$A$1:$R$1200,9,FALSE)=0,"",VLOOKUP('Xlookup set'!$S458,'Xlookup set'!$A$1:$R$1200,9,FALSE)),"")</f>
        <v/>
      </c>
      <c r="I458" t="str">
        <f>IFERROR(IF(VLOOKUP('Xlookup set'!$S458,'Xlookup set'!$A$1:$R$1200,10,FALSE)=0,"",VLOOKUP('Xlookup set'!$S458,'Xlookup set'!$A$1:$R$1200,10,FALSE)),"")</f>
        <v/>
      </c>
      <c r="J458" t="str">
        <f>IFERROR(IF(VLOOKUP('Xlookup set'!$S458,'Xlookup set'!$A$1:$R$1200,11,FALSE)=0,"",VLOOKUP('Xlookup set'!$S458,'Xlookup set'!$A$1:$R$1200,11,FALSE)),"")</f>
        <v/>
      </c>
      <c r="K458" t="str">
        <f>IFERROR(IF(VLOOKUP('Xlookup set'!$S458,'Xlookup set'!$A$1:$R$1200,12,FALSE)=0,"",VLOOKUP('Xlookup set'!$S458,'Xlookup set'!$A$1:$R$1200,12,FALSE)),"")</f>
        <v/>
      </c>
      <c r="L458" t="str">
        <f>IFERROR(IF(VLOOKUP('Xlookup set'!$S458,'Xlookup set'!$A$1:$R$1200,13,FALSE)=0,"",VLOOKUP('Xlookup set'!$S458,'Xlookup set'!$A$1:$R$1200,13,FALSE)),"")</f>
        <v/>
      </c>
      <c r="M458" t="str">
        <f>IFERROR(IF(VLOOKUP('Xlookup set'!$S458,'Xlookup set'!$A$1:$R$1200,14,FALSE)=0,"",VLOOKUP('Xlookup set'!$S458,'Xlookup set'!$A$1:$R$1200,14,FALSE)),"")</f>
        <v/>
      </c>
      <c r="N458" t="str">
        <f>IFERROR(IF(VLOOKUP('Xlookup set'!$S458,'Xlookup set'!$A$1:$R$1200,15,FALSE)=0,"",VLOOKUP('Xlookup set'!$S458,'Xlookup set'!$A$1:$R$1200,15,FALSE)),"")</f>
        <v/>
      </c>
      <c r="O458" t="str">
        <f>IFERROR(IF(VLOOKUP('Xlookup set'!$S458,'Xlookup set'!$A$1:$R$1200,16,FALSE)=0,"",VLOOKUP('Xlookup set'!$S458,'Xlookup set'!$A$1:$R$1200,16,FALSE)),"")</f>
        <v/>
      </c>
      <c r="P458" t="str">
        <f t="array" aca="1" ref="P458" ca="1">IFERROR(Y2IF(VLOOKUP('Xlookup set'!$S458,'Xlookup set'!$A$1:$R$1200,17,FALSE)=0,"",VLOOKUP('Xlookup set'!$S458,'Xlookup set'!$A$1:$R$1200,17,FALSE)),"")</f>
        <v/>
      </c>
      <c r="Q458" t="str">
        <f>IFERROR(IF(VLOOKUP('Xlookup set'!$S458,'Xlookup set'!$A$1:$R$1200,18,FALSE)=0,"",VLOOKUP('Xlookup set'!$S458,'Xlookup set'!$A$1:$R$1200,18,FALSE)),"")</f>
        <v/>
      </c>
    </row>
    <row r="459" spans="1:17">
      <c r="A459" t="str">
        <f>IFERROR(VLOOKUP('Xlookup set'!$S459,'Xlookup set'!$A$1:$R$1200,2,FALSE),"")</f>
        <v/>
      </c>
      <c r="B459" t="str">
        <f>IF(I459&lt;&gt;"",ドッグキャリー!$I$2,"")</f>
        <v/>
      </c>
      <c r="C459" t="str">
        <f t="shared" si="16"/>
        <v/>
      </c>
      <c r="D459" t="str">
        <f t="shared" si="17"/>
        <v/>
      </c>
      <c r="E459" t="str">
        <f>IFERROR(IF(VLOOKUP('Xlookup set'!$S459,'Xlookup set'!$A$1:$R$1200,6,FALSE)=0,"",VLOOKUP('Xlookup set'!$S459,'Xlookup set'!$A$1:$R$1200,6,FALSE)),"")</f>
        <v/>
      </c>
      <c r="F459" t="str">
        <f t="array" aca="1" ref="F459" ca="1">IFERROR(F(VLOOKUP('Xlookup set'!$S459,'Xlookup set'!$A$1:$R$1200,7,FALSE)=0,"",VLOOKUP('Xlookup set'!$S459,'Xlookup set'!$A$1:$R$1200,7,FALSE)),"")</f>
        <v/>
      </c>
      <c r="G459" t="str">
        <f>IFERROR(IF(VLOOKUP('Xlookup set'!$S459,'Xlookup set'!$A$1:$R$1200,8,FALSE)=0,"",VLOOKUP('Xlookup set'!$S459,'Xlookup set'!$A$1:$R$1200,8,FALSE)),"")</f>
        <v/>
      </c>
      <c r="H459" s="93" t="str">
        <f>IFERROR(IF(VLOOKUP('Xlookup set'!$S459,'Xlookup set'!$A$1:$R$1200,9,FALSE)=0,"",VLOOKUP('Xlookup set'!$S459,'Xlookup set'!$A$1:$R$1200,9,FALSE)),"")</f>
        <v/>
      </c>
      <c r="I459" t="str">
        <f>IFERROR(IF(VLOOKUP('Xlookup set'!$S459,'Xlookup set'!$A$1:$R$1200,10,FALSE)=0,"",VLOOKUP('Xlookup set'!$S459,'Xlookup set'!$A$1:$R$1200,10,FALSE)),"")</f>
        <v/>
      </c>
      <c r="J459" t="str">
        <f>IFERROR(IF(VLOOKUP('Xlookup set'!$S459,'Xlookup set'!$A$1:$R$1200,11,FALSE)=0,"",VLOOKUP('Xlookup set'!$S459,'Xlookup set'!$A$1:$R$1200,11,FALSE)),"")</f>
        <v/>
      </c>
      <c r="K459" t="str">
        <f>IFERROR(IF(VLOOKUP('Xlookup set'!$S459,'Xlookup set'!$A$1:$R$1200,12,FALSE)=0,"",VLOOKUP('Xlookup set'!$S459,'Xlookup set'!$A$1:$R$1200,12,FALSE)),"")</f>
        <v/>
      </c>
      <c r="L459" t="str">
        <f>IFERROR(IF(VLOOKUP('Xlookup set'!$S459,'Xlookup set'!$A$1:$R$1200,13,FALSE)=0,"",VLOOKUP('Xlookup set'!$S459,'Xlookup set'!$A$1:$R$1200,13,FALSE)),"")</f>
        <v/>
      </c>
      <c r="M459" t="str">
        <f>IFERROR(IF(VLOOKUP('Xlookup set'!$S459,'Xlookup set'!$A$1:$R$1200,14,FALSE)=0,"",VLOOKUP('Xlookup set'!$S459,'Xlookup set'!$A$1:$R$1200,14,FALSE)),"")</f>
        <v/>
      </c>
      <c r="N459" t="str">
        <f>IFERROR(IF(VLOOKUP('Xlookup set'!$S459,'Xlookup set'!$A$1:$R$1200,15,FALSE)=0,"",VLOOKUP('Xlookup set'!$S459,'Xlookup set'!$A$1:$R$1200,15,FALSE)),"")</f>
        <v/>
      </c>
      <c r="O459" t="str">
        <f>IFERROR(IF(VLOOKUP('Xlookup set'!$S459,'Xlookup set'!$A$1:$R$1200,16,FALSE)=0,"",VLOOKUP('Xlookup set'!$S459,'Xlookup set'!$A$1:$R$1200,16,FALSE)),"")</f>
        <v/>
      </c>
      <c r="P459" t="str">
        <f t="array" aca="1" ref="P459" ca="1">IFERROR(Y2IF(VLOOKUP('Xlookup set'!$S459,'Xlookup set'!$A$1:$R$1200,17,FALSE)=0,"",VLOOKUP('Xlookup set'!$S459,'Xlookup set'!$A$1:$R$1200,17,FALSE)),"")</f>
        <v/>
      </c>
      <c r="Q459" t="str">
        <f>IFERROR(IF(VLOOKUP('Xlookup set'!$S459,'Xlookup set'!$A$1:$R$1200,18,FALSE)=0,"",VLOOKUP('Xlookup set'!$S459,'Xlookup set'!$A$1:$R$1200,18,FALSE)),"")</f>
        <v/>
      </c>
    </row>
    <row r="460" spans="1:17">
      <c r="A460" t="str">
        <f>IFERROR(VLOOKUP('Xlookup set'!$S460,'Xlookup set'!$A$1:$R$1200,2,FALSE),"")</f>
        <v/>
      </c>
      <c r="B460" t="str">
        <f>IF(I460&lt;&gt;"",ドッグキャリー!$I$2,"")</f>
        <v/>
      </c>
      <c r="C460" t="str">
        <f t="shared" si="16"/>
        <v/>
      </c>
      <c r="D460" t="str">
        <f t="shared" si="17"/>
        <v/>
      </c>
      <c r="E460" t="str">
        <f>IFERROR(IF(VLOOKUP('Xlookup set'!$S460,'Xlookup set'!$A$1:$R$1200,6,FALSE)=0,"",VLOOKUP('Xlookup set'!$S460,'Xlookup set'!$A$1:$R$1200,6,FALSE)),"")</f>
        <v/>
      </c>
      <c r="F460" t="str">
        <f t="array" aca="1" ref="F460" ca="1">IFERROR(F(VLOOKUP('Xlookup set'!$S460,'Xlookup set'!$A$1:$R$1200,7,FALSE)=0,"",VLOOKUP('Xlookup set'!$S460,'Xlookup set'!$A$1:$R$1200,7,FALSE)),"")</f>
        <v/>
      </c>
      <c r="G460" t="str">
        <f>IFERROR(IF(VLOOKUP('Xlookup set'!$S460,'Xlookup set'!$A$1:$R$1200,8,FALSE)=0,"",VLOOKUP('Xlookup set'!$S460,'Xlookup set'!$A$1:$R$1200,8,FALSE)),"")</f>
        <v/>
      </c>
      <c r="H460" s="93" t="str">
        <f>IFERROR(IF(VLOOKUP('Xlookup set'!$S460,'Xlookup set'!$A$1:$R$1200,9,FALSE)=0,"",VLOOKUP('Xlookup set'!$S460,'Xlookup set'!$A$1:$R$1200,9,FALSE)),"")</f>
        <v/>
      </c>
      <c r="I460" t="str">
        <f>IFERROR(IF(VLOOKUP('Xlookup set'!$S460,'Xlookup set'!$A$1:$R$1200,10,FALSE)=0,"",VLOOKUP('Xlookup set'!$S460,'Xlookup set'!$A$1:$R$1200,10,FALSE)),"")</f>
        <v/>
      </c>
      <c r="J460" t="str">
        <f>IFERROR(IF(VLOOKUP('Xlookup set'!$S460,'Xlookup set'!$A$1:$R$1200,11,FALSE)=0,"",VLOOKUP('Xlookup set'!$S460,'Xlookup set'!$A$1:$R$1200,11,FALSE)),"")</f>
        <v/>
      </c>
      <c r="K460" t="str">
        <f>IFERROR(IF(VLOOKUP('Xlookup set'!$S460,'Xlookup set'!$A$1:$R$1200,12,FALSE)=0,"",VLOOKUP('Xlookup set'!$S460,'Xlookup set'!$A$1:$R$1200,12,FALSE)),"")</f>
        <v/>
      </c>
      <c r="L460" t="str">
        <f>IFERROR(IF(VLOOKUP('Xlookup set'!$S460,'Xlookup set'!$A$1:$R$1200,13,FALSE)=0,"",VLOOKUP('Xlookup set'!$S460,'Xlookup set'!$A$1:$R$1200,13,FALSE)),"")</f>
        <v/>
      </c>
      <c r="M460" t="str">
        <f>IFERROR(IF(VLOOKUP('Xlookup set'!$S460,'Xlookup set'!$A$1:$R$1200,14,FALSE)=0,"",VLOOKUP('Xlookup set'!$S460,'Xlookup set'!$A$1:$R$1200,14,FALSE)),"")</f>
        <v/>
      </c>
      <c r="N460" t="str">
        <f>IFERROR(IF(VLOOKUP('Xlookup set'!$S460,'Xlookup set'!$A$1:$R$1200,15,FALSE)=0,"",VLOOKUP('Xlookup set'!$S460,'Xlookup set'!$A$1:$R$1200,15,FALSE)),"")</f>
        <v/>
      </c>
      <c r="O460" t="str">
        <f>IFERROR(IF(VLOOKUP('Xlookup set'!$S460,'Xlookup set'!$A$1:$R$1200,16,FALSE)=0,"",VLOOKUP('Xlookup set'!$S460,'Xlookup set'!$A$1:$R$1200,16,FALSE)),"")</f>
        <v/>
      </c>
      <c r="P460" t="str">
        <f t="array" aca="1" ref="P460" ca="1">IFERROR(Y2IF(VLOOKUP('Xlookup set'!$S460,'Xlookup set'!$A$1:$R$1200,17,FALSE)=0,"",VLOOKUP('Xlookup set'!$S460,'Xlookup set'!$A$1:$R$1200,17,FALSE)),"")</f>
        <v/>
      </c>
      <c r="Q460" t="str">
        <f>IFERROR(IF(VLOOKUP('Xlookup set'!$S460,'Xlookup set'!$A$1:$R$1200,18,FALSE)=0,"",VLOOKUP('Xlookup set'!$S460,'Xlookup set'!$A$1:$R$1200,18,FALSE)),"")</f>
        <v/>
      </c>
    </row>
    <row r="461" spans="1:17">
      <c r="A461" t="str">
        <f>IFERROR(VLOOKUP('Xlookup set'!$S461,'Xlookup set'!$A$1:$R$1200,2,FALSE),"")</f>
        <v/>
      </c>
      <c r="B461" t="str">
        <f>IF(I461&lt;&gt;"",ドッグキャリー!$I$2,"")</f>
        <v/>
      </c>
      <c r="C461" t="str">
        <f t="shared" si="16"/>
        <v/>
      </c>
      <c r="D461" t="str">
        <f t="shared" si="17"/>
        <v/>
      </c>
      <c r="E461" t="str">
        <f>IFERROR(IF(VLOOKUP('Xlookup set'!$S461,'Xlookup set'!$A$1:$R$1200,6,FALSE)=0,"",VLOOKUP('Xlookup set'!$S461,'Xlookup set'!$A$1:$R$1200,6,FALSE)),"")</f>
        <v/>
      </c>
      <c r="F461" t="str">
        <f t="array" aca="1" ref="F461" ca="1">IFERROR(F(VLOOKUP('Xlookup set'!$S461,'Xlookup set'!$A$1:$R$1200,7,FALSE)=0,"",VLOOKUP('Xlookup set'!$S461,'Xlookup set'!$A$1:$R$1200,7,FALSE)),"")</f>
        <v/>
      </c>
      <c r="G461" t="str">
        <f>IFERROR(IF(VLOOKUP('Xlookup set'!$S461,'Xlookup set'!$A$1:$R$1200,8,FALSE)=0,"",VLOOKUP('Xlookup set'!$S461,'Xlookup set'!$A$1:$R$1200,8,FALSE)),"")</f>
        <v/>
      </c>
      <c r="H461" s="93" t="str">
        <f>IFERROR(IF(VLOOKUP('Xlookup set'!$S461,'Xlookup set'!$A$1:$R$1200,9,FALSE)=0,"",VLOOKUP('Xlookup set'!$S461,'Xlookup set'!$A$1:$R$1200,9,FALSE)),"")</f>
        <v/>
      </c>
      <c r="I461" t="str">
        <f>IFERROR(IF(VLOOKUP('Xlookup set'!$S461,'Xlookup set'!$A$1:$R$1200,10,FALSE)=0,"",VLOOKUP('Xlookup set'!$S461,'Xlookup set'!$A$1:$R$1200,10,FALSE)),"")</f>
        <v/>
      </c>
      <c r="J461" t="str">
        <f>IFERROR(IF(VLOOKUP('Xlookup set'!$S461,'Xlookup set'!$A$1:$R$1200,11,FALSE)=0,"",VLOOKUP('Xlookup set'!$S461,'Xlookup set'!$A$1:$R$1200,11,FALSE)),"")</f>
        <v/>
      </c>
      <c r="K461" t="str">
        <f>IFERROR(IF(VLOOKUP('Xlookup set'!$S461,'Xlookup set'!$A$1:$R$1200,12,FALSE)=0,"",VLOOKUP('Xlookup set'!$S461,'Xlookup set'!$A$1:$R$1200,12,FALSE)),"")</f>
        <v/>
      </c>
      <c r="L461" t="str">
        <f>IFERROR(IF(VLOOKUP('Xlookup set'!$S461,'Xlookup set'!$A$1:$R$1200,13,FALSE)=0,"",VLOOKUP('Xlookup set'!$S461,'Xlookup set'!$A$1:$R$1200,13,FALSE)),"")</f>
        <v/>
      </c>
      <c r="M461" t="str">
        <f>IFERROR(IF(VLOOKUP('Xlookup set'!$S461,'Xlookup set'!$A$1:$R$1200,14,FALSE)=0,"",VLOOKUP('Xlookup set'!$S461,'Xlookup set'!$A$1:$R$1200,14,FALSE)),"")</f>
        <v/>
      </c>
      <c r="N461" t="str">
        <f>IFERROR(IF(VLOOKUP('Xlookup set'!$S461,'Xlookup set'!$A$1:$R$1200,15,FALSE)=0,"",VLOOKUP('Xlookup set'!$S461,'Xlookup set'!$A$1:$R$1200,15,FALSE)),"")</f>
        <v/>
      </c>
      <c r="O461" t="str">
        <f>IFERROR(IF(VLOOKUP('Xlookup set'!$S461,'Xlookup set'!$A$1:$R$1200,16,FALSE)=0,"",VLOOKUP('Xlookup set'!$S461,'Xlookup set'!$A$1:$R$1200,16,FALSE)),"")</f>
        <v/>
      </c>
      <c r="P461" t="str">
        <f t="array" aca="1" ref="P461" ca="1">IFERROR(Y2IF(VLOOKUP('Xlookup set'!$S461,'Xlookup set'!$A$1:$R$1200,17,FALSE)=0,"",VLOOKUP('Xlookup set'!$S461,'Xlookup set'!$A$1:$R$1200,17,FALSE)),"")</f>
        <v/>
      </c>
      <c r="Q461" t="str">
        <f>IFERROR(IF(VLOOKUP('Xlookup set'!$S461,'Xlookup set'!$A$1:$R$1200,18,FALSE)=0,"",VLOOKUP('Xlookup set'!$S461,'Xlookup set'!$A$1:$R$1200,18,FALSE)),"")</f>
        <v/>
      </c>
    </row>
    <row r="462" spans="1:17">
      <c r="A462" t="str">
        <f>IFERROR(VLOOKUP('Xlookup set'!$S462,'Xlookup set'!$A$1:$R$1200,2,FALSE),"")</f>
        <v/>
      </c>
      <c r="B462" t="str">
        <f>IF(I462&lt;&gt;"",ドッグキャリー!$I$2,"")</f>
        <v/>
      </c>
      <c r="C462" t="str">
        <f t="shared" si="16"/>
        <v/>
      </c>
      <c r="D462" t="str">
        <f t="shared" si="17"/>
        <v/>
      </c>
      <c r="E462" t="str">
        <f>IFERROR(IF(VLOOKUP('Xlookup set'!$S462,'Xlookup set'!$A$1:$R$1200,6,FALSE)=0,"",VLOOKUP('Xlookup set'!$S462,'Xlookup set'!$A$1:$R$1200,6,FALSE)),"")</f>
        <v/>
      </c>
      <c r="F462" t="str">
        <f t="array" aca="1" ref="F462" ca="1">IFERROR(F(VLOOKUP('Xlookup set'!$S462,'Xlookup set'!$A$1:$R$1200,7,FALSE)=0,"",VLOOKUP('Xlookup set'!$S462,'Xlookup set'!$A$1:$R$1200,7,FALSE)),"")</f>
        <v/>
      </c>
      <c r="G462" t="str">
        <f>IFERROR(IF(VLOOKUP('Xlookup set'!$S462,'Xlookup set'!$A$1:$R$1200,8,FALSE)=0,"",VLOOKUP('Xlookup set'!$S462,'Xlookup set'!$A$1:$R$1200,8,FALSE)),"")</f>
        <v/>
      </c>
      <c r="H462" s="93" t="str">
        <f>IFERROR(IF(VLOOKUP('Xlookup set'!$S462,'Xlookup set'!$A$1:$R$1200,9,FALSE)=0,"",VLOOKUP('Xlookup set'!$S462,'Xlookup set'!$A$1:$R$1200,9,FALSE)),"")</f>
        <v/>
      </c>
      <c r="I462" t="str">
        <f>IFERROR(IF(VLOOKUP('Xlookup set'!$S462,'Xlookup set'!$A$1:$R$1200,10,FALSE)=0,"",VLOOKUP('Xlookup set'!$S462,'Xlookup set'!$A$1:$R$1200,10,FALSE)),"")</f>
        <v/>
      </c>
      <c r="J462" t="str">
        <f>IFERROR(IF(VLOOKUP('Xlookup set'!$S462,'Xlookup set'!$A$1:$R$1200,11,FALSE)=0,"",VLOOKUP('Xlookup set'!$S462,'Xlookup set'!$A$1:$R$1200,11,FALSE)),"")</f>
        <v/>
      </c>
      <c r="K462" t="str">
        <f>IFERROR(IF(VLOOKUP('Xlookup set'!$S462,'Xlookup set'!$A$1:$R$1200,12,FALSE)=0,"",VLOOKUP('Xlookup set'!$S462,'Xlookup set'!$A$1:$R$1200,12,FALSE)),"")</f>
        <v/>
      </c>
      <c r="L462" t="str">
        <f>IFERROR(IF(VLOOKUP('Xlookup set'!$S462,'Xlookup set'!$A$1:$R$1200,13,FALSE)=0,"",VLOOKUP('Xlookup set'!$S462,'Xlookup set'!$A$1:$R$1200,13,FALSE)),"")</f>
        <v/>
      </c>
      <c r="M462" t="str">
        <f>IFERROR(IF(VLOOKUP('Xlookup set'!$S462,'Xlookup set'!$A$1:$R$1200,14,FALSE)=0,"",VLOOKUP('Xlookup set'!$S462,'Xlookup set'!$A$1:$R$1200,14,FALSE)),"")</f>
        <v/>
      </c>
      <c r="N462" t="str">
        <f>IFERROR(IF(VLOOKUP('Xlookup set'!$S462,'Xlookup set'!$A$1:$R$1200,15,FALSE)=0,"",VLOOKUP('Xlookup set'!$S462,'Xlookup set'!$A$1:$R$1200,15,FALSE)),"")</f>
        <v/>
      </c>
      <c r="O462" t="str">
        <f>IFERROR(IF(VLOOKUP('Xlookup set'!$S462,'Xlookup set'!$A$1:$R$1200,16,FALSE)=0,"",VLOOKUP('Xlookup set'!$S462,'Xlookup set'!$A$1:$R$1200,16,FALSE)),"")</f>
        <v/>
      </c>
      <c r="P462" t="str">
        <f t="array" aca="1" ref="P462" ca="1">IFERROR(Y2IF(VLOOKUP('Xlookup set'!$S462,'Xlookup set'!$A$1:$R$1200,17,FALSE)=0,"",VLOOKUP('Xlookup set'!$S462,'Xlookup set'!$A$1:$R$1200,17,FALSE)),"")</f>
        <v/>
      </c>
      <c r="Q462" t="str">
        <f>IFERROR(IF(VLOOKUP('Xlookup set'!$S462,'Xlookup set'!$A$1:$R$1200,18,FALSE)=0,"",VLOOKUP('Xlookup set'!$S462,'Xlookup set'!$A$1:$R$1200,18,FALSE)),"")</f>
        <v/>
      </c>
    </row>
    <row r="463" spans="1:17">
      <c r="A463" t="str">
        <f>IFERROR(VLOOKUP('Xlookup set'!$S463,'Xlookup set'!$A$1:$R$1200,2,FALSE),"")</f>
        <v/>
      </c>
      <c r="B463" t="str">
        <f>IF(I463&lt;&gt;"",ドッグキャリー!$I$2,"")</f>
        <v/>
      </c>
      <c r="C463" t="str">
        <f t="shared" si="16"/>
        <v/>
      </c>
      <c r="D463" t="str">
        <f t="shared" si="17"/>
        <v/>
      </c>
      <c r="E463" t="str">
        <f>IFERROR(IF(VLOOKUP('Xlookup set'!$S463,'Xlookup set'!$A$1:$R$1200,6,FALSE)=0,"",VLOOKUP('Xlookup set'!$S463,'Xlookup set'!$A$1:$R$1200,6,FALSE)),"")</f>
        <v/>
      </c>
      <c r="F463" t="str">
        <f t="array" aca="1" ref="F463" ca="1">IFERROR(F(VLOOKUP('Xlookup set'!$S463,'Xlookup set'!$A$1:$R$1200,7,FALSE)=0,"",VLOOKUP('Xlookup set'!$S463,'Xlookup set'!$A$1:$R$1200,7,FALSE)),"")</f>
        <v/>
      </c>
      <c r="G463" t="str">
        <f>IFERROR(IF(VLOOKUP('Xlookup set'!$S463,'Xlookup set'!$A$1:$R$1200,8,FALSE)=0,"",VLOOKUP('Xlookup set'!$S463,'Xlookup set'!$A$1:$R$1200,8,FALSE)),"")</f>
        <v/>
      </c>
      <c r="H463" s="93" t="str">
        <f>IFERROR(IF(VLOOKUP('Xlookup set'!$S463,'Xlookup set'!$A$1:$R$1200,9,FALSE)=0,"",VLOOKUP('Xlookup set'!$S463,'Xlookup set'!$A$1:$R$1200,9,FALSE)),"")</f>
        <v/>
      </c>
      <c r="I463" t="str">
        <f>IFERROR(IF(VLOOKUP('Xlookup set'!$S463,'Xlookup set'!$A$1:$R$1200,10,FALSE)=0,"",VLOOKUP('Xlookup set'!$S463,'Xlookup set'!$A$1:$R$1200,10,FALSE)),"")</f>
        <v/>
      </c>
      <c r="J463" t="str">
        <f>IFERROR(IF(VLOOKUP('Xlookup set'!$S463,'Xlookup set'!$A$1:$R$1200,11,FALSE)=0,"",VLOOKUP('Xlookup set'!$S463,'Xlookup set'!$A$1:$R$1200,11,FALSE)),"")</f>
        <v/>
      </c>
      <c r="K463" t="str">
        <f>IFERROR(IF(VLOOKUP('Xlookup set'!$S463,'Xlookup set'!$A$1:$R$1200,12,FALSE)=0,"",VLOOKUP('Xlookup set'!$S463,'Xlookup set'!$A$1:$R$1200,12,FALSE)),"")</f>
        <v/>
      </c>
      <c r="L463" t="str">
        <f>IFERROR(IF(VLOOKUP('Xlookup set'!$S463,'Xlookup set'!$A$1:$R$1200,13,FALSE)=0,"",VLOOKUP('Xlookup set'!$S463,'Xlookup set'!$A$1:$R$1200,13,FALSE)),"")</f>
        <v/>
      </c>
      <c r="M463" t="str">
        <f>IFERROR(IF(VLOOKUP('Xlookup set'!$S463,'Xlookup set'!$A$1:$R$1200,14,FALSE)=0,"",VLOOKUP('Xlookup set'!$S463,'Xlookup set'!$A$1:$R$1200,14,FALSE)),"")</f>
        <v/>
      </c>
      <c r="N463" t="str">
        <f>IFERROR(IF(VLOOKUP('Xlookup set'!$S463,'Xlookup set'!$A$1:$R$1200,15,FALSE)=0,"",VLOOKUP('Xlookup set'!$S463,'Xlookup set'!$A$1:$R$1200,15,FALSE)),"")</f>
        <v/>
      </c>
      <c r="O463" t="str">
        <f>IFERROR(IF(VLOOKUP('Xlookup set'!$S463,'Xlookup set'!$A$1:$R$1200,16,FALSE)=0,"",VLOOKUP('Xlookup set'!$S463,'Xlookup set'!$A$1:$R$1200,16,FALSE)),"")</f>
        <v/>
      </c>
      <c r="P463" t="str">
        <f t="array" aca="1" ref="P463" ca="1">IFERROR(Y2IF(VLOOKUP('Xlookup set'!$S463,'Xlookup set'!$A$1:$R$1200,17,FALSE)=0,"",VLOOKUP('Xlookup set'!$S463,'Xlookup set'!$A$1:$R$1200,17,FALSE)),"")</f>
        <v/>
      </c>
      <c r="Q463" t="str">
        <f>IFERROR(IF(VLOOKUP('Xlookup set'!$S463,'Xlookup set'!$A$1:$R$1200,18,FALSE)=0,"",VLOOKUP('Xlookup set'!$S463,'Xlookup set'!$A$1:$R$1200,18,FALSE)),"")</f>
        <v/>
      </c>
    </row>
    <row r="464" spans="1:17">
      <c r="A464" t="str">
        <f>IFERROR(VLOOKUP('Xlookup set'!$S464,'Xlookup set'!$A$1:$R$1200,2,FALSE),"")</f>
        <v/>
      </c>
      <c r="B464" t="str">
        <f>IF(I464&lt;&gt;"",ドッグキャリー!$I$2,"")</f>
        <v/>
      </c>
      <c r="C464" t="str">
        <f t="shared" si="16"/>
        <v/>
      </c>
      <c r="D464" t="str">
        <f t="shared" si="17"/>
        <v/>
      </c>
      <c r="E464" t="str">
        <f>IFERROR(IF(VLOOKUP('Xlookup set'!$S464,'Xlookup set'!$A$1:$R$1200,6,FALSE)=0,"",VLOOKUP('Xlookup set'!$S464,'Xlookup set'!$A$1:$R$1200,6,FALSE)),"")</f>
        <v/>
      </c>
      <c r="F464" t="str">
        <f t="array" aca="1" ref="F464" ca="1">IFERROR(F(VLOOKUP('Xlookup set'!$S464,'Xlookup set'!$A$1:$R$1200,7,FALSE)=0,"",VLOOKUP('Xlookup set'!$S464,'Xlookup set'!$A$1:$R$1200,7,FALSE)),"")</f>
        <v/>
      </c>
      <c r="G464" t="str">
        <f>IFERROR(IF(VLOOKUP('Xlookup set'!$S464,'Xlookup set'!$A$1:$R$1200,8,FALSE)=0,"",VLOOKUP('Xlookup set'!$S464,'Xlookup set'!$A$1:$R$1200,8,FALSE)),"")</f>
        <v/>
      </c>
      <c r="H464" s="93" t="str">
        <f>IFERROR(IF(VLOOKUP('Xlookup set'!$S464,'Xlookup set'!$A$1:$R$1200,9,FALSE)=0,"",VLOOKUP('Xlookup set'!$S464,'Xlookup set'!$A$1:$R$1200,9,FALSE)),"")</f>
        <v/>
      </c>
      <c r="I464" t="str">
        <f>IFERROR(IF(VLOOKUP('Xlookup set'!$S464,'Xlookup set'!$A$1:$R$1200,10,FALSE)=0,"",VLOOKUP('Xlookup set'!$S464,'Xlookup set'!$A$1:$R$1200,10,FALSE)),"")</f>
        <v/>
      </c>
      <c r="J464" t="str">
        <f>IFERROR(IF(VLOOKUP('Xlookup set'!$S464,'Xlookup set'!$A$1:$R$1200,11,FALSE)=0,"",VLOOKUP('Xlookup set'!$S464,'Xlookup set'!$A$1:$R$1200,11,FALSE)),"")</f>
        <v/>
      </c>
      <c r="K464" t="str">
        <f>IFERROR(IF(VLOOKUP('Xlookup set'!$S464,'Xlookup set'!$A$1:$R$1200,12,FALSE)=0,"",VLOOKUP('Xlookup set'!$S464,'Xlookup set'!$A$1:$R$1200,12,FALSE)),"")</f>
        <v/>
      </c>
      <c r="L464" t="str">
        <f>IFERROR(IF(VLOOKUP('Xlookup set'!$S464,'Xlookup set'!$A$1:$R$1200,13,FALSE)=0,"",VLOOKUP('Xlookup set'!$S464,'Xlookup set'!$A$1:$R$1200,13,FALSE)),"")</f>
        <v/>
      </c>
      <c r="M464" t="str">
        <f>IFERROR(IF(VLOOKUP('Xlookup set'!$S464,'Xlookup set'!$A$1:$R$1200,14,FALSE)=0,"",VLOOKUP('Xlookup set'!$S464,'Xlookup set'!$A$1:$R$1200,14,FALSE)),"")</f>
        <v/>
      </c>
      <c r="N464" t="str">
        <f>IFERROR(IF(VLOOKUP('Xlookup set'!$S464,'Xlookup set'!$A$1:$R$1200,15,FALSE)=0,"",VLOOKUP('Xlookup set'!$S464,'Xlookup set'!$A$1:$R$1200,15,FALSE)),"")</f>
        <v/>
      </c>
      <c r="O464" t="str">
        <f>IFERROR(IF(VLOOKUP('Xlookup set'!$S464,'Xlookup set'!$A$1:$R$1200,16,FALSE)=0,"",VLOOKUP('Xlookup set'!$S464,'Xlookup set'!$A$1:$R$1200,16,FALSE)),"")</f>
        <v/>
      </c>
      <c r="P464" t="str">
        <f t="array" aca="1" ref="P464" ca="1">IFERROR(Y2IF(VLOOKUP('Xlookup set'!$S464,'Xlookup set'!$A$1:$R$1200,17,FALSE)=0,"",VLOOKUP('Xlookup set'!$S464,'Xlookup set'!$A$1:$R$1200,17,FALSE)),"")</f>
        <v/>
      </c>
      <c r="Q464" t="str">
        <f>IFERROR(IF(VLOOKUP('Xlookup set'!$S464,'Xlookup set'!$A$1:$R$1200,18,FALSE)=0,"",VLOOKUP('Xlookup set'!$S464,'Xlookup set'!$A$1:$R$1200,18,FALSE)),"")</f>
        <v/>
      </c>
    </row>
    <row r="465" spans="1:17">
      <c r="A465" t="str">
        <f>IFERROR(VLOOKUP('Xlookup set'!$S465,'Xlookup set'!$A$1:$R$1200,2,FALSE),"")</f>
        <v/>
      </c>
      <c r="B465" t="str">
        <f>IF(I465&lt;&gt;"",ドッグキャリー!$I$2,"")</f>
        <v/>
      </c>
      <c r="C465" t="str">
        <f t="shared" si="16"/>
        <v/>
      </c>
      <c r="D465" t="str">
        <f t="shared" si="17"/>
        <v/>
      </c>
      <c r="E465" t="str">
        <f>IFERROR(IF(VLOOKUP('Xlookup set'!$S465,'Xlookup set'!$A$1:$R$1200,6,FALSE)=0,"",VLOOKUP('Xlookup set'!$S465,'Xlookup set'!$A$1:$R$1200,6,FALSE)),"")</f>
        <v/>
      </c>
      <c r="F465" t="str">
        <f t="array" aca="1" ref="F465" ca="1">IFERROR(F(VLOOKUP('Xlookup set'!$S465,'Xlookup set'!$A$1:$R$1200,7,FALSE)=0,"",VLOOKUP('Xlookup set'!$S465,'Xlookup set'!$A$1:$R$1200,7,FALSE)),"")</f>
        <v/>
      </c>
      <c r="G465" t="str">
        <f>IFERROR(IF(VLOOKUP('Xlookup set'!$S465,'Xlookup set'!$A$1:$R$1200,8,FALSE)=0,"",VLOOKUP('Xlookup set'!$S465,'Xlookup set'!$A$1:$R$1200,8,FALSE)),"")</f>
        <v/>
      </c>
      <c r="H465" s="93" t="str">
        <f>IFERROR(IF(VLOOKUP('Xlookup set'!$S465,'Xlookup set'!$A$1:$R$1200,9,FALSE)=0,"",VLOOKUP('Xlookup set'!$S465,'Xlookup set'!$A$1:$R$1200,9,FALSE)),"")</f>
        <v/>
      </c>
      <c r="I465" t="str">
        <f>IFERROR(IF(VLOOKUP('Xlookup set'!$S465,'Xlookup set'!$A$1:$R$1200,10,FALSE)=0,"",VLOOKUP('Xlookup set'!$S465,'Xlookup set'!$A$1:$R$1200,10,FALSE)),"")</f>
        <v/>
      </c>
      <c r="J465" t="str">
        <f>IFERROR(IF(VLOOKUP('Xlookup set'!$S465,'Xlookup set'!$A$1:$R$1200,11,FALSE)=0,"",VLOOKUP('Xlookup set'!$S465,'Xlookup set'!$A$1:$R$1200,11,FALSE)),"")</f>
        <v/>
      </c>
      <c r="K465" t="str">
        <f>IFERROR(IF(VLOOKUP('Xlookup set'!$S465,'Xlookup set'!$A$1:$R$1200,12,FALSE)=0,"",VLOOKUP('Xlookup set'!$S465,'Xlookup set'!$A$1:$R$1200,12,FALSE)),"")</f>
        <v/>
      </c>
      <c r="L465" t="str">
        <f>IFERROR(IF(VLOOKUP('Xlookup set'!$S465,'Xlookup set'!$A$1:$R$1200,13,FALSE)=0,"",VLOOKUP('Xlookup set'!$S465,'Xlookup set'!$A$1:$R$1200,13,FALSE)),"")</f>
        <v/>
      </c>
      <c r="M465" t="str">
        <f>IFERROR(IF(VLOOKUP('Xlookup set'!$S465,'Xlookup set'!$A$1:$R$1200,14,FALSE)=0,"",VLOOKUP('Xlookup set'!$S465,'Xlookup set'!$A$1:$R$1200,14,FALSE)),"")</f>
        <v/>
      </c>
      <c r="N465" t="str">
        <f>IFERROR(IF(VLOOKUP('Xlookup set'!$S465,'Xlookup set'!$A$1:$R$1200,15,FALSE)=0,"",VLOOKUP('Xlookup set'!$S465,'Xlookup set'!$A$1:$R$1200,15,FALSE)),"")</f>
        <v/>
      </c>
      <c r="O465" t="str">
        <f>IFERROR(IF(VLOOKUP('Xlookup set'!$S465,'Xlookup set'!$A$1:$R$1200,16,FALSE)=0,"",VLOOKUP('Xlookup set'!$S465,'Xlookup set'!$A$1:$R$1200,16,FALSE)),"")</f>
        <v/>
      </c>
      <c r="P465" t="str">
        <f t="array" aca="1" ref="P465" ca="1">IFERROR(Y2IF(VLOOKUP('Xlookup set'!$S465,'Xlookup set'!$A$1:$R$1200,17,FALSE)=0,"",VLOOKUP('Xlookup set'!$S465,'Xlookup set'!$A$1:$R$1200,17,FALSE)),"")</f>
        <v/>
      </c>
      <c r="Q465" t="str">
        <f>IFERROR(IF(VLOOKUP('Xlookup set'!$S465,'Xlookup set'!$A$1:$R$1200,18,FALSE)=0,"",VLOOKUP('Xlookup set'!$S465,'Xlookup set'!$A$1:$R$1200,18,FALSE)),"")</f>
        <v/>
      </c>
    </row>
    <row r="466" spans="1:17">
      <c r="A466" t="str">
        <f>IFERROR(VLOOKUP('Xlookup set'!$S466,'Xlookup set'!$A$1:$R$1200,2,FALSE),"")</f>
        <v/>
      </c>
      <c r="B466" t="str">
        <f>IF(I466&lt;&gt;"",ドッグキャリー!$I$2,"")</f>
        <v/>
      </c>
      <c r="C466" t="str">
        <f t="shared" si="16"/>
        <v/>
      </c>
      <c r="D466" t="str">
        <f t="shared" si="17"/>
        <v/>
      </c>
      <c r="E466" t="str">
        <f>IFERROR(IF(VLOOKUP('Xlookup set'!$S466,'Xlookup set'!$A$1:$R$1200,6,FALSE)=0,"",VLOOKUP('Xlookup set'!$S466,'Xlookup set'!$A$1:$R$1200,6,FALSE)),"")</f>
        <v/>
      </c>
      <c r="F466" t="str">
        <f t="array" aca="1" ref="F466" ca="1">IFERROR(F(VLOOKUP('Xlookup set'!$S466,'Xlookup set'!$A$1:$R$1200,7,FALSE)=0,"",VLOOKUP('Xlookup set'!$S466,'Xlookup set'!$A$1:$R$1200,7,FALSE)),"")</f>
        <v/>
      </c>
      <c r="G466" t="str">
        <f>IFERROR(IF(VLOOKUP('Xlookup set'!$S466,'Xlookup set'!$A$1:$R$1200,8,FALSE)=0,"",VLOOKUP('Xlookup set'!$S466,'Xlookup set'!$A$1:$R$1200,8,FALSE)),"")</f>
        <v/>
      </c>
      <c r="H466" s="93" t="str">
        <f>IFERROR(IF(VLOOKUP('Xlookup set'!$S466,'Xlookup set'!$A$1:$R$1200,9,FALSE)=0,"",VLOOKUP('Xlookup set'!$S466,'Xlookup set'!$A$1:$R$1200,9,FALSE)),"")</f>
        <v/>
      </c>
      <c r="I466" t="str">
        <f>IFERROR(IF(VLOOKUP('Xlookup set'!$S466,'Xlookup set'!$A$1:$R$1200,10,FALSE)=0,"",VLOOKUP('Xlookup set'!$S466,'Xlookup set'!$A$1:$R$1200,10,FALSE)),"")</f>
        <v/>
      </c>
      <c r="J466" t="str">
        <f>IFERROR(IF(VLOOKUP('Xlookup set'!$S466,'Xlookup set'!$A$1:$R$1200,11,FALSE)=0,"",VLOOKUP('Xlookup set'!$S466,'Xlookup set'!$A$1:$R$1200,11,FALSE)),"")</f>
        <v/>
      </c>
      <c r="K466" t="str">
        <f>IFERROR(IF(VLOOKUP('Xlookup set'!$S466,'Xlookup set'!$A$1:$R$1200,12,FALSE)=0,"",VLOOKUP('Xlookup set'!$S466,'Xlookup set'!$A$1:$R$1200,12,FALSE)),"")</f>
        <v/>
      </c>
      <c r="L466" t="str">
        <f>IFERROR(IF(VLOOKUP('Xlookup set'!$S466,'Xlookup set'!$A$1:$R$1200,13,FALSE)=0,"",VLOOKUP('Xlookup set'!$S466,'Xlookup set'!$A$1:$R$1200,13,FALSE)),"")</f>
        <v/>
      </c>
      <c r="M466" t="str">
        <f>IFERROR(IF(VLOOKUP('Xlookup set'!$S466,'Xlookup set'!$A$1:$R$1200,14,FALSE)=0,"",VLOOKUP('Xlookup set'!$S466,'Xlookup set'!$A$1:$R$1200,14,FALSE)),"")</f>
        <v/>
      </c>
      <c r="N466" t="str">
        <f>IFERROR(IF(VLOOKUP('Xlookup set'!$S466,'Xlookup set'!$A$1:$R$1200,15,FALSE)=0,"",VLOOKUP('Xlookup set'!$S466,'Xlookup set'!$A$1:$R$1200,15,FALSE)),"")</f>
        <v/>
      </c>
      <c r="O466" t="str">
        <f>IFERROR(IF(VLOOKUP('Xlookup set'!$S466,'Xlookup set'!$A$1:$R$1200,16,FALSE)=0,"",VLOOKUP('Xlookup set'!$S466,'Xlookup set'!$A$1:$R$1200,16,FALSE)),"")</f>
        <v/>
      </c>
      <c r="P466" t="str">
        <f t="array" aca="1" ref="P466" ca="1">IFERROR(Y2IF(VLOOKUP('Xlookup set'!$S466,'Xlookup set'!$A$1:$R$1200,17,FALSE)=0,"",VLOOKUP('Xlookup set'!$S466,'Xlookup set'!$A$1:$R$1200,17,FALSE)),"")</f>
        <v/>
      </c>
      <c r="Q466" t="str">
        <f>IFERROR(IF(VLOOKUP('Xlookup set'!$S466,'Xlookup set'!$A$1:$R$1200,18,FALSE)=0,"",VLOOKUP('Xlookup set'!$S466,'Xlookup set'!$A$1:$R$1200,18,FALSE)),"")</f>
        <v/>
      </c>
    </row>
    <row r="467" spans="1:17">
      <c r="A467" t="str">
        <f>IFERROR(VLOOKUP('Xlookup set'!$S467,'Xlookup set'!$A$1:$R$1200,2,FALSE),"")</f>
        <v/>
      </c>
      <c r="B467" t="str">
        <f>IF(I467&lt;&gt;"",ドッグキャリー!$I$2,"")</f>
        <v/>
      </c>
      <c r="C467" t="str">
        <f t="shared" si="16"/>
        <v/>
      </c>
      <c r="D467" t="str">
        <f t="shared" si="17"/>
        <v/>
      </c>
      <c r="E467" t="str">
        <f>IFERROR(IF(VLOOKUP('Xlookup set'!$S467,'Xlookup set'!$A$1:$R$1200,6,FALSE)=0,"",VLOOKUP('Xlookup set'!$S467,'Xlookup set'!$A$1:$R$1200,6,FALSE)),"")</f>
        <v/>
      </c>
      <c r="F467" t="str">
        <f t="array" aca="1" ref="F467" ca="1">IFERROR(F(VLOOKUP('Xlookup set'!$S467,'Xlookup set'!$A$1:$R$1200,7,FALSE)=0,"",VLOOKUP('Xlookup set'!$S467,'Xlookup set'!$A$1:$R$1200,7,FALSE)),"")</f>
        <v/>
      </c>
      <c r="G467" t="str">
        <f>IFERROR(IF(VLOOKUP('Xlookup set'!$S467,'Xlookup set'!$A$1:$R$1200,8,FALSE)=0,"",VLOOKUP('Xlookup set'!$S467,'Xlookup set'!$A$1:$R$1200,8,FALSE)),"")</f>
        <v/>
      </c>
      <c r="H467" s="93" t="str">
        <f>IFERROR(IF(VLOOKUP('Xlookup set'!$S467,'Xlookup set'!$A$1:$R$1200,9,FALSE)=0,"",VLOOKUP('Xlookup set'!$S467,'Xlookup set'!$A$1:$R$1200,9,FALSE)),"")</f>
        <v/>
      </c>
      <c r="I467" t="str">
        <f>IFERROR(IF(VLOOKUP('Xlookup set'!$S467,'Xlookup set'!$A$1:$R$1200,10,FALSE)=0,"",VLOOKUP('Xlookup set'!$S467,'Xlookup set'!$A$1:$R$1200,10,FALSE)),"")</f>
        <v/>
      </c>
      <c r="J467" t="str">
        <f>IFERROR(IF(VLOOKUP('Xlookup set'!$S467,'Xlookup set'!$A$1:$R$1200,11,FALSE)=0,"",VLOOKUP('Xlookup set'!$S467,'Xlookup set'!$A$1:$R$1200,11,FALSE)),"")</f>
        <v/>
      </c>
      <c r="K467" t="str">
        <f>IFERROR(IF(VLOOKUP('Xlookup set'!$S467,'Xlookup set'!$A$1:$R$1200,12,FALSE)=0,"",VLOOKUP('Xlookup set'!$S467,'Xlookup set'!$A$1:$R$1200,12,FALSE)),"")</f>
        <v/>
      </c>
      <c r="L467" t="str">
        <f>IFERROR(IF(VLOOKUP('Xlookup set'!$S467,'Xlookup set'!$A$1:$R$1200,13,FALSE)=0,"",VLOOKUP('Xlookup set'!$S467,'Xlookup set'!$A$1:$R$1200,13,FALSE)),"")</f>
        <v/>
      </c>
      <c r="M467" t="str">
        <f>IFERROR(IF(VLOOKUP('Xlookup set'!$S467,'Xlookup set'!$A$1:$R$1200,14,FALSE)=0,"",VLOOKUP('Xlookup set'!$S467,'Xlookup set'!$A$1:$R$1200,14,FALSE)),"")</f>
        <v/>
      </c>
      <c r="N467" t="str">
        <f>IFERROR(IF(VLOOKUP('Xlookup set'!$S467,'Xlookup set'!$A$1:$R$1200,15,FALSE)=0,"",VLOOKUP('Xlookup set'!$S467,'Xlookup set'!$A$1:$R$1200,15,FALSE)),"")</f>
        <v/>
      </c>
      <c r="O467" t="str">
        <f>IFERROR(IF(VLOOKUP('Xlookup set'!$S467,'Xlookup set'!$A$1:$R$1200,16,FALSE)=0,"",VLOOKUP('Xlookup set'!$S467,'Xlookup set'!$A$1:$R$1200,16,FALSE)),"")</f>
        <v/>
      </c>
      <c r="P467" t="str">
        <f t="array" aca="1" ref="P467" ca="1">IFERROR(Y2IF(VLOOKUP('Xlookup set'!$S467,'Xlookup set'!$A$1:$R$1200,17,FALSE)=0,"",VLOOKUP('Xlookup set'!$S467,'Xlookup set'!$A$1:$R$1200,17,FALSE)),"")</f>
        <v/>
      </c>
      <c r="Q467" t="str">
        <f>IFERROR(IF(VLOOKUP('Xlookup set'!$S467,'Xlookup set'!$A$1:$R$1200,18,FALSE)=0,"",VLOOKUP('Xlookup set'!$S467,'Xlookup set'!$A$1:$R$1200,18,FALSE)),"")</f>
        <v/>
      </c>
    </row>
    <row r="468" spans="1:17">
      <c r="A468" t="str">
        <f>IFERROR(VLOOKUP('Xlookup set'!$S468,'Xlookup set'!$A$1:$R$1200,2,FALSE),"")</f>
        <v/>
      </c>
      <c r="B468" t="str">
        <f>IF(I468&lt;&gt;"",ドッグキャリー!$I$2,"")</f>
        <v/>
      </c>
      <c r="C468" t="str">
        <f t="shared" si="16"/>
        <v/>
      </c>
      <c r="D468" t="str">
        <f t="shared" si="17"/>
        <v/>
      </c>
      <c r="E468" t="str">
        <f>IFERROR(IF(VLOOKUP('Xlookup set'!$S468,'Xlookup set'!$A$1:$R$1200,6,FALSE)=0,"",VLOOKUP('Xlookup set'!$S468,'Xlookup set'!$A$1:$R$1200,6,FALSE)),"")</f>
        <v/>
      </c>
      <c r="F468" t="str">
        <f t="array" aca="1" ref="F468" ca="1">IFERROR(F(VLOOKUP('Xlookup set'!$S468,'Xlookup set'!$A$1:$R$1200,7,FALSE)=0,"",VLOOKUP('Xlookup set'!$S468,'Xlookup set'!$A$1:$R$1200,7,FALSE)),"")</f>
        <v/>
      </c>
      <c r="G468" t="str">
        <f>IFERROR(IF(VLOOKUP('Xlookup set'!$S468,'Xlookup set'!$A$1:$R$1200,8,FALSE)=0,"",VLOOKUP('Xlookup set'!$S468,'Xlookup set'!$A$1:$R$1200,8,FALSE)),"")</f>
        <v/>
      </c>
      <c r="H468" s="93" t="str">
        <f>IFERROR(IF(VLOOKUP('Xlookup set'!$S468,'Xlookup set'!$A$1:$R$1200,9,FALSE)=0,"",VLOOKUP('Xlookup set'!$S468,'Xlookup set'!$A$1:$R$1200,9,FALSE)),"")</f>
        <v/>
      </c>
      <c r="I468" t="str">
        <f>IFERROR(IF(VLOOKUP('Xlookup set'!$S468,'Xlookup set'!$A$1:$R$1200,10,FALSE)=0,"",VLOOKUP('Xlookup set'!$S468,'Xlookup set'!$A$1:$R$1200,10,FALSE)),"")</f>
        <v/>
      </c>
      <c r="J468" t="str">
        <f>IFERROR(IF(VLOOKUP('Xlookup set'!$S468,'Xlookup set'!$A$1:$R$1200,11,FALSE)=0,"",VLOOKUP('Xlookup set'!$S468,'Xlookup set'!$A$1:$R$1200,11,FALSE)),"")</f>
        <v/>
      </c>
      <c r="K468" t="str">
        <f>IFERROR(IF(VLOOKUP('Xlookup set'!$S468,'Xlookup set'!$A$1:$R$1200,12,FALSE)=0,"",VLOOKUP('Xlookup set'!$S468,'Xlookup set'!$A$1:$R$1200,12,FALSE)),"")</f>
        <v/>
      </c>
      <c r="L468" t="str">
        <f>IFERROR(IF(VLOOKUP('Xlookup set'!$S468,'Xlookup set'!$A$1:$R$1200,13,FALSE)=0,"",VLOOKUP('Xlookup set'!$S468,'Xlookup set'!$A$1:$R$1200,13,FALSE)),"")</f>
        <v/>
      </c>
      <c r="M468" t="str">
        <f>IFERROR(IF(VLOOKUP('Xlookup set'!$S468,'Xlookup set'!$A$1:$R$1200,14,FALSE)=0,"",VLOOKUP('Xlookup set'!$S468,'Xlookup set'!$A$1:$R$1200,14,FALSE)),"")</f>
        <v/>
      </c>
      <c r="N468" t="str">
        <f>IFERROR(IF(VLOOKUP('Xlookup set'!$S468,'Xlookup set'!$A$1:$R$1200,15,FALSE)=0,"",VLOOKUP('Xlookup set'!$S468,'Xlookup set'!$A$1:$R$1200,15,FALSE)),"")</f>
        <v/>
      </c>
      <c r="O468" t="str">
        <f>IFERROR(IF(VLOOKUP('Xlookup set'!$S468,'Xlookup set'!$A$1:$R$1200,16,FALSE)=0,"",VLOOKUP('Xlookup set'!$S468,'Xlookup set'!$A$1:$R$1200,16,FALSE)),"")</f>
        <v/>
      </c>
      <c r="P468" t="str">
        <f t="array" aca="1" ref="P468" ca="1">IFERROR(Y2IF(VLOOKUP('Xlookup set'!$S468,'Xlookup set'!$A$1:$R$1200,17,FALSE)=0,"",VLOOKUP('Xlookup set'!$S468,'Xlookup set'!$A$1:$R$1200,17,FALSE)),"")</f>
        <v/>
      </c>
      <c r="Q468" t="str">
        <f>IFERROR(IF(VLOOKUP('Xlookup set'!$S468,'Xlookup set'!$A$1:$R$1200,18,FALSE)=0,"",VLOOKUP('Xlookup set'!$S468,'Xlookup set'!$A$1:$R$1200,18,FALSE)),"")</f>
        <v/>
      </c>
    </row>
    <row r="469" spans="1:17">
      <c r="A469" t="str">
        <f>IFERROR(VLOOKUP('Xlookup set'!$S469,'Xlookup set'!$A$1:$R$1200,2,FALSE),"")</f>
        <v/>
      </c>
      <c r="B469" t="str">
        <f>IF(I469&lt;&gt;"",ドッグキャリー!$I$2,"")</f>
        <v/>
      </c>
      <c r="C469" t="str">
        <f t="shared" si="16"/>
        <v/>
      </c>
      <c r="D469" t="str">
        <f t="shared" si="17"/>
        <v/>
      </c>
      <c r="E469" t="str">
        <f>IFERROR(IF(VLOOKUP('Xlookup set'!$S469,'Xlookup set'!$A$1:$R$1200,6,FALSE)=0,"",VLOOKUP('Xlookup set'!$S469,'Xlookup set'!$A$1:$R$1200,6,FALSE)),"")</f>
        <v/>
      </c>
      <c r="F469" t="str">
        <f t="array" aca="1" ref="F469" ca="1">IFERROR(F(VLOOKUP('Xlookup set'!$S469,'Xlookup set'!$A$1:$R$1200,7,FALSE)=0,"",VLOOKUP('Xlookup set'!$S469,'Xlookup set'!$A$1:$R$1200,7,FALSE)),"")</f>
        <v/>
      </c>
      <c r="G469" t="str">
        <f>IFERROR(IF(VLOOKUP('Xlookup set'!$S469,'Xlookup set'!$A$1:$R$1200,8,FALSE)=0,"",VLOOKUP('Xlookup set'!$S469,'Xlookup set'!$A$1:$R$1200,8,FALSE)),"")</f>
        <v/>
      </c>
      <c r="H469" s="93" t="str">
        <f>IFERROR(IF(VLOOKUP('Xlookup set'!$S469,'Xlookup set'!$A$1:$R$1200,9,FALSE)=0,"",VLOOKUP('Xlookup set'!$S469,'Xlookup set'!$A$1:$R$1200,9,FALSE)),"")</f>
        <v/>
      </c>
      <c r="I469" t="str">
        <f>IFERROR(IF(VLOOKUP('Xlookup set'!$S469,'Xlookup set'!$A$1:$R$1200,10,FALSE)=0,"",VLOOKUP('Xlookup set'!$S469,'Xlookup set'!$A$1:$R$1200,10,FALSE)),"")</f>
        <v/>
      </c>
      <c r="J469" t="str">
        <f>IFERROR(IF(VLOOKUP('Xlookup set'!$S469,'Xlookup set'!$A$1:$R$1200,11,FALSE)=0,"",VLOOKUP('Xlookup set'!$S469,'Xlookup set'!$A$1:$R$1200,11,FALSE)),"")</f>
        <v/>
      </c>
      <c r="K469" t="str">
        <f>IFERROR(IF(VLOOKUP('Xlookup set'!$S469,'Xlookup set'!$A$1:$R$1200,12,FALSE)=0,"",VLOOKUP('Xlookup set'!$S469,'Xlookup set'!$A$1:$R$1200,12,FALSE)),"")</f>
        <v/>
      </c>
      <c r="L469" t="str">
        <f>IFERROR(IF(VLOOKUP('Xlookup set'!$S469,'Xlookup set'!$A$1:$R$1200,13,FALSE)=0,"",VLOOKUP('Xlookup set'!$S469,'Xlookup set'!$A$1:$R$1200,13,FALSE)),"")</f>
        <v/>
      </c>
      <c r="M469" t="str">
        <f>IFERROR(IF(VLOOKUP('Xlookup set'!$S469,'Xlookup set'!$A$1:$R$1200,14,FALSE)=0,"",VLOOKUP('Xlookup set'!$S469,'Xlookup set'!$A$1:$R$1200,14,FALSE)),"")</f>
        <v/>
      </c>
      <c r="N469" t="str">
        <f>IFERROR(IF(VLOOKUP('Xlookup set'!$S469,'Xlookup set'!$A$1:$R$1200,15,FALSE)=0,"",VLOOKUP('Xlookup set'!$S469,'Xlookup set'!$A$1:$R$1200,15,FALSE)),"")</f>
        <v/>
      </c>
      <c r="O469" t="str">
        <f>IFERROR(IF(VLOOKUP('Xlookup set'!$S469,'Xlookup set'!$A$1:$R$1200,16,FALSE)=0,"",VLOOKUP('Xlookup set'!$S469,'Xlookup set'!$A$1:$R$1200,16,FALSE)),"")</f>
        <v/>
      </c>
      <c r="P469" t="str">
        <f t="array" aca="1" ref="P469" ca="1">IFERROR(Y2IF(VLOOKUP('Xlookup set'!$S469,'Xlookup set'!$A$1:$R$1200,17,FALSE)=0,"",VLOOKUP('Xlookup set'!$S469,'Xlookup set'!$A$1:$R$1200,17,FALSE)),"")</f>
        <v/>
      </c>
      <c r="Q469" t="str">
        <f>IFERROR(IF(VLOOKUP('Xlookup set'!$S469,'Xlookup set'!$A$1:$R$1200,18,FALSE)=0,"",VLOOKUP('Xlookup set'!$S469,'Xlookup set'!$A$1:$R$1200,18,FALSE)),"")</f>
        <v/>
      </c>
    </row>
    <row r="470" spans="1:17">
      <c r="A470" t="str">
        <f>IFERROR(VLOOKUP('Xlookup set'!$S470,'Xlookup set'!$A$1:$R$1200,2,FALSE),"")</f>
        <v/>
      </c>
      <c r="B470" t="str">
        <f>IF(I470&lt;&gt;"",ドッグキャリー!$I$2,"")</f>
        <v/>
      </c>
      <c r="C470" t="str">
        <f t="shared" si="16"/>
        <v/>
      </c>
      <c r="D470" t="str">
        <f t="shared" si="17"/>
        <v/>
      </c>
      <c r="E470" t="str">
        <f>IFERROR(IF(VLOOKUP('Xlookup set'!$S470,'Xlookup set'!$A$1:$R$1200,6,FALSE)=0,"",VLOOKUP('Xlookup set'!$S470,'Xlookup set'!$A$1:$R$1200,6,FALSE)),"")</f>
        <v/>
      </c>
      <c r="F470" t="str">
        <f t="array" aca="1" ref="F470" ca="1">IFERROR(F(VLOOKUP('Xlookup set'!$S470,'Xlookup set'!$A$1:$R$1200,7,FALSE)=0,"",VLOOKUP('Xlookup set'!$S470,'Xlookup set'!$A$1:$R$1200,7,FALSE)),"")</f>
        <v/>
      </c>
      <c r="G470" t="str">
        <f>IFERROR(IF(VLOOKUP('Xlookup set'!$S470,'Xlookup set'!$A$1:$R$1200,8,FALSE)=0,"",VLOOKUP('Xlookup set'!$S470,'Xlookup set'!$A$1:$R$1200,8,FALSE)),"")</f>
        <v/>
      </c>
      <c r="H470" s="93" t="str">
        <f>IFERROR(IF(VLOOKUP('Xlookup set'!$S470,'Xlookup set'!$A$1:$R$1200,9,FALSE)=0,"",VLOOKUP('Xlookup set'!$S470,'Xlookup set'!$A$1:$R$1200,9,FALSE)),"")</f>
        <v/>
      </c>
      <c r="I470" t="str">
        <f>IFERROR(IF(VLOOKUP('Xlookup set'!$S470,'Xlookup set'!$A$1:$R$1200,10,FALSE)=0,"",VLOOKUP('Xlookup set'!$S470,'Xlookup set'!$A$1:$R$1200,10,FALSE)),"")</f>
        <v/>
      </c>
      <c r="J470" t="str">
        <f>IFERROR(IF(VLOOKUP('Xlookup set'!$S470,'Xlookup set'!$A$1:$R$1200,11,FALSE)=0,"",VLOOKUP('Xlookup set'!$S470,'Xlookup set'!$A$1:$R$1200,11,FALSE)),"")</f>
        <v/>
      </c>
      <c r="K470" t="str">
        <f>IFERROR(IF(VLOOKUP('Xlookup set'!$S470,'Xlookup set'!$A$1:$R$1200,12,FALSE)=0,"",VLOOKUP('Xlookup set'!$S470,'Xlookup set'!$A$1:$R$1200,12,FALSE)),"")</f>
        <v/>
      </c>
      <c r="L470" t="str">
        <f>IFERROR(IF(VLOOKUP('Xlookup set'!$S470,'Xlookup set'!$A$1:$R$1200,13,FALSE)=0,"",VLOOKUP('Xlookup set'!$S470,'Xlookup set'!$A$1:$R$1200,13,FALSE)),"")</f>
        <v/>
      </c>
      <c r="M470" t="str">
        <f>IFERROR(IF(VLOOKUP('Xlookup set'!$S470,'Xlookup set'!$A$1:$R$1200,14,FALSE)=0,"",VLOOKUP('Xlookup set'!$S470,'Xlookup set'!$A$1:$R$1200,14,FALSE)),"")</f>
        <v/>
      </c>
      <c r="N470" t="str">
        <f>IFERROR(IF(VLOOKUP('Xlookup set'!$S470,'Xlookup set'!$A$1:$R$1200,15,FALSE)=0,"",VLOOKUP('Xlookup set'!$S470,'Xlookup set'!$A$1:$R$1200,15,FALSE)),"")</f>
        <v/>
      </c>
      <c r="O470" t="str">
        <f>IFERROR(IF(VLOOKUP('Xlookup set'!$S470,'Xlookup set'!$A$1:$R$1200,16,FALSE)=0,"",VLOOKUP('Xlookup set'!$S470,'Xlookup set'!$A$1:$R$1200,16,FALSE)),"")</f>
        <v/>
      </c>
      <c r="P470" t="str">
        <f t="array" aca="1" ref="P470" ca="1">IFERROR(Y2IF(VLOOKUP('Xlookup set'!$S470,'Xlookup set'!$A$1:$R$1200,17,FALSE)=0,"",VLOOKUP('Xlookup set'!$S470,'Xlookup set'!$A$1:$R$1200,17,FALSE)),"")</f>
        <v/>
      </c>
      <c r="Q470" t="str">
        <f>IFERROR(IF(VLOOKUP('Xlookup set'!$S470,'Xlookup set'!$A$1:$R$1200,18,FALSE)=0,"",VLOOKUP('Xlookup set'!$S470,'Xlookup set'!$A$1:$R$1200,18,FALSE)),"")</f>
        <v/>
      </c>
    </row>
    <row r="471" spans="1:17">
      <c r="A471" t="str">
        <f>IFERROR(VLOOKUP('Xlookup set'!$S471,'Xlookup set'!$A$1:$R$1200,2,FALSE),"")</f>
        <v/>
      </c>
      <c r="B471" t="str">
        <f>IF(I471&lt;&gt;"",ドッグキャリー!$I$2,"")</f>
        <v/>
      </c>
      <c r="C471" t="str">
        <f t="shared" si="16"/>
        <v/>
      </c>
      <c r="D471" t="str">
        <f t="shared" si="17"/>
        <v/>
      </c>
      <c r="E471" t="str">
        <f>IFERROR(IF(VLOOKUP('Xlookup set'!$S471,'Xlookup set'!$A$1:$R$1200,6,FALSE)=0,"",VLOOKUP('Xlookup set'!$S471,'Xlookup set'!$A$1:$R$1200,6,FALSE)),"")</f>
        <v/>
      </c>
      <c r="F471" t="str">
        <f t="array" aca="1" ref="F471" ca="1">IFERROR(F(VLOOKUP('Xlookup set'!$S471,'Xlookup set'!$A$1:$R$1200,7,FALSE)=0,"",VLOOKUP('Xlookup set'!$S471,'Xlookup set'!$A$1:$R$1200,7,FALSE)),"")</f>
        <v/>
      </c>
      <c r="G471" t="str">
        <f>IFERROR(IF(VLOOKUP('Xlookup set'!$S471,'Xlookup set'!$A$1:$R$1200,8,FALSE)=0,"",VLOOKUP('Xlookup set'!$S471,'Xlookup set'!$A$1:$R$1200,8,FALSE)),"")</f>
        <v/>
      </c>
      <c r="H471" s="93" t="str">
        <f>IFERROR(IF(VLOOKUP('Xlookup set'!$S471,'Xlookup set'!$A$1:$R$1200,9,FALSE)=0,"",VLOOKUP('Xlookup set'!$S471,'Xlookup set'!$A$1:$R$1200,9,FALSE)),"")</f>
        <v/>
      </c>
      <c r="I471" t="str">
        <f>IFERROR(IF(VLOOKUP('Xlookup set'!$S471,'Xlookup set'!$A$1:$R$1200,10,FALSE)=0,"",VLOOKUP('Xlookup set'!$S471,'Xlookup set'!$A$1:$R$1200,10,FALSE)),"")</f>
        <v/>
      </c>
      <c r="J471" t="str">
        <f>IFERROR(IF(VLOOKUP('Xlookup set'!$S471,'Xlookup set'!$A$1:$R$1200,11,FALSE)=0,"",VLOOKUP('Xlookup set'!$S471,'Xlookup set'!$A$1:$R$1200,11,FALSE)),"")</f>
        <v/>
      </c>
      <c r="K471" t="str">
        <f>IFERROR(IF(VLOOKUP('Xlookup set'!$S471,'Xlookup set'!$A$1:$R$1200,12,FALSE)=0,"",VLOOKUP('Xlookup set'!$S471,'Xlookup set'!$A$1:$R$1200,12,FALSE)),"")</f>
        <v/>
      </c>
      <c r="L471" t="str">
        <f>IFERROR(IF(VLOOKUP('Xlookup set'!$S471,'Xlookup set'!$A$1:$R$1200,13,FALSE)=0,"",VLOOKUP('Xlookup set'!$S471,'Xlookup set'!$A$1:$R$1200,13,FALSE)),"")</f>
        <v/>
      </c>
      <c r="M471" t="str">
        <f>IFERROR(IF(VLOOKUP('Xlookup set'!$S471,'Xlookup set'!$A$1:$R$1200,14,FALSE)=0,"",VLOOKUP('Xlookup set'!$S471,'Xlookup set'!$A$1:$R$1200,14,FALSE)),"")</f>
        <v/>
      </c>
      <c r="N471" t="str">
        <f>IFERROR(IF(VLOOKUP('Xlookup set'!$S471,'Xlookup set'!$A$1:$R$1200,15,FALSE)=0,"",VLOOKUP('Xlookup set'!$S471,'Xlookup set'!$A$1:$R$1200,15,FALSE)),"")</f>
        <v/>
      </c>
      <c r="O471" t="str">
        <f>IFERROR(IF(VLOOKUP('Xlookup set'!$S471,'Xlookup set'!$A$1:$R$1200,16,FALSE)=0,"",VLOOKUP('Xlookup set'!$S471,'Xlookup set'!$A$1:$R$1200,16,FALSE)),"")</f>
        <v/>
      </c>
      <c r="P471" t="str">
        <f t="array" aca="1" ref="P471" ca="1">IFERROR(Y2IF(VLOOKUP('Xlookup set'!$S471,'Xlookup set'!$A$1:$R$1200,17,FALSE)=0,"",VLOOKUP('Xlookup set'!$S471,'Xlookup set'!$A$1:$R$1200,17,FALSE)),"")</f>
        <v/>
      </c>
      <c r="Q471" t="str">
        <f>IFERROR(IF(VLOOKUP('Xlookup set'!$S471,'Xlookup set'!$A$1:$R$1200,18,FALSE)=0,"",VLOOKUP('Xlookup set'!$S471,'Xlookup set'!$A$1:$R$1200,18,FALSE)),"")</f>
        <v/>
      </c>
    </row>
    <row r="472" spans="1:17">
      <c r="A472" t="str">
        <f>IFERROR(VLOOKUP('Xlookup set'!$S472,'Xlookup set'!$A$1:$R$1200,2,FALSE),"")</f>
        <v/>
      </c>
      <c r="B472" t="str">
        <f>IF(I472&lt;&gt;"",ドッグキャリー!$I$2,"")</f>
        <v/>
      </c>
      <c r="C472" t="str">
        <f t="shared" si="16"/>
        <v/>
      </c>
      <c r="D472" t="str">
        <f t="shared" si="17"/>
        <v/>
      </c>
      <c r="E472" t="str">
        <f>IFERROR(IF(VLOOKUP('Xlookup set'!$S472,'Xlookup set'!$A$1:$R$1200,6,FALSE)=0,"",VLOOKUP('Xlookup set'!$S472,'Xlookup set'!$A$1:$R$1200,6,FALSE)),"")</f>
        <v/>
      </c>
      <c r="F472" t="str">
        <f t="array" aca="1" ref="F472" ca="1">IFERROR(F(VLOOKUP('Xlookup set'!$S472,'Xlookup set'!$A$1:$R$1200,7,FALSE)=0,"",VLOOKUP('Xlookup set'!$S472,'Xlookup set'!$A$1:$R$1200,7,FALSE)),"")</f>
        <v/>
      </c>
      <c r="G472" t="str">
        <f>IFERROR(IF(VLOOKUP('Xlookup set'!$S472,'Xlookup set'!$A$1:$R$1200,8,FALSE)=0,"",VLOOKUP('Xlookup set'!$S472,'Xlookup set'!$A$1:$R$1200,8,FALSE)),"")</f>
        <v/>
      </c>
      <c r="H472" s="93" t="str">
        <f>IFERROR(IF(VLOOKUP('Xlookup set'!$S472,'Xlookup set'!$A$1:$R$1200,9,FALSE)=0,"",VLOOKUP('Xlookup set'!$S472,'Xlookup set'!$A$1:$R$1200,9,FALSE)),"")</f>
        <v/>
      </c>
      <c r="I472" t="str">
        <f>IFERROR(IF(VLOOKUP('Xlookup set'!$S472,'Xlookup set'!$A$1:$R$1200,10,FALSE)=0,"",VLOOKUP('Xlookup set'!$S472,'Xlookup set'!$A$1:$R$1200,10,FALSE)),"")</f>
        <v/>
      </c>
      <c r="J472" t="str">
        <f>IFERROR(IF(VLOOKUP('Xlookup set'!$S472,'Xlookup set'!$A$1:$R$1200,11,FALSE)=0,"",VLOOKUP('Xlookup set'!$S472,'Xlookup set'!$A$1:$R$1200,11,FALSE)),"")</f>
        <v/>
      </c>
      <c r="K472" t="str">
        <f>IFERROR(IF(VLOOKUP('Xlookup set'!$S472,'Xlookup set'!$A$1:$R$1200,12,FALSE)=0,"",VLOOKUP('Xlookup set'!$S472,'Xlookup set'!$A$1:$R$1200,12,FALSE)),"")</f>
        <v/>
      </c>
      <c r="L472" t="str">
        <f>IFERROR(IF(VLOOKUP('Xlookup set'!$S472,'Xlookup set'!$A$1:$R$1200,13,FALSE)=0,"",VLOOKUP('Xlookup set'!$S472,'Xlookup set'!$A$1:$R$1200,13,FALSE)),"")</f>
        <v/>
      </c>
      <c r="M472" t="str">
        <f>IFERROR(IF(VLOOKUP('Xlookup set'!$S472,'Xlookup set'!$A$1:$R$1200,14,FALSE)=0,"",VLOOKUP('Xlookup set'!$S472,'Xlookup set'!$A$1:$R$1200,14,FALSE)),"")</f>
        <v/>
      </c>
      <c r="N472" t="str">
        <f>IFERROR(IF(VLOOKUP('Xlookup set'!$S472,'Xlookup set'!$A$1:$R$1200,15,FALSE)=0,"",VLOOKUP('Xlookup set'!$S472,'Xlookup set'!$A$1:$R$1200,15,FALSE)),"")</f>
        <v/>
      </c>
      <c r="O472" t="str">
        <f>IFERROR(IF(VLOOKUP('Xlookup set'!$S472,'Xlookup set'!$A$1:$R$1200,16,FALSE)=0,"",VLOOKUP('Xlookup set'!$S472,'Xlookup set'!$A$1:$R$1200,16,FALSE)),"")</f>
        <v/>
      </c>
      <c r="P472" t="str">
        <f t="array" aca="1" ref="P472" ca="1">IFERROR(Y2IF(VLOOKUP('Xlookup set'!$S472,'Xlookup set'!$A$1:$R$1200,17,FALSE)=0,"",VLOOKUP('Xlookup set'!$S472,'Xlookup set'!$A$1:$R$1200,17,FALSE)),"")</f>
        <v/>
      </c>
      <c r="Q472" t="str">
        <f>IFERROR(IF(VLOOKUP('Xlookup set'!$S472,'Xlookup set'!$A$1:$R$1200,18,FALSE)=0,"",VLOOKUP('Xlookup set'!$S472,'Xlookup set'!$A$1:$R$1200,18,FALSE)),"")</f>
        <v/>
      </c>
    </row>
    <row r="473" spans="1:17">
      <c r="A473" t="str">
        <f>IFERROR(VLOOKUP('Xlookup set'!$S473,'Xlookup set'!$A$1:$R$1200,2,FALSE),"")</f>
        <v/>
      </c>
      <c r="B473" t="str">
        <f>IF(I473&lt;&gt;"",ドッグキャリー!$I$2,"")</f>
        <v/>
      </c>
      <c r="C473" t="str">
        <f t="shared" si="16"/>
        <v/>
      </c>
      <c r="D473" t="str">
        <f t="shared" si="17"/>
        <v/>
      </c>
      <c r="E473" t="str">
        <f>IFERROR(IF(VLOOKUP('Xlookup set'!$S473,'Xlookup set'!$A$1:$R$1200,6,FALSE)=0,"",VLOOKUP('Xlookup set'!$S473,'Xlookup set'!$A$1:$R$1200,6,FALSE)),"")</f>
        <v/>
      </c>
      <c r="F473" t="str">
        <f t="array" aca="1" ref="F473" ca="1">IFERROR(F(VLOOKUP('Xlookup set'!$S473,'Xlookup set'!$A$1:$R$1200,7,FALSE)=0,"",VLOOKUP('Xlookup set'!$S473,'Xlookup set'!$A$1:$R$1200,7,FALSE)),"")</f>
        <v/>
      </c>
      <c r="G473" t="str">
        <f>IFERROR(IF(VLOOKUP('Xlookup set'!$S473,'Xlookup set'!$A$1:$R$1200,8,FALSE)=0,"",VLOOKUP('Xlookup set'!$S473,'Xlookup set'!$A$1:$R$1200,8,FALSE)),"")</f>
        <v/>
      </c>
      <c r="H473" s="93" t="str">
        <f>IFERROR(IF(VLOOKUP('Xlookup set'!$S473,'Xlookup set'!$A$1:$R$1200,9,FALSE)=0,"",VLOOKUP('Xlookup set'!$S473,'Xlookup set'!$A$1:$R$1200,9,FALSE)),"")</f>
        <v/>
      </c>
      <c r="I473" t="str">
        <f>IFERROR(IF(VLOOKUP('Xlookup set'!$S473,'Xlookup set'!$A$1:$R$1200,10,FALSE)=0,"",VLOOKUP('Xlookup set'!$S473,'Xlookup set'!$A$1:$R$1200,10,FALSE)),"")</f>
        <v/>
      </c>
      <c r="J473" t="str">
        <f>IFERROR(IF(VLOOKUP('Xlookup set'!$S473,'Xlookup set'!$A$1:$R$1200,11,FALSE)=0,"",VLOOKUP('Xlookup set'!$S473,'Xlookup set'!$A$1:$R$1200,11,FALSE)),"")</f>
        <v/>
      </c>
      <c r="K473" t="str">
        <f>IFERROR(IF(VLOOKUP('Xlookup set'!$S473,'Xlookup set'!$A$1:$R$1200,12,FALSE)=0,"",VLOOKUP('Xlookup set'!$S473,'Xlookup set'!$A$1:$R$1200,12,FALSE)),"")</f>
        <v/>
      </c>
      <c r="L473" t="str">
        <f>IFERROR(IF(VLOOKUP('Xlookup set'!$S473,'Xlookup set'!$A$1:$R$1200,13,FALSE)=0,"",VLOOKUP('Xlookup set'!$S473,'Xlookup set'!$A$1:$R$1200,13,FALSE)),"")</f>
        <v/>
      </c>
      <c r="M473" t="str">
        <f>IFERROR(IF(VLOOKUP('Xlookup set'!$S473,'Xlookup set'!$A$1:$R$1200,14,FALSE)=0,"",VLOOKUP('Xlookup set'!$S473,'Xlookup set'!$A$1:$R$1200,14,FALSE)),"")</f>
        <v/>
      </c>
      <c r="N473" t="str">
        <f>IFERROR(IF(VLOOKUP('Xlookup set'!$S473,'Xlookup set'!$A$1:$R$1200,15,FALSE)=0,"",VLOOKUP('Xlookup set'!$S473,'Xlookup set'!$A$1:$R$1200,15,FALSE)),"")</f>
        <v/>
      </c>
      <c r="O473" t="str">
        <f>IFERROR(IF(VLOOKUP('Xlookup set'!$S473,'Xlookup set'!$A$1:$R$1200,16,FALSE)=0,"",VLOOKUP('Xlookup set'!$S473,'Xlookup set'!$A$1:$R$1200,16,FALSE)),"")</f>
        <v/>
      </c>
      <c r="P473" t="str">
        <f t="array" aca="1" ref="P473" ca="1">IFERROR(Y2IF(VLOOKUP('Xlookup set'!$S473,'Xlookup set'!$A$1:$R$1200,17,FALSE)=0,"",VLOOKUP('Xlookup set'!$S473,'Xlookup set'!$A$1:$R$1200,17,FALSE)),"")</f>
        <v/>
      </c>
      <c r="Q473" t="str">
        <f>IFERROR(IF(VLOOKUP('Xlookup set'!$S473,'Xlookup set'!$A$1:$R$1200,18,FALSE)=0,"",VLOOKUP('Xlookup set'!$S473,'Xlookup set'!$A$1:$R$1200,18,FALSE)),"")</f>
        <v/>
      </c>
    </row>
    <row r="474" spans="1:17">
      <c r="A474" t="str">
        <f>IFERROR(VLOOKUP('Xlookup set'!$S474,'Xlookup set'!$A$1:$R$1200,2,FALSE),"")</f>
        <v/>
      </c>
      <c r="B474" t="str">
        <f>IF(I474&lt;&gt;"",ドッグキャリー!$I$2,"")</f>
        <v/>
      </c>
      <c r="C474" t="str">
        <f t="shared" si="16"/>
        <v/>
      </c>
      <c r="D474" t="str">
        <f t="shared" si="17"/>
        <v/>
      </c>
      <c r="E474" t="str">
        <f>IFERROR(IF(VLOOKUP('Xlookup set'!$S474,'Xlookup set'!$A$1:$R$1200,6,FALSE)=0,"",VLOOKUP('Xlookup set'!$S474,'Xlookup set'!$A$1:$R$1200,6,FALSE)),"")</f>
        <v/>
      </c>
      <c r="F474" t="str">
        <f t="array" aca="1" ref="F474" ca="1">IFERROR(F(VLOOKUP('Xlookup set'!$S474,'Xlookup set'!$A$1:$R$1200,7,FALSE)=0,"",VLOOKUP('Xlookup set'!$S474,'Xlookup set'!$A$1:$R$1200,7,FALSE)),"")</f>
        <v/>
      </c>
      <c r="G474" t="str">
        <f>IFERROR(IF(VLOOKUP('Xlookup set'!$S474,'Xlookup set'!$A$1:$R$1200,8,FALSE)=0,"",VLOOKUP('Xlookup set'!$S474,'Xlookup set'!$A$1:$R$1200,8,FALSE)),"")</f>
        <v/>
      </c>
      <c r="H474" s="93" t="str">
        <f>IFERROR(IF(VLOOKUP('Xlookup set'!$S474,'Xlookup set'!$A$1:$R$1200,9,FALSE)=0,"",VLOOKUP('Xlookup set'!$S474,'Xlookup set'!$A$1:$R$1200,9,FALSE)),"")</f>
        <v/>
      </c>
      <c r="I474" t="str">
        <f>IFERROR(IF(VLOOKUP('Xlookup set'!$S474,'Xlookup set'!$A$1:$R$1200,10,FALSE)=0,"",VLOOKUP('Xlookup set'!$S474,'Xlookup set'!$A$1:$R$1200,10,FALSE)),"")</f>
        <v/>
      </c>
      <c r="J474" t="str">
        <f>IFERROR(IF(VLOOKUP('Xlookup set'!$S474,'Xlookup set'!$A$1:$R$1200,11,FALSE)=0,"",VLOOKUP('Xlookup set'!$S474,'Xlookup set'!$A$1:$R$1200,11,FALSE)),"")</f>
        <v/>
      </c>
      <c r="K474" t="str">
        <f>IFERROR(IF(VLOOKUP('Xlookup set'!$S474,'Xlookup set'!$A$1:$R$1200,12,FALSE)=0,"",VLOOKUP('Xlookup set'!$S474,'Xlookup set'!$A$1:$R$1200,12,FALSE)),"")</f>
        <v/>
      </c>
      <c r="L474" t="str">
        <f>IFERROR(IF(VLOOKUP('Xlookup set'!$S474,'Xlookup set'!$A$1:$R$1200,13,FALSE)=0,"",VLOOKUP('Xlookup set'!$S474,'Xlookup set'!$A$1:$R$1200,13,FALSE)),"")</f>
        <v/>
      </c>
      <c r="M474" t="str">
        <f>IFERROR(IF(VLOOKUP('Xlookup set'!$S474,'Xlookup set'!$A$1:$R$1200,14,FALSE)=0,"",VLOOKUP('Xlookup set'!$S474,'Xlookup set'!$A$1:$R$1200,14,FALSE)),"")</f>
        <v/>
      </c>
      <c r="N474" t="str">
        <f>IFERROR(IF(VLOOKUP('Xlookup set'!$S474,'Xlookup set'!$A$1:$R$1200,15,FALSE)=0,"",VLOOKUP('Xlookup set'!$S474,'Xlookup set'!$A$1:$R$1200,15,FALSE)),"")</f>
        <v/>
      </c>
      <c r="O474" t="str">
        <f>IFERROR(IF(VLOOKUP('Xlookup set'!$S474,'Xlookup set'!$A$1:$R$1200,16,FALSE)=0,"",VLOOKUP('Xlookup set'!$S474,'Xlookup set'!$A$1:$R$1200,16,FALSE)),"")</f>
        <v/>
      </c>
      <c r="P474" t="str">
        <f t="array" aca="1" ref="P474" ca="1">IFERROR(Y2IF(VLOOKUP('Xlookup set'!$S474,'Xlookup set'!$A$1:$R$1200,17,FALSE)=0,"",VLOOKUP('Xlookup set'!$S474,'Xlookup set'!$A$1:$R$1200,17,FALSE)),"")</f>
        <v/>
      </c>
      <c r="Q474" t="str">
        <f>IFERROR(IF(VLOOKUP('Xlookup set'!$S474,'Xlookup set'!$A$1:$R$1200,18,FALSE)=0,"",VLOOKUP('Xlookup set'!$S474,'Xlookup set'!$A$1:$R$1200,18,FALSE)),"")</f>
        <v/>
      </c>
    </row>
    <row r="475" spans="1:17">
      <c r="A475" t="str">
        <f>IFERROR(VLOOKUP('Xlookup set'!$S475,'Xlookup set'!$A$1:$R$1200,2,FALSE),"")</f>
        <v/>
      </c>
      <c r="B475" t="str">
        <f>IF(I475&lt;&gt;"",ドッグキャリー!$I$2,"")</f>
        <v/>
      </c>
      <c r="C475" t="str">
        <f t="shared" si="16"/>
        <v/>
      </c>
      <c r="D475" t="str">
        <f t="shared" si="17"/>
        <v/>
      </c>
      <c r="E475" t="str">
        <f>IFERROR(IF(VLOOKUP('Xlookup set'!$S475,'Xlookup set'!$A$1:$R$1200,6,FALSE)=0,"",VLOOKUP('Xlookup set'!$S475,'Xlookup set'!$A$1:$R$1200,6,FALSE)),"")</f>
        <v/>
      </c>
      <c r="F475" t="str">
        <f t="array" aca="1" ref="F475" ca="1">IFERROR(F(VLOOKUP('Xlookup set'!$S475,'Xlookup set'!$A$1:$R$1200,7,FALSE)=0,"",VLOOKUP('Xlookup set'!$S475,'Xlookup set'!$A$1:$R$1200,7,FALSE)),"")</f>
        <v/>
      </c>
      <c r="G475" t="str">
        <f>IFERROR(IF(VLOOKUP('Xlookup set'!$S475,'Xlookup set'!$A$1:$R$1200,8,FALSE)=0,"",VLOOKUP('Xlookup set'!$S475,'Xlookup set'!$A$1:$R$1200,8,FALSE)),"")</f>
        <v/>
      </c>
      <c r="H475" s="93" t="str">
        <f>IFERROR(IF(VLOOKUP('Xlookup set'!$S475,'Xlookup set'!$A$1:$R$1200,9,FALSE)=0,"",VLOOKUP('Xlookup set'!$S475,'Xlookup set'!$A$1:$R$1200,9,FALSE)),"")</f>
        <v/>
      </c>
      <c r="I475" t="str">
        <f>IFERROR(IF(VLOOKUP('Xlookup set'!$S475,'Xlookup set'!$A$1:$R$1200,10,FALSE)=0,"",VLOOKUP('Xlookup set'!$S475,'Xlookup set'!$A$1:$R$1200,10,FALSE)),"")</f>
        <v/>
      </c>
      <c r="J475" t="str">
        <f>IFERROR(IF(VLOOKUP('Xlookup set'!$S475,'Xlookup set'!$A$1:$R$1200,11,FALSE)=0,"",VLOOKUP('Xlookup set'!$S475,'Xlookup set'!$A$1:$R$1200,11,FALSE)),"")</f>
        <v/>
      </c>
      <c r="K475" t="str">
        <f>IFERROR(IF(VLOOKUP('Xlookup set'!$S475,'Xlookup set'!$A$1:$R$1200,12,FALSE)=0,"",VLOOKUP('Xlookup set'!$S475,'Xlookup set'!$A$1:$R$1200,12,FALSE)),"")</f>
        <v/>
      </c>
      <c r="L475" t="str">
        <f>IFERROR(IF(VLOOKUP('Xlookup set'!$S475,'Xlookup set'!$A$1:$R$1200,13,FALSE)=0,"",VLOOKUP('Xlookup set'!$S475,'Xlookup set'!$A$1:$R$1200,13,FALSE)),"")</f>
        <v/>
      </c>
      <c r="M475" t="str">
        <f>IFERROR(IF(VLOOKUP('Xlookup set'!$S475,'Xlookup set'!$A$1:$R$1200,14,FALSE)=0,"",VLOOKUP('Xlookup set'!$S475,'Xlookup set'!$A$1:$R$1200,14,FALSE)),"")</f>
        <v/>
      </c>
      <c r="N475" t="str">
        <f>IFERROR(IF(VLOOKUP('Xlookup set'!$S475,'Xlookup set'!$A$1:$R$1200,15,FALSE)=0,"",VLOOKUP('Xlookup set'!$S475,'Xlookup set'!$A$1:$R$1200,15,FALSE)),"")</f>
        <v/>
      </c>
      <c r="O475" t="str">
        <f>IFERROR(IF(VLOOKUP('Xlookup set'!$S475,'Xlookup set'!$A$1:$R$1200,16,FALSE)=0,"",VLOOKUP('Xlookup set'!$S475,'Xlookup set'!$A$1:$R$1200,16,FALSE)),"")</f>
        <v/>
      </c>
      <c r="P475" t="str">
        <f t="array" aca="1" ref="P475" ca="1">IFERROR(Y2IF(VLOOKUP('Xlookup set'!$S475,'Xlookup set'!$A$1:$R$1200,17,FALSE)=0,"",VLOOKUP('Xlookup set'!$S475,'Xlookup set'!$A$1:$R$1200,17,FALSE)),"")</f>
        <v/>
      </c>
      <c r="Q475" t="str">
        <f>IFERROR(IF(VLOOKUP('Xlookup set'!$S475,'Xlookup set'!$A$1:$R$1200,18,FALSE)=0,"",VLOOKUP('Xlookup set'!$S475,'Xlookup set'!$A$1:$R$1200,18,FALSE)),"")</f>
        <v/>
      </c>
    </row>
    <row r="476" spans="1:17">
      <c r="A476" t="str">
        <f>IFERROR(VLOOKUP('Xlookup set'!$S476,'Xlookup set'!$A$1:$R$1200,2,FALSE),"")</f>
        <v/>
      </c>
      <c r="B476" t="str">
        <f>IF(I476&lt;&gt;"",ドッグキャリー!$I$2,"")</f>
        <v/>
      </c>
      <c r="C476" t="str">
        <f t="shared" si="16"/>
        <v/>
      </c>
      <c r="D476" t="str">
        <f t="shared" si="17"/>
        <v/>
      </c>
      <c r="E476" t="str">
        <f>IFERROR(IF(VLOOKUP('Xlookup set'!$S476,'Xlookup set'!$A$1:$R$1200,6,FALSE)=0,"",VLOOKUP('Xlookup set'!$S476,'Xlookup set'!$A$1:$R$1200,6,FALSE)),"")</f>
        <v/>
      </c>
      <c r="F476" t="str">
        <f t="array" aca="1" ref="F476" ca="1">IFERROR(F(VLOOKUP('Xlookup set'!$S476,'Xlookup set'!$A$1:$R$1200,7,FALSE)=0,"",VLOOKUP('Xlookup set'!$S476,'Xlookup set'!$A$1:$R$1200,7,FALSE)),"")</f>
        <v/>
      </c>
      <c r="G476" t="str">
        <f>IFERROR(IF(VLOOKUP('Xlookup set'!$S476,'Xlookup set'!$A$1:$R$1200,8,FALSE)=0,"",VLOOKUP('Xlookup set'!$S476,'Xlookup set'!$A$1:$R$1200,8,FALSE)),"")</f>
        <v/>
      </c>
      <c r="H476" s="93" t="str">
        <f>IFERROR(IF(VLOOKUP('Xlookup set'!$S476,'Xlookup set'!$A$1:$R$1200,9,FALSE)=0,"",VLOOKUP('Xlookup set'!$S476,'Xlookup set'!$A$1:$R$1200,9,FALSE)),"")</f>
        <v/>
      </c>
      <c r="I476" t="str">
        <f>IFERROR(IF(VLOOKUP('Xlookup set'!$S476,'Xlookup set'!$A$1:$R$1200,10,FALSE)=0,"",VLOOKUP('Xlookup set'!$S476,'Xlookup set'!$A$1:$R$1200,10,FALSE)),"")</f>
        <v/>
      </c>
      <c r="J476" t="str">
        <f>IFERROR(IF(VLOOKUP('Xlookup set'!$S476,'Xlookup set'!$A$1:$R$1200,11,FALSE)=0,"",VLOOKUP('Xlookup set'!$S476,'Xlookup set'!$A$1:$R$1200,11,FALSE)),"")</f>
        <v/>
      </c>
      <c r="K476" t="str">
        <f>IFERROR(IF(VLOOKUP('Xlookup set'!$S476,'Xlookup set'!$A$1:$R$1200,12,FALSE)=0,"",VLOOKUP('Xlookup set'!$S476,'Xlookup set'!$A$1:$R$1200,12,FALSE)),"")</f>
        <v/>
      </c>
      <c r="L476" t="str">
        <f>IFERROR(IF(VLOOKUP('Xlookup set'!$S476,'Xlookup set'!$A$1:$R$1200,13,FALSE)=0,"",VLOOKUP('Xlookup set'!$S476,'Xlookup set'!$A$1:$R$1200,13,FALSE)),"")</f>
        <v/>
      </c>
      <c r="M476" t="str">
        <f>IFERROR(IF(VLOOKUP('Xlookup set'!$S476,'Xlookup set'!$A$1:$R$1200,14,FALSE)=0,"",VLOOKUP('Xlookup set'!$S476,'Xlookup set'!$A$1:$R$1200,14,FALSE)),"")</f>
        <v/>
      </c>
      <c r="N476" t="str">
        <f>IFERROR(IF(VLOOKUP('Xlookup set'!$S476,'Xlookup set'!$A$1:$R$1200,15,FALSE)=0,"",VLOOKUP('Xlookup set'!$S476,'Xlookup set'!$A$1:$R$1200,15,FALSE)),"")</f>
        <v/>
      </c>
      <c r="O476" t="str">
        <f>IFERROR(IF(VLOOKUP('Xlookup set'!$S476,'Xlookup set'!$A$1:$R$1200,16,FALSE)=0,"",VLOOKUP('Xlookup set'!$S476,'Xlookup set'!$A$1:$R$1200,16,FALSE)),"")</f>
        <v/>
      </c>
      <c r="P476" t="str">
        <f t="array" aca="1" ref="P476" ca="1">IFERROR(Y2IF(VLOOKUP('Xlookup set'!$S476,'Xlookup set'!$A$1:$R$1200,17,FALSE)=0,"",VLOOKUP('Xlookup set'!$S476,'Xlookup set'!$A$1:$R$1200,17,FALSE)),"")</f>
        <v/>
      </c>
      <c r="Q476" t="str">
        <f>IFERROR(IF(VLOOKUP('Xlookup set'!$S476,'Xlookup set'!$A$1:$R$1200,18,FALSE)=0,"",VLOOKUP('Xlookup set'!$S476,'Xlookup set'!$A$1:$R$1200,18,FALSE)),"")</f>
        <v/>
      </c>
    </row>
    <row r="477" spans="1:17">
      <c r="A477" t="str">
        <f>IFERROR(VLOOKUP('Xlookup set'!$S477,'Xlookup set'!$A$1:$R$1200,2,FALSE),"")</f>
        <v/>
      </c>
      <c r="B477" t="str">
        <f>IF(I477&lt;&gt;"",ドッグキャリー!$I$2,"")</f>
        <v/>
      </c>
      <c r="C477" t="str">
        <f t="shared" si="16"/>
        <v/>
      </c>
      <c r="D477" t="str">
        <f t="shared" si="17"/>
        <v/>
      </c>
      <c r="E477" t="str">
        <f>IFERROR(IF(VLOOKUP('Xlookup set'!$S477,'Xlookup set'!$A$1:$R$1200,6,FALSE)=0,"",VLOOKUP('Xlookup set'!$S477,'Xlookup set'!$A$1:$R$1200,6,FALSE)),"")</f>
        <v/>
      </c>
      <c r="F477" t="str">
        <f t="array" aca="1" ref="F477" ca="1">IFERROR(F(VLOOKUP('Xlookup set'!$S477,'Xlookup set'!$A$1:$R$1200,7,FALSE)=0,"",VLOOKUP('Xlookup set'!$S477,'Xlookup set'!$A$1:$R$1200,7,FALSE)),"")</f>
        <v/>
      </c>
      <c r="G477" t="str">
        <f>IFERROR(IF(VLOOKUP('Xlookup set'!$S477,'Xlookup set'!$A$1:$R$1200,8,FALSE)=0,"",VLOOKUP('Xlookup set'!$S477,'Xlookup set'!$A$1:$R$1200,8,FALSE)),"")</f>
        <v/>
      </c>
      <c r="H477" s="93" t="str">
        <f>IFERROR(IF(VLOOKUP('Xlookup set'!$S477,'Xlookup set'!$A$1:$R$1200,9,FALSE)=0,"",VLOOKUP('Xlookup set'!$S477,'Xlookup set'!$A$1:$R$1200,9,FALSE)),"")</f>
        <v/>
      </c>
      <c r="I477" t="str">
        <f>IFERROR(IF(VLOOKUP('Xlookup set'!$S477,'Xlookup set'!$A$1:$R$1200,10,FALSE)=0,"",VLOOKUP('Xlookup set'!$S477,'Xlookup set'!$A$1:$R$1200,10,FALSE)),"")</f>
        <v/>
      </c>
      <c r="J477" t="str">
        <f>IFERROR(IF(VLOOKUP('Xlookup set'!$S477,'Xlookup set'!$A$1:$R$1200,11,FALSE)=0,"",VLOOKUP('Xlookup set'!$S477,'Xlookup set'!$A$1:$R$1200,11,FALSE)),"")</f>
        <v/>
      </c>
      <c r="K477" t="str">
        <f>IFERROR(IF(VLOOKUP('Xlookup set'!$S477,'Xlookup set'!$A$1:$R$1200,12,FALSE)=0,"",VLOOKUP('Xlookup set'!$S477,'Xlookup set'!$A$1:$R$1200,12,FALSE)),"")</f>
        <v/>
      </c>
      <c r="L477" t="str">
        <f>IFERROR(IF(VLOOKUP('Xlookup set'!$S477,'Xlookup set'!$A$1:$R$1200,13,FALSE)=0,"",VLOOKUP('Xlookup set'!$S477,'Xlookup set'!$A$1:$R$1200,13,FALSE)),"")</f>
        <v/>
      </c>
      <c r="M477" t="str">
        <f>IFERROR(IF(VLOOKUP('Xlookup set'!$S477,'Xlookup set'!$A$1:$R$1200,14,FALSE)=0,"",VLOOKUP('Xlookup set'!$S477,'Xlookup set'!$A$1:$R$1200,14,FALSE)),"")</f>
        <v/>
      </c>
      <c r="N477" t="str">
        <f>IFERROR(IF(VLOOKUP('Xlookup set'!$S477,'Xlookup set'!$A$1:$R$1200,15,FALSE)=0,"",VLOOKUP('Xlookup set'!$S477,'Xlookup set'!$A$1:$R$1200,15,FALSE)),"")</f>
        <v/>
      </c>
      <c r="O477" t="str">
        <f>IFERROR(IF(VLOOKUP('Xlookup set'!$S477,'Xlookup set'!$A$1:$R$1200,16,FALSE)=0,"",VLOOKUP('Xlookup set'!$S477,'Xlookup set'!$A$1:$R$1200,16,FALSE)),"")</f>
        <v/>
      </c>
      <c r="P477" t="str">
        <f t="array" aca="1" ref="P477" ca="1">IFERROR(Y2IF(VLOOKUP('Xlookup set'!$S477,'Xlookup set'!$A$1:$R$1200,17,FALSE)=0,"",VLOOKUP('Xlookup set'!$S477,'Xlookup set'!$A$1:$R$1200,17,FALSE)),"")</f>
        <v/>
      </c>
      <c r="Q477" t="str">
        <f>IFERROR(IF(VLOOKUP('Xlookup set'!$S477,'Xlookup set'!$A$1:$R$1200,18,FALSE)=0,"",VLOOKUP('Xlookup set'!$S477,'Xlookup set'!$A$1:$R$1200,18,FALSE)),"")</f>
        <v/>
      </c>
    </row>
    <row r="478" spans="1:17">
      <c r="A478" t="str">
        <f>IFERROR(VLOOKUP('Xlookup set'!$S478,'Xlookup set'!$A$1:$R$1200,2,FALSE),"")</f>
        <v/>
      </c>
      <c r="B478" t="str">
        <f>IF(I478&lt;&gt;"",ドッグキャリー!$I$2,"")</f>
        <v/>
      </c>
      <c r="C478" t="str">
        <f t="shared" si="16"/>
        <v/>
      </c>
      <c r="D478" t="str">
        <f t="shared" si="17"/>
        <v/>
      </c>
      <c r="E478" t="str">
        <f>IFERROR(IF(VLOOKUP('Xlookup set'!$S478,'Xlookup set'!$A$1:$R$1200,6,FALSE)=0,"",VLOOKUP('Xlookup set'!$S478,'Xlookup set'!$A$1:$R$1200,6,FALSE)),"")</f>
        <v/>
      </c>
      <c r="F478" t="str">
        <f t="array" aca="1" ref="F478" ca="1">IFERROR(F(VLOOKUP('Xlookup set'!$S478,'Xlookup set'!$A$1:$R$1200,7,FALSE)=0,"",VLOOKUP('Xlookup set'!$S478,'Xlookup set'!$A$1:$R$1200,7,FALSE)),"")</f>
        <v/>
      </c>
      <c r="G478" t="str">
        <f>IFERROR(IF(VLOOKUP('Xlookup set'!$S478,'Xlookup set'!$A$1:$R$1200,8,FALSE)=0,"",VLOOKUP('Xlookup set'!$S478,'Xlookup set'!$A$1:$R$1200,8,FALSE)),"")</f>
        <v/>
      </c>
      <c r="H478" s="93" t="str">
        <f>IFERROR(IF(VLOOKUP('Xlookup set'!$S478,'Xlookup set'!$A$1:$R$1200,9,FALSE)=0,"",VLOOKUP('Xlookup set'!$S478,'Xlookup set'!$A$1:$R$1200,9,FALSE)),"")</f>
        <v/>
      </c>
      <c r="I478" t="str">
        <f>IFERROR(IF(VLOOKUP('Xlookup set'!$S478,'Xlookup set'!$A$1:$R$1200,10,FALSE)=0,"",VLOOKUP('Xlookup set'!$S478,'Xlookup set'!$A$1:$R$1200,10,FALSE)),"")</f>
        <v/>
      </c>
      <c r="J478" t="str">
        <f>IFERROR(IF(VLOOKUP('Xlookup set'!$S478,'Xlookup set'!$A$1:$R$1200,11,FALSE)=0,"",VLOOKUP('Xlookup set'!$S478,'Xlookup set'!$A$1:$R$1200,11,FALSE)),"")</f>
        <v/>
      </c>
      <c r="K478" t="str">
        <f>IFERROR(IF(VLOOKUP('Xlookup set'!$S478,'Xlookup set'!$A$1:$R$1200,12,FALSE)=0,"",VLOOKUP('Xlookup set'!$S478,'Xlookup set'!$A$1:$R$1200,12,FALSE)),"")</f>
        <v/>
      </c>
      <c r="L478" t="str">
        <f>IFERROR(IF(VLOOKUP('Xlookup set'!$S478,'Xlookup set'!$A$1:$R$1200,13,FALSE)=0,"",VLOOKUP('Xlookup set'!$S478,'Xlookup set'!$A$1:$R$1200,13,FALSE)),"")</f>
        <v/>
      </c>
      <c r="M478" t="str">
        <f>IFERROR(IF(VLOOKUP('Xlookup set'!$S478,'Xlookup set'!$A$1:$R$1200,14,FALSE)=0,"",VLOOKUP('Xlookup set'!$S478,'Xlookup set'!$A$1:$R$1200,14,FALSE)),"")</f>
        <v/>
      </c>
      <c r="N478" t="str">
        <f>IFERROR(IF(VLOOKUP('Xlookup set'!$S478,'Xlookup set'!$A$1:$R$1200,15,FALSE)=0,"",VLOOKUP('Xlookup set'!$S478,'Xlookup set'!$A$1:$R$1200,15,FALSE)),"")</f>
        <v/>
      </c>
      <c r="O478" t="str">
        <f>IFERROR(IF(VLOOKUP('Xlookup set'!$S478,'Xlookup set'!$A$1:$R$1200,16,FALSE)=0,"",VLOOKUP('Xlookup set'!$S478,'Xlookup set'!$A$1:$R$1200,16,FALSE)),"")</f>
        <v/>
      </c>
      <c r="P478" t="str">
        <f t="array" aca="1" ref="P478" ca="1">IFERROR(Y2IF(VLOOKUP('Xlookup set'!$S478,'Xlookup set'!$A$1:$R$1200,17,FALSE)=0,"",VLOOKUP('Xlookup set'!$S478,'Xlookup set'!$A$1:$R$1200,17,FALSE)),"")</f>
        <v/>
      </c>
      <c r="Q478" t="str">
        <f>IFERROR(IF(VLOOKUP('Xlookup set'!$S478,'Xlookup set'!$A$1:$R$1200,18,FALSE)=0,"",VLOOKUP('Xlookup set'!$S478,'Xlookup set'!$A$1:$R$1200,18,FALSE)),"")</f>
        <v/>
      </c>
    </row>
    <row r="479" spans="1:17">
      <c r="A479" t="str">
        <f>IFERROR(VLOOKUP('Xlookup set'!$S479,'Xlookup set'!$A$1:$R$1200,2,FALSE),"")</f>
        <v/>
      </c>
      <c r="B479" t="str">
        <f>IF(I479&lt;&gt;"",ドッグキャリー!$I$2,"")</f>
        <v/>
      </c>
      <c r="C479" t="str">
        <f t="shared" si="16"/>
        <v/>
      </c>
      <c r="D479" t="str">
        <f t="shared" si="17"/>
        <v/>
      </c>
      <c r="E479" t="str">
        <f>IFERROR(IF(VLOOKUP('Xlookup set'!$S479,'Xlookup set'!$A$1:$R$1200,6,FALSE)=0,"",VLOOKUP('Xlookup set'!$S479,'Xlookup set'!$A$1:$R$1200,6,FALSE)),"")</f>
        <v/>
      </c>
      <c r="F479" t="str">
        <f t="array" aca="1" ref="F479" ca="1">IFERROR(F(VLOOKUP('Xlookup set'!$S479,'Xlookup set'!$A$1:$R$1200,7,FALSE)=0,"",VLOOKUP('Xlookup set'!$S479,'Xlookup set'!$A$1:$R$1200,7,FALSE)),"")</f>
        <v/>
      </c>
      <c r="G479" t="str">
        <f>IFERROR(IF(VLOOKUP('Xlookup set'!$S479,'Xlookup set'!$A$1:$R$1200,8,FALSE)=0,"",VLOOKUP('Xlookup set'!$S479,'Xlookup set'!$A$1:$R$1200,8,FALSE)),"")</f>
        <v/>
      </c>
      <c r="H479" s="93" t="str">
        <f>IFERROR(IF(VLOOKUP('Xlookup set'!$S479,'Xlookup set'!$A$1:$R$1200,9,FALSE)=0,"",VLOOKUP('Xlookup set'!$S479,'Xlookup set'!$A$1:$R$1200,9,FALSE)),"")</f>
        <v/>
      </c>
      <c r="I479" t="str">
        <f>IFERROR(IF(VLOOKUP('Xlookup set'!$S479,'Xlookup set'!$A$1:$R$1200,10,FALSE)=0,"",VLOOKUP('Xlookup set'!$S479,'Xlookup set'!$A$1:$R$1200,10,FALSE)),"")</f>
        <v/>
      </c>
      <c r="J479" t="str">
        <f>IFERROR(IF(VLOOKUP('Xlookup set'!$S479,'Xlookup set'!$A$1:$R$1200,11,FALSE)=0,"",VLOOKUP('Xlookup set'!$S479,'Xlookup set'!$A$1:$R$1200,11,FALSE)),"")</f>
        <v/>
      </c>
      <c r="K479" t="str">
        <f>IFERROR(IF(VLOOKUP('Xlookup set'!$S479,'Xlookup set'!$A$1:$R$1200,12,FALSE)=0,"",VLOOKUP('Xlookup set'!$S479,'Xlookup set'!$A$1:$R$1200,12,FALSE)),"")</f>
        <v/>
      </c>
      <c r="L479" t="str">
        <f>IFERROR(IF(VLOOKUP('Xlookup set'!$S479,'Xlookup set'!$A$1:$R$1200,13,FALSE)=0,"",VLOOKUP('Xlookup set'!$S479,'Xlookup set'!$A$1:$R$1200,13,FALSE)),"")</f>
        <v/>
      </c>
      <c r="M479" t="str">
        <f>IFERROR(IF(VLOOKUP('Xlookup set'!$S479,'Xlookup set'!$A$1:$R$1200,14,FALSE)=0,"",VLOOKUP('Xlookup set'!$S479,'Xlookup set'!$A$1:$R$1200,14,FALSE)),"")</f>
        <v/>
      </c>
      <c r="N479" t="str">
        <f>IFERROR(IF(VLOOKUP('Xlookup set'!$S479,'Xlookup set'!$A$1:$R$1200,15,FALSE)=0,"",VLOOKUP('Xlookup set'!$S479,'Xlookup set'!$A$1:$R$1200,15,FALSE)),"")</f>
        <v/>
      </c>
      <c r="O479" t="str">
        <f>IFERROR(IF(VLOOKUP('Xlookup set'!$S479,'Xlookup set'!$A$1:$R$1200,16,FALSE)=0,"",VLOOKUP('Xlookup set'!$S479,'Xlookup set'!$A$1:$R$1200,16,FALSE)),"")</f>
        <v/>
      </c>
      <c r="P479" t="str">
        <f t="array" aca="1" ref="P479" ca="1">IFERROR(Y2IF(VLOOKUP('Xlookup set'!$S479,'Xlookup set'!$A$1:$R$1200,17,FALSE)=0,"",VLOOKUP('Xlookup set'!$S479,'Xlookup set'!$A$1:$R$1200,17,FALSE)),"")</f>
        <v/>
      </c>
      <c r="Q479" t="str">
        <f>IFERROR(IF(VLOOKUP('Xlookup set'!$S479,'Xlookup set'!$A$1:$R$1200,18,FALSE)=0,"",VLOOKUP('Xlookup set'!$S479,'Xlookup set'!$A$1:$R$1200,18,FALSE)),"")</f>
        <v/>
      </c>
    </row>
    <row r="480" spans="1:17">
      <c r="A480" t="str">
        <f>IFERROR(VLOOKUP('Xlookup set'!$S480,'Xlookup set'!$A$1:$R$1200,2,FALSE),"")</f>
        <v/>
      </c>
      <c r="B480" t="str">
        <f>IF(I480&lt;&gt;"",ドッグキャリー!$I$2,"")</f>
        <v/>
      </c>
      <c r="C480" t="str">
        <f t="shared" si="16"/>
        <v/>
      </c>
      <c r="D480" t="str">
        <f t="shared" si="17"/>
        <v/>
      </c>
      <c r="E480" t="str">
        <f>IFERROR(IF(VLOOKUP('Xlookup set'!$S480,'Xlookup set'!$A$1:$R$1200,6,FALSE)=0,"",VLOOKUP('Xlookup set'!$S480,'Xlookup set'!$A$1:$R$1200,6,FALSE)),"")</f>
        <v/>
      </c>
      <c r="F480" t="str">
        <f t="array" aca="1" ref="F480" ca="1">IFERROR(F(VLOOKUP('Xlookup set'!$S480,'Xlookup set'!$A$1:$R$1200,7,FALSE)=0,"",VLOOKUP('Xlookup set'!$S480,'Xlookup set'!$A$1:$R$1200,7,FALSE)),"")</f>
        <v/>
      </c>
      <c r="G480" t="str">
        <f>IFERROR(IF(VLOOKUP('Xlookup set'!$S480,'Xlookup set'!$A$1:$R$1200,8,FALSE)=0,"",VLOOKUP('Xlookup set'!$S480,'Xlookup set'!$A$1:$R$1200,8,FALSE)),"")</f>
        <v/>
      </c>
      <c r="H480" s="93" t="str">
        <f>IFERROR(IF(VLOOKUP('Xlookup set'!$S480,'Xlookup set'!$A$1:$R$1200,9,FALSE)=0,"",VLOOKUP('Xlookup set'!$S480,'Xlookup set'!$A$1:$R$1200,9,FALSE)),"")</f>
        <v/>
      </c>
      <c r="I480" t="str">
        <f>IFERROR(IF(VLOOKUP('Xlookup set'!$S480,'Xlookup set'!$A$1:$R$1200,10,FALSE)=0,"",VLOOKUP('Xlookup set'!$S480,'Xlookup set'!$A$1:$R$1200,10,FALSE)),"")</f>
        <v/>
      </c>
      <c r="J480" t="str">
        <f>IFERROR(IF(VLOOKUP('Xlookup set'!$S480,'Xlookup set'!$A$1:$R$1200,11,FALSE)=0,"",VLOOKUP('Xlookup set'!$S480,'Xlookup set'!$A$1:$R$1200,11,FALSE)),"")</f>
        <v/>
      </c>
      <c r="K480" t="str">
        <f>IFERROR(IF(VLOOKUP('Xlookup set'!$S480,'Xlookup set'!$A$1:$R$1200,12,FALSE)=0,"",VLOOKUP('Xlookup set'!$S480,'Xlookup set'!$A$1:$R$1200,12,FALSE)),"")</f>
        <v/>
      </c>
      <c r="L480" t="str">
        <f>IFERROR(IF(VLOOKUP('Xlookup set'!$S480,'Xlookup set'!$A$1:$R$1200,13,FALSE)=0,"",VLOOKUP('Xlookup set'!$S480,'Xlookup set'!$A$1:$R$1200,13,FALSE)),"")</f>
        <v/>
      </c>
      <c r="M480" t="str">
        <f>IFERROR(IF(VLOOKUP('Xlookup set'!$S480,'Xlookup set'!$A$1:$R$1200,14,FALSE)=0,"",VLOOKUP('Xlookup set'!$S480,'Xlookup set'!$A$1:$R$1200,14,FALSE)),"")</f>
        <v/>
      </c>
      <c r="N480" t="str">
        <f>IFERROR(IF(VLOOKUP('Xlookup set'!$S480,'Xlookup set'!$A$1:$R$1200,15,FALSE)=0,"",VLOOKUP('Xlookup set'!$S480,'Xlookup set'!$A$1:$R$1200,15,FALSE)),"")</f>
        <v/>
      </c>
      <c r="O480" t="str">
        <f>IFERROR(IF(VLOOKUP('Xlookup set'!$S480,'Xlookup set'!$A$1:$R$1200,16,FALSE)=0,"",VLOOKUP('Xlookup set'!$S480,'Xlookup set'!$A$1:$R$1200,16,FALSE)),"")</f>
        <v/>
      </c>
      <c r="P480" t="str">
        <f t="array" aca="1" ref="P480" ca="1">IFERROR(Y2IF(VLOOKUP('Xlookup set'!$S480,'Xlookup set'!$A$1:$R$1200,17,FALSE)=0,"",VLOOKUP('Xlookup set'!$S480,'Xlookup set'!$A$1:$R$1200,17,FALSE)),"")</f>
        <v/>
      </c>
      <c r="Q480" t="str">
        <f>IFERROR(IF(VLOOKUP('Xlookup set'!$S480,'Xlookup set'!$A$1:$R$1200,18,FALSE)=0,"",VLOOKUP('Xlookup set'!$S480,'Xlookup set'!$A$1:$R$1200,18,FALSE)),"")</f>
        <v/>
      </c>
    </row>
    <row r="481" spans="1:17">
      <c r="A481" t="str">
        <f>IFERROR(VLOOKUP('Xlookup set'!$S481,'Xlookup set'!$A$1:$R$1200,2,FALSE),"")</f>
        <v/>
      </c>
      <c r="B481" t="str">
        <f>IF(I481&lt;&gt;"",ドッグキャリー!$I$2,"")</f>
        <v/>
      </c>
      <c r="C481" t="str">
        <f t="shared" si="16"/>
        <v/>
      </c>
      <c r="D481" t="str">
        <f t="shared" si="17"/>
        <v/>
      </c>
      <c r="E481" t="str">
        <f>IFERROR(IF(VLOOKUP('Xlookup set'!$S481,'Xlookup set'!$A$1:$R$1200,6,FALSE)=0,"",VLOOKUP('Xlookup set'!$S481,'Xlookup set'!$A$1:$R$1200,6,FALSE)),"")</f>
        <v/>
      </c>
      <c r="F481" t="str">
        <f t="array" aca="1" ref="F481" ca="1">IFERROR(F(VLOOKUP('Xlookup set'!$S481,'Xlookup set'!$A$1:$R$1200,7,FALSE)=0,"",VLOOKUP('Xlookup set'!$S481,'Xlookup set'!$A$1:$R$1200,7,FALSE)),"")</f>
        <v/>
      </c>
      <c r="G481" t="str">
        <f>IFERROR(IF(VLOOKUP('Xlookup set'!$S481,'Xlookup set'!$A$1:$R$1200,8,FALSE)=0,"",VLOOKUP('Xlookup set'!$S481,'Xlookup set'!$A$1:$R$1200,8,FALSE)),"")</f>
        <v/>
      </c>
      <c r="H481" s="93" t="str">
        <f>IFERROR(IF(VLOOKUP('Xlookup set'!$S481,'Xlookup set'!$A$1:$R$1200,9,FALSE)=0,"",VLOOKUP('Xlookup set'!$S481,'Xlookup set'!$A$1:$R$1200,9,FALSE)),"")</f>
        <v/>
      </c>
      <c r="I481" t="str">
        <f>IFERROR(IF(VLOOKUP('Xlookup set'!$S481,'Xlookup set'!$A$1:$R$1200,10,FALSE)=0,"",VLOOKUP('Xlookup set'!$S481,'Xlookup set'!$A$1:$R$1200,10,FALSE)),"")</f>
        <v/>
      </c>
      <c r="J481" t="str">
        <f>IFERROR(IF(VLOOKUP('Xlookup set'!$S481,'Xlookup set'!$A$1:$R$1200,11,FALSE)=0,"",VLOOKUP('Xlookup set'!$S481,'Xlookup set'!$A$1:$R$1200,11,FALSE)),"")</f>
        <v/>
      </c>
      <c r="K481" t="str">
        <f>IFERROR(IF(VLOOKUP('Xlookup set'!$S481,'Xlookup set'!$A$1:$R$1200,12,FALSE)=0,"",VLOOKUP('Xlookup set'!$S481,'Xlookup set'!$A$1:$R$1200,12,FALSE)),"")</f>
        <v/>
      </c>
      <c r="L481" t="str">
        <f>IFERROR(IF(VLOOKUP('Xlookup set'!$S481,'Xlookup set'!$A$1:$R$1200,13,FALSE)=0,"",VLOOKUP('Xlookup set'!$S481,'Xlookup set'!$A$1:$R$1200,13,FALSE)),"")</f>
        <v/>
      </c>
      <c r="M481" t="str">
        <f>IFERROR(IF(VLOOKUP('Xlookup set'!$S481,'Xlookup set'!$A$1:$R$1200,14,FALSE)=0,"",VLOOKUP('Xlookup set'!$S481,'Xlookup set'!$A$1:$R$1200,14,FALSE)),"")</f>
        <v/>
      </c>
      <c r="N481" t="str">
        <f>IFERROR(IF(VLOOKUP('Xlookup set'!$S481,'Xlookup set'!$A$1:$R$1200,15,FALSE)=0,"",VLOOKUP('Xlookup set'!$S481,'Xlookup set'!$A$1:$R$1200,15,FALSE)),"")</f>
        <v/>
      </c>
      <c r="O481" t="str">
        <f>IFERROR(IF(VLOOKUP('Xlookup set'!$S481,'Xlookup set'!$A$1:$R$1200,16,FALSE)=0,"",VLOOKUP('Xlookup set'!$S481,'Xlookup set'!$A$1:$R$1200,16,FALSE)),"")</f>
        <v/>
      </c>
      <c r="P481" t="str">
        <f t="array" aca="1" ref="P481" ca="1">IFERROR(Y2IF(VLOOKUP('Xlookup set'!$S481,'Xlookup set'!$A$1:$R$1200,17,FALSE)=0,"",VLOOKUP('Xlookup set'!$S481,'Xlookup set'!$A$1:$R$1200,17,FALSE)),"")</f>
        <v/>
      </c>
      <c r="Q481" t="str">
        <f>IFERROR(IF(VLOOKUP('Xlookup set'!$S481,'Xlookup set'!$A$1:$R$1200,18,FALSE)=0,"",VLOOKUP('Xlookup set'!$S481,'Xlookup set'!$A$1:$R$1200,18,FALSE)),"")</f>
        <v/>
      </c>
    </row>
    <row r="482" spans="1:17">
      <c r="A482" t="str">
        <f>IFERROR(VLOOKUP('Xlookup set'!$S482,'Xlookup set'!$A$1:$R$1200,2,FALSE),"")</f>
        <v/>
      </c>
      <c r="B482" t="str">
        <f>IF(I482&lt;&gt;"",ドッグキャリー!$I$2,"")</f>
        <v/>
      </c>
      <c r="C482" t="str">
        <f t="shared" si="16"/>
        <v/>
      </c>
      <c r="D482" t="str">
        <f t="shared" si="17"/>
        <v/>
      </c>
      <c r="E482" t="str">
        <f>IFERROR(IF(VLOOKUP('Xlookup set'!$S482,'Xlookup set'!$A$1:$R$1200,6,FALSE)=0,"",VLOOKUP('Xlookup set'!$S482,'Xlookup set'!$A$1:$R$1200,6,FALSE)),"")</f>
        <v/>
      </c>
      <c r="F482" t="str">
        <f t="array" aca="1" ref="F482" ca="1">IFERROR(F(VLOOKUP('Xlookup set'!$S482,'Xlookup set'!$A$1:$R$1200,7,FALSE)=0,"",VLOOKUP('Xlookup set'!$S482,'Xlookup set'!$A$1:$R$1200,7,FALSE)),"")</f>
        <v/>
      </c>
      <c r="G482" t="str">
        <f>IFERROR(IF(VLOOKUP('Xlookup set'!$S482,'Xlookup set'!$A$1:$R$1200,8,FALSE)=0,"",VLOOKUP('Xlookup set'!$S482,'Xlookup set'!$A$1:$R$1200,8,FALSE)),"")</f>
        <v/>
      </c>
      <c r="H482" s="93" t="str">
        <f>IFERROR(IF(VLOOKUP('Xlookup set'!$S482,'Xlookup set'!$A$1:$R$1200,9,FALSE)=0,"",VLOOKUP('Xlookup set'!$S482,'Xlookup set'!$A$1:$R$1200,9,FALSE)),"")</f>
        <v/>
      </c>
      <c r="I482" t="str">
        <f>IFERROR(IF(VLOOKUP('Xlookup set'!$S482,'Xlookup set'!$A$1:$R$1200,10,FALSE)=0,"",VLOOKUP('Xlookup set'!$S482,'Xlookup set'!$A$1:$R$1200,10,FALSE)),"")</f>
        <v/>
      </c>
      <c r="J482" t="str">
        <f>IFERROR(IF(VLOOKUP('Xlookup set'!$S482,'Xlookup set'!$A$1:$R$1200,11,FALSE)=0,"",VLOOKUP('Xlookup set'!$S482,'Xlookup set'!$A$1:$R$1200,11,FALSE)),"")</f>
        <v/>
      </c>
      <c r="K482" t="str">
        <f>IFERROR(IF(VLOOKUP('Xlookup set'!$S482,'Xlookup set'!$A$1:$R$1200,12,FALSE)=0,"",VLOOKUP('Xlookup set'!$S482,'Xlookup set'!$A$1:$R$1200,12,FALSE)),"")</f>
        <v/>
      </c>
      <c r="L482" t="str">
        <f>IFERROR(IF(VLOOKUP('Xlookup set'!$S482,'Xlookup set'!$A$1:$R$1200,13,FALSE)=0,"",VLOOKUP('Xlookup set'!$S482,'Xlookup set'!$A$1:$R$1200,13,FALSE)),"")</f>
        <v/>
      </c>
      <c r="M482" t="str">
        <f>IFERROR(IF(VLOOKUP('Xlookup set'!$S482,'Xlookup set'!$A$1:$R$1200,14,FALSE)=0,"",VLOOKUP('Xlookup set'!$S482,'Xlookup set'!$A$1:$R$1200,14,FALSE)),"")</f>
        <v/>
      </c>
      <c r="N482" t="str">
        <f>IFERROR(IF(VLOOKUP('Xlookup set'!$S482,'Xlookup set'!$A$1:$R$1200,15,FALSE)=0,"",VLOOKUP('Xlookup set'!$S482,'Xlookup set'!$A$1:$R$1200,15,FALSE)),"")</f>
        <v/>
      </c>
      <c r="O482" t="str">
        <f>IFERROR(IF(VLOOKUP('Xlookup set'!$S482,'Xlookup set'!$A$1:$R$1200,16,FALSE)=0,"",VLOOKUP('Xlookup set'!$S482,'Xlookup set'!$A$1:$R$1200,16,FALSE)),"")</f>
        <v/>
      </c>
      <c r="P482" t="str">
        <f t="array" aca="1" ref="P482" ca="1">IFERROR(Y2IF(VLOOKUP('Xlookup set'!$S482,'Xlookup set'!$A$1:$R$1200,17,FALSE)=0,"",VLOOKUP('Xlookup set'!$S482,'Xlookup set'!$A$1:$R$1200,17,FALSE)),"")</f>
        <v/>
      </c>
      <c r="Q482" t="str">
        <f>IFERROR(IF(VLOOKUP('Xlookup set'!$S482,'Xlookup set'!$A$1:$R$1200,18,FALSE)=0,"",VLOOKUP('Xlookup set'!$S482,'Xlookup set'!$A$1:$R$1200,18,FALSE)),"")</f>
        <v/>
      </c>
    </row>
    <row r="483" spans="1:17">
      <c r="A483" t="str">
        <f>IFERROR(VLOOKUP('Xlookup set'!$S483,'Xlookup set'!$A$1:$R$1200,2,FALSE),"")</f>
        <v/>
      </c>
      <c r="B483" t="str">
        <f>IF(I483&lt;&gt;"",ドッグキャリー!$I$2,"")</f>
        <v/>
      </c>
      <c r="C483" t="str">
        <f t="shared" si="16"/>
        <v/>
      </c>
      <c r="D483" t="str">
        <f t="shared" si="17"/>
        <v/>
      </c>
      <c r="E483" t="str">
        <f>IFERROR(IF(VLOOKUP('Xlookup set'!$S483,'Xlookup set'!$A$1:$R$1200,6,FALSE)=0,"",VLOOKUP('Xlookup set'!$S483,'Xlookup set'!$A$1:$R$1200,6,FALSE)),"")</f>
        <v/>
      </c>
      <c r="F483" t="str">
        <f t="array" aca="1" ref="F483" ca="1">IFERROR(F(VLOOKUP('Xlookup set'!$S483,'Xlookup set'!$A$1:$R$1200,7,FALSE)=0,"",VLOOKUP('Xlookup set'!$S483,'Xlookup set'!$A$1:$R$1200,7,FALSE)),"")</f>
        <v/>
      </c>
      <c r="G483" t="str">
        <f>IFERROR(IF(VLOOKUP('Xlookup set'!$S483,'Xlookup set'!$A$1:$R$1200,8,FALSE)=0,"",VLOOKUP('Xlookup set'!$S483,'Xlookup set'!$A$1:$R$1200,8,FALSE)),"")</f>
        <v/>
      </c>
      <c r="H483" s="93" t="str">
        <f>IFERROR(IF(VLOOKUP('Xlookup set'!$S483,'Xlookup set'!$A$1:$R$1200,9,FALSE)=0,"",VLOOKUP('Xlookup set'!$S483,'Xlookup set'!$A$1:$R$1200,9,FALSE)),"")</f>
        <v/>
      </c>
      <c r="I483" t="str">
        <f>IFERROR(IF(VLOOKUP('Xlookup set'!$S483,'Xlookup set'!$A$1:$R$1200,10,FALSE)=0,"",VLOOKUP('Xlookup set'!$S483,'Xlookup set'!$A$1:$R$1200,10,FALSE)),"")</f>
        <v/>
      </c>
      <c r="J483" t="str">
        <f>IFERROR(IF(VLOOKUP('Xlookup set'!$S483,'Xlookup set'!$A$1:$R$1200,11,FALSE)=0,"",VLOOKUP('Xlookup set'!$S483,'Xlookup set'!$A$1:$R$1200,11,FALSE)),"")</f>
        <v/>
      </c>
      <c r="K483" t="str">
        <f>IFERROR(IF(VLOOKUP('Xlookup set'!$S483,'Xlookup set'!$A$1:$R$1200,12,FALSE)=0,"",VLOOKUP('Xlookup set'!$S483,'Xlookup set'!$A$1:$R$1200,12,FALSE)),"")</f>
        <v/>
      </c>
      <c r="L483" t="str">
        <f>IFERROR(IF(VLOOKUP('Xlookup set'!$S483,'Xlookup set'!$A$1:$R$1200,13,FALSE)=0,"",VLOOKUP('Xlookup set'!$S483,'Xlookup set'!$A$1:$R$1200,13,FALSE)),"")</f>
        <v/>
      </c>
      <c r="M483" t="str">
        <f>IFERROR(IF(VLOOKUP('Xlookup set'!$S483,'Xlookup set'!$A$1:$R$1200,14,FALSE)=0,"",VLOOKUP('Xlookup set'!$S483,'Xlookup set'!$A$1:$R$1200,14,FALSE)),"")</f>
        <v/>
      </c>
      <c r="N483" t="str">
        <f>IFERROR(IF(VLOOKUP('Xlookup set'!$S483,'Xlookup set'!$A$1:$R$1200,15,FALSE)=0,"",VLOOKUP('Xlookup set'!$S483,'Xlookup set'!$A$1:$R$1200,15,FALSE)),"")</f>
        <v/>
      </c>
      <c r="O483" t="str">
        <f>IFERROR(IF(VLOOKUP('Xlookup set'!$S483,'Xlookup set'!$A$1:$R$1200,16,FALSE)=0,"",VLOOKUP('Xlookup set'!$S483,'Xlookup set'!$A$1:$R$1200,16,FALSE)),"")</f>
        <v/>
      </c>
      <c r="P483" t="str">
        <f t="array" aca="1" ref="P483" ca="1">IFERROR(Y2IF(VLOOKUP('Xlookup set'!$S483,'Xlookup set'!$A$1:$R$1200,17,FALSE)=0,"",VLOOKUP('Xlookup set'!$S483,'Xlookup set'!$A$1:$R$1200,17,FALSE)),"")</f>
        <v/>
      </c>
      <c r="Q483" t="str">
        <f>IFERROR(IF(VLOOKUP('Xlookup set'!$S483,'Xlookup set'!$A$1:$R$1200,18,FALSE)=0,"",VLOOKUP('Xlookup set'!$S483,'Xlookup set'!$A$1:$R$1200,18,FALSE)),"")</f>
        <v/>
      </c>
    </row>
    <row r="484" spans="1:17">
      <c r="A484" t="str">
        <f>IFERROR(VLOOKUP('Xlookup set'!$S484,'Xlookup set'!$A$1:$R$1200,2,FALSE),"")</f>
        <v/>
      </c>
      <c r="B484" t="str">
        <f>IF(I484&lt;&gt;"",ドッグキャリー!$I$2,"")</f>
        <v/>
      </c>
      <c r="C484" t="str">
        <f t="shared" si="16"/>
        <v/>
      </c>
      <c r="D484" t="str">
        <f t="shared" si="17"/>
        <v/>
      </c>
      <c r="E484" t="str">
        <f>IFERROR(IF(VLOOKUP('Xlookup set'!$S484,'Xlookup set'!$A$1:$R$1200,6,FALSE)=0,"",VLOOKUP('Xlookup set'!$S484,'Xlookup set'!$A$1:$R$1200,6,FALSE)),"")</f>
        <v/>
      </c>
      <c r="F484" t="str">
        <f t="array" aca="1" ref="F484" ca="1">IFERROR(F(VLOOKUP('Xlookup set'!$S484,'Xlookup set'!$A$1:$R$1200,7,FALSE)=0,"",VLOOKUP('Xlookup set'!$S484,'Xlookup set'!$A$1:$R$1200,7,FALSE)),"")</f>
        <v/>
      </c>
      <c r="G484" t="str">
        <f>IFERROR(IF(VLOOKUP('Xlookup set'!$S484,'Xlookup set'!$A$1:$R$1200,8,FALSE)=0,"",VLOOKUP('Xlookup set'!$S484,'Xlookup set'!$A$1:$R$1200,8,FALSE)),"")</f>
        <v/>
      </c>
      <c r="H484" s="93" t="str">
        <f>IFERROR(IF(VLOOKUP('Xlookup set'!$S484,'Xlookup set'!$A$1:$R$1200,9,FALSE)=0,"",VLOOKUP('Xlookup set'!$S484,'Xlookup set'!$A$1:$R$1200,9,FALSE)),"")</f>
        <v/>
      </c>
      <c r="I484" t="str">
        <f>IFERROR(IF(VLOOKUP('Xlookup set'!$S484,'Xlookup set'!$A$1:$R$1200,10,FALSE)=0,"",VLOOKUP('Xlookup set'!$S484,'Xlookup set'!$A$1:$R$1200,10,FALSE)),"")</f>
        <v/>
      </c>
      <c r="J484" t="str">
        <f>IFERROR(IF(VLOOKUP('Xlookup set'!$S484,'Xlookup set'!$A$1:$R$1200,11,FALSE)=0,"",VLOOKUP('Xlookup set'!$S484,'Xlookup set'!$A$1:$R$1200,11,FALSE)),"")</f>
        <v/>
      </c>
      <c r="K484" t="str">
        <f>IFERROR(IF(VLOOKUP('Xlookup set'!$S484,'Xlookup set'!$A$1:$R$1200,12,FALSE)=0,"",VLOOKUP('Xlookup set'!$S484,'Xlookup set'!$A$1:$R$1200,12,FALSE)),"")</f>
        <v/>
      </c>
      <c r="L484" t="str">
        <f>IFERROR(IF(VLOOKUP('Xlookup set'!$S484,'Xlookup set'!$A$1:$R$1200,13,FALSE)=0,"",VLOOKUP('Xlookup set'!$S484,'Xlookup set'!$A$1:$R$1200,13,FALSE)),"")</f>
        <v/>
      </c>
      <c r="M484" t="str">
        <f>IFERROR(IF(VLOOKUP('Xlookup set'!$S484,'Xlookup set'!$A$1:$R$1200,14,FALSE)=0,"",VLOOKUP('Xlookup set'!$S484,'Xlookup set'!$A$1:$R$1200,14,FALSE)),"")</f>
        <v/>
      </c>
      <c r="N484" t="str">
        <f>IFERROR(IF(VLOOKUP('Xlookup set'!$S484,'Xlookup set'!$A$1:$R$1200,15,FALSE)=0,"",VLOOKUP('Xlookup set'!$S484,'Xlookup set'!$A$1:$R$1200,15,FALSE)),"")</f>
        <v/>
      </c>
      <c r="O484" t="str">
        <f>IFERROR(IF(VLOOKUP('Xlookup set'!$S484,'Xlookup set'!$A$1:$R$1200,16,FALSE)=0,"",VLOOKUP('Xlookup set'!$S484,'Xlookup set'!$A$1:$R$1200,16,FALSE)),"")</f>
        <v/>
      </c>
      <c r="P484" t="str">
        <f t="array" aca="1" ref="P484" ca="1">IFERROR(Y2IF(VLOOKUP('Xlookup set'!$S484,'Xlookup set'!$A$1:$R$1200,17,FALSE)=0,"",VLOOKUP('Xlookup set'!$S484,'Xlookup set'!$A$1:$R$1200,17,FALSE)),"")</f>
        <v/>
      </c>
      <c r="Q484" t="str">
        <f>IFERROR(IF(VLOOKUP('Xlookup set'!$S484,'Xlookup set'!$A$1:$R$1200,18,FALSE)=0,"",VLOOKUP('Xlookup set'!$S484,'Xlookup set'!$A$1:$R$1200,18,FALSE)),"")</f>
        <v/>
      </c>
    </row>
    <row r="485" spans="1:17">
      <c r="A485" t="str">
        <f>IFERROR(VLOOKUP('Xlookup set'!$S485,'Xlookup set'!$A$1:$R$1200,2,FALSE),"")</f>
        <v/>
      </c>
      <c r="B485" t="str">
        <f>IF(I485&lt;&gt;"",ドッグキャリー!$I$2,"")</f>
        <v/>
      </c>
      <c r="C485" t="str">
        <f t="shared" si="16"/>
        <v/>
      </c>
      <c r="D485" t="str">
        <f t="shared" si="17"/>
        <v/>
      </c>
      <c r="E485" t="str">
        <f>IFERROR(IF(VLOOKUP('Xlookup set'!$S485,'Xlookup set'!$A$1:$R$1200,6,FALSE)=0,"",VLOOKUP('Xlookup set'!$S485,'Xlookup set'!$A$1:$R$1200,6,FALSE)),"")</f>
        <v/>
      </c>
      <c r="F485" t="str">
        <f t="array" aca="1" ref="F485" ca="1">IFERROR(F(VLOOKUP('Xlookup set'!$S485,'Xlookup set'!$A$1:$R$1200,7,FALSE)=0,"",VLOOKUP('Xlookup set'!$S485,'Xlookup set'!$A$1:$R$1200,7,FALSE)),"")</f>
        <v/>
      </c>
      <c r="G485" t="str">
        <f>IFERROR(IF(VLOOKUP('Xlookup set'!$S485,'Xlookup set'!$A$1:$R$1200,8,FALSE)=0,"",VLOOKUP('Xlookup set'!$S485,'Xlookup set'!$A$1:$R$1200,8,FALSE)),"")</f>
        <v/>
      </c>
      <c r="H485" s="93" t="str">
        <f>IFERROR(IF(VLOOKUP('Xlookup set'!$S485,'Xlookup set'!$A$1:$R$1200,9,FALSE)=0,"",VLOOKUP('Xlookup set'!$S485,'Xlookup set'!$A$1:$R$1200,9,FALSE)),"")</f>
        <v/>
      </c>
      <c r="I485" t="str">
        <f>IFERROR(IF(VLOOKUP('Xlookup set'!$S485,'Xlookup set'!$A$1:$R$1200,10,FALSE)=0,"",VLOOKUP('Xlookup set'!$S485,'Xlookup set'!$A$1:$R$1200,10,FALSE)),"")</f>
        <v/>
      </c>
      <c r="J485" t="str">
        <f>IFERROR(IF(VLOOKUP('Xlookup set'!$S485,'Xlookup set'!$A$1:$R$1200,11,FALSE)=0,"",VLOOKUP('Xlookup set'!$S485,'Xlookup set'!$A$1:$R$1200,11,FALSE)),"")</f>
        <v/>
      </c>
      <c r="K485" t="str">
        <f>IFERROR(IF(VLOOKUP('Xlookup set'!$S485,'Xlookup set'!$A$1:$R$1200,12,FALSE)=0,"",VLOOKUP('Xlookup set'!$S485,'Xlookup set'!$A$1:$R$1200,12,FALSE)),"")</f>
        <v/>
      </c>
      <c r="L485" t="str">
        <f>IFERROR(IF(VLOOKUP('Xlookup set'!$S485,'Xlookup set'!$A$1:$R$1200,13,FALSE)=0,"",VLOOKUP('Xlookup set'!$S485,'Xlookup set'!$A$1:$R$1200,13,FALSE)),"")</f>
        <v/>
      </c>
      <c r="M485" t="str">
        <f>IFERROR(IF(VLOOKUP('Xlookup set'!$S485,'Xlookup set'!$A$1:$R$1200,14,FALSE)=0,"",VLOOKUP('Xlookup set'!$S485,'Xlookup set'!$A$1:$R$1200,14,FALSE)),"")</f>
        <v/>
      </c>
      <c r="N485" t="str">
        <f>IFERROR(IF(VLOOKUP('Xlookup set'!$S485,'Xlookup set'!$A$1:$R$1200,15,FALSE)=0,"",VLOOKUP('Xlookup set'!$S485,'Xlookup set'!$A$1:$R$1200,15,FALSE)),"")</f>
        <v/>
      </c>
      <c r="O485" t="str">
        <f>IFERROR(IF(VLOOKUP('Xlookup set'!$S485,'Xlookup set'!$A$1:$R$1200,16,FALSE)=0,"",VLOOKUP('Xlookup set'!$S485,'Xlookup set'!$A$1:$R$1200,16,FALSE)),"")</f>
        <v/>
      </c>
      <c r="P485" t="str">
        <f t="array" aca="1" ref="P485" ca="1">IFERROR(Y2IF(VLOOKUP('Xlookup set'!$S485,'Xlookup set'!$A$1:$R$1200,17,FALSE)=0,"",VLOOKUP('Xlookup set'!$S485,'Xlookup set'!$A$1:$R$1200,17,FALSE)),"")</f>
        <v/>
      </c>
      <c r="Q485" t="str">
        <f>IFERROR(IF(VLOOKUP('Xlookup set'!$S485,'Xlookup set'!$A$1:$R$1200,18,FALSE)=0,"",VLOOKUP('Xlookup set'!$S485,'Xlookup set'!$A$1:$R$1200,18,FALSE)),"")</f>
        <v/>
      </c>
    </row>
    <row r="486" spans="1:17">
      <c r="A486" t="str">
        <f>IFERROR(VLOOKUP('Xlookup set'!$S486,'Xlookup set'!$A$1:$R$1200,2,FALSE),"")</f>
        <v/>
      </c>
      <c r="B486" t="str">
        <f>IF(I486&lt;&gt;"",ドッグキャリー!$I$2,"")</f>
        <v/>
      </c>
      <c r="C486" t="str">
        <f t="shared" si="16"/>
        <v/>
      </c>
      <c r="D486" t="str">
        <f t="shared" si="17"/>
        <v/>
      </c>
      <c r="E486" t="str">
        <f>IFERROR(IF(VLOOKUP('Xlookup set'!$S486,'Xlookup set'!$A$1:$R$1200,6,FALSE)=0,"",VLOOKUP('Xlookup set'!$S486,'Xlookup set'!$A$1:$R$1200,6,FALSE)),"")</f>
        <v/>
      </c>
      <c r="F486" t="str">
        <f t="array" aca="1" ref="F486" ca="1">IFERROR(F(VLOOKUP('Xlookup set'!$S486,'Xlookup set'!$A$1:$R$1200,7,FALSE)=0,"",VLOOKUP('Xlookup set'!$S486,'Xlookup set'!$A$1:$R$1200,7,FALSE)),"")</f>
        <v/>
      </c>
      <c r="G486" t="str">
        <f>IFERROR(IF(VLOOKUP('Xlookup set'!$S486,'Xlookup set'!$A$1:$R$1200,8,FALSE)=0,"",VLOOKUP('Xlookup set'!$S486,'Xlookup set'!$A$1:$R$1200,8,FALSE)),"")</f>
        <v/>
      </c>
      <c r="H486" s="93" t="str">
        <f>IFERROR(IF(VLOOKUP('Xlookup set'!$S486,'Xlookup set'!$A$1:$R$1200,9,FALSE)=0,"",VLOOKUP('Xlookup set'!$S486,'Xlookup set'!$A$1:$R$1200,9,FALSE)),"")</f>
        <v/>
      </c>
      <c r="I486" t="str">
        <f>IFERROR(IF(VLOOKUP('Xlookup set'!$S486,'Xlookup set'!$A$1:$R$1200,10,FALSE)=0,"",VLOOKUP('Xlookup set'!$S486,'Xlookup set'!$A$1:$R$1200,10,FALSE)),"")</f>
        <v/>
      </c>
      <c r="J486" t="str">
        <f>IFERROR(IF(VLOOKUP('Xlookup set'!$S486,'Xlookup set'!$A$1:$R$1200,11,FALSE)=0,"",VLOOKUP('Xlookup set'!$S486,'Xlookup set'!$A$1:$R$1200,11,FALSE)),"")</f>
        <v/>
      </c>
      <c r="K486" t="str">
        <f>IFERROR(IF(VLOOKUP('Xlookup set'!$S486,'Xlookup set'!$A$1:$R$1200,12,FALSE)=0,"",VLOOKUP('Xlookup set'!$S486,'Xlookup set'!$A$1:$R$1200,12,FALSE)),"")</f>
        <v/>
      </c>
      <c r="L486" t="str">
        <f>IFERROR(IF(VLOOKUP('Xlookup set'!$S486,'Xlookup set'!$A$1:$R$1200,13,FALSE)=0,"",VLOOKUP('Xlookup set'!$S486,'Xlookup set'!$A$1:$R$1200,13,FALSE)),"")</f>
        <v/>
      </c>
      <c r="M486" t="str">
        <f>IFERROR(IF(VLOOKUP('Xlookup set'!$S486,'Xlookup set'!$A$1:$R$1200,14,FALSE)=0,"",VLOOKUP('Xlookup set'!$S486,'Xlookup set'!$A$1:$R$1200,14,FALSE)),"")</f>
        <v/>
      </c>
      <c r="N486" t="str">
        <f>IFERROR(IF(VLOOKUP('Xlookup set'!$S486,'Xlookup set'!$A$1:$R$1200,15,FALSE)=0,"",VLOOKUP('Xlookup set'!$S486,'Xlookup set'!$A$1:$R$1200,15,FALSE)),"")</f>
        <v/>
      </c>
      <c r="O486" t="str">
        <f>IFERROR(IF(VLOOKUP('Xlookup set'!$S486,'Xlookup set'!$A$1:$R$1200,16,FALSE)=0,"",VLOOKUP('Xlookup set'!$S486,'Xlookup set'!$A$1:$R$1200,16,FALSE)),"")</f>
        <v/>
      </c>
      <c r="P486" t="str">
        <f t="array" aca="1" ref="P486" ca="1">IFERROR(Y2IF(VLOOKUP('Xlookup set'!$S486,'Xlookup set'!$A$1:$R$1200,17,FALSE)=0,"",VLOOKUP('Xlookup set'!$S486,'Xlookup set'!$A$1:$R$1200,17,FALSE)),"")</f>
        <v/>
      </c>
      <c r="Q486" t="str">
        <f>IFERROR(IF(VLOOKUP('Xlookup set'!$S486,'Xlookup set'!$A$1:$R$1200,18,FALSE)=0,"",VLOOKUP('Xlookup set'!$S486,'Xlookup set'!$A$1:$R$1200,18,FALSE)),"")</f>
        <v/>
      </c>
    </row>
    <row r="487" spans="1:17">
      <c r="A487" t="str">
        <f>IFERROR(VLOOKUP('Xlookup set'!$S487,'Xlookup set'!$A$1:$R$1200,2,FALSE),"")</f>
        <v/>
      </c>
      <c r="B487" t="str">
        <f>IF(I487&lt;&gt;"",ドッグキャリー!$I$2,"")</f>
        <v/>
      </c>
      <c r="C487" t="str">
        <f t="shared" si="16"/>
        <v/>
      </c>
      <c r="D487" t="str">
        <f t="shared" si="17"/>
        <v/>
      </c>
      <c r="E487" t="str">
        <f>IFERROR(IF(VLOOKUP('Xlookup set'!$S487,'Xlookup set'!$A$1:$R$1200,6,FALSE)=0,"",VLOOKUP('Xlookup set'!$S487,'Xlookup set'!$A$1:$R$1200,6,FALSE)),"")</f>
        <v/>
      </c>
      <c r="F487" t="str">
        <f t="array" aca="1" ref="F487" ca="1">IFERROR(F(VLOOKUP('Xlookup set'!$S487,'Xlookup set'!$A$1:$R$1200,7,FALSE)=0,"",VLOOKUP('Xlookup set'!$S487,'Xlookup set'!$A$1:$R$1200,7,FALSE)),"")</f>
        <v/>
      </c>
      <c r="G487" t="str">
        <f>IFERROR(IF(VLOOKUP('Xlookup set'!$S487,'Xlookup set'!$A$1:$R$1200,8,FALSE)=0,"",VLOOKUP('Xlookup set'!$S487,'Xlookup set'!$A$1:$R$1200,8,FALSE)),"")</f>
        <v/>
      </c>
      <c r="H487" s="93" t="str">
        <f>IFERROR(IF(VLOOKUP('Xlookup set'!$S487,'Xlookup set'!$A$1:$R$1200,9,FALSE)=0,"",VLOOKUP('Xlookup set'!$S487,'Xlookup set'!$A$1:$R$1200,9,FALSE)),"")</f>
        <v/>
      </c>
      <c r="I487" t="str">
        <f>IFERROR(IF(VLOOKUP('Xlookup set'!$S487,'Xlookup set'!$A$1:$R$1200,10,FALSE)=0,"",VLOOKUP('Xlookup set'!$S487,'Xlookup set'!$A$1:$R$1200,10,FALSE)),"")</f>
        <v/>
      </c>
      <c r="J487" t="str">
        <f>IFERROR(IF(VLOOKUP('Xlookup set'!$S487,'Xlookup set'!$A$1:$R$1200,11,FALSE)=0,"",VLOOKUP('Xlookup set'!$S487,'Xlookup set'!$A$1:$R$1200,11,FALSE)),"")</f>
        <v/>
      </c>
      <c r="K487" t="str">
        <f>IFERROR(IF(VLOOKUP('Xlookup set'!$S487,'Xlookup set'!$A$1:$R$1200,12,FALSE)=0,"",VLOOKUP('Xlookup set'!$S487,'Xlookup set'!$A$1:$R$1200,12,FALSE)),"")</f>
        <v/>
      </c>
      <c r="L487" t="str">
        <f>IFERROR(IF(VLOOKUP('Xlookup set'!$S487,'Xlookup set'!$A$1:$R$1200,13,FALSE)=0,"",VLOOKUP('Xlookup set'!$S487,'Xlookup set'!$A$1:$R$1200,13,FALSE)),"")</f>
        <v/>
      </c>
      <c r="M487" t="str">
        <f>IFERROR(IF(VLOOKUP('Xlookup set'!$S487,'Xlookup set'!$A$1:$R$1200,14,FALSE)=0,"",VLOOKUP('Xlookup set'!$S487,'Xlookup set'!$A$1:$R$1200,14,FALSE)),"")</f>
        <v/>
      </c>
      <c r="N487" t="str">
        <f>IFERROR(IF(VLOOKUP('Xlookup set'!$S487,'Xlookup set'!$A$1:$R$1200,15,FALSE)=0,"",VLOOKUP('Xlookup set'!$S487,'Xlookup set'!$A$1:$R$1200,15,FALSE)),"")</f>
        <v/>
      </c>
      <c r="O487" t="str">
        <f>IFERROR(IF(VLOOKUP('Xlookup set'!$S487,'Xlookup set'!$A$1:$R$1200,16,FALSE)=0,"",VLOOKUP('Xlookup set'!$S487,'Xlookup set'!$A$1:$R$1200,16,FALSE)),"")</f>
        <v/>
      </c>
      <c r="P487" t="str">
        <f t="array" aca="1" ref="P487" ca="1">IFERROR(Y2IF(VLOOKUP('Xlookup set'!$S487,'Xlookup set'!$A$1:$R$1200,17,FALSE)=0,"",VLOOKUP('Xlookup set'!$S487,'Xlookup set'!$A$1:$R$1200,17,FALSE)),"")</f>
        <v/>
      </c>
      <c r="Q487" t="str">
        <f>IFERROR(IF(VLOOKUP('Xlookup set'!$S487,'Xlookup set'!$A$1:$R$1200,18,FALSE)=0,"",VLOOKUP('Xlookup set'!$S487,'Xlookup set'!$A$1:$R$1200,18,FALSE)),"")</f>
        <v/>
      </c>
    </row>
    <row r="488" spans="1:17">
      <c r="A488" t="str">
        <f>IFERROR(VLOOKUP('Xlookup set'!$S488,'Xlookup set'!$A$1:$R$1200,2,FALSE),"")</f>
        <v/>
      </c>
      <c r="B488" t="str">
        <f>IF(I488&lt;&gt;"",ドッグキャリー!$I$2,"")</f>
        <v/>
      </c>
      <c r="C488" t="str">
        <f t="shared" si="16"/>
        <v/>
      </c>
      <c r="D488" t="str">
        <f t="shared" si="17"/>
        <v/>
      </c>
      <c r="E488" t="str">
        <f>IFERROR(IF(VLOOKUP('Xlookup set'!$S488,'Xlookup set'!$A$1:$R$1200,6,FALSE)=0,"",VLOOKUP('Xlookup set'!$S488,'Xlookup set'!$A$1:$R$1200,6,FALSE)),"")</f>
        <v/>
      </c>
      <c r="F488" t="str">
        <f t="array" aca="1" ref="F488" ca="1">IFERROR(F(VLOOKUP('Xlookup set'!$S488,'Xlookup set'!$A$1:$R$1200,7,FALSE)=0,"",VLOOKUP('Xlookup set'!$S488,'Xlookup set'!$A$1:$R$1200,7,FALSE)),"")</f>
        <v/>
      </c>
      <c r="G488" t="str">
        <f>IFERROR(IF(VLOOKUP('Xlookup set'!$S488,'Xlookup set'!$A$1:$R$1200,8,FALSE)=0,"",VLOOKUP('Xlookup set'!$S488,'Xlookup set'!$A$1:$R$1200,8,FALSE)),"")</f>
        <v/>
      </c>
      <c r="H488" s="93" t="str">
        <f>IFERROR(IF(VLOOKUP('Xlookup set'!$S488,'Xlookup set'!$A$1:$R$1200,9,FALSE)=0,"",VLOOKUP('Xlookup set'!$S488,'Xlookup set'!$A$1:$R$1200,9,FALSE)),"")</f>
        <v/>
      </c>
      <c r="I488" t="str">
        <f>IFERROR(IF(VLOOKUP('Xlookup set'!$S488,'Xlookup set'!$A$1:$R$1200,10,FALSE)=0,"",VLOOKUP('Xlookup set'!$S488,'Xlookup set'!$A$1:$R$1200,10,FALSE)),"")</f>
        <v/>
      </c>
      <c r="J488" t="str">
        <f>IFERROR(IF(VLOOKUP('Xlookup set'!$S488,'Xlookup set'!$A$1:$R$1200,11,FALSE)=0,"",VLOOKUP('Xlookup set'!$S488,'Xlookup set'!$A$1:$R$1200,11,FALSE)),"")</f>
        <v/>
      </c>
      <c r="K488" t="str">
        <f>IFERROR(IF(VLOOKUP('Xlookup set'!$S488,'Xlookup set'!$A$1:$R$1200,12,FALSE)=0,"",VLOOKUP('Xlookup set'!$S488,'Xlookup set'!$A$1:$R$1200,12,FALSE)),"")</f>
        <v/>
      </c>
      <c r="L488" t="str">
        <f>IFERROR(IF(VLOOKUP('Xlookup set'!$S488,'Xlookup set'!$A$1:$R$1200,13,FALSE)=0,"",VLOOKUP('Xlookup set'!$S488,'Xlookup set'!$A$1:$R$1200,13,FALSE)),"")</f>
        <v/>
      </c>
      <c r="M488" t="str">
        <f>IFERROR(IF(VLOOKUP('Xlookup set'!$S488,'Xlookup set'!$A$1:$R$1200,14,FALSE)=0,"",VLOOKUP('Xlookup set'!$S488,'Xlookup set'!$A$1:$R$1200,14,FALSE)),"")</f>
        <v/>
      </c>
      <c r="N488" t="str">
        <f>IFERROR(IF(VLOOKUP('Xlookup set'!$S488,'Xlookup set'!$A$1:$R$1200,15,FALSE)=0,"",VLOOKUP('Xlookup set'!$S488,'Xlookup set'!$A$1:$R$1200,15,FALSE)),"")</f>
        <v/>
      </c>
      <c r="O488" t="str">
        <f>IFERROR(IF(VLOOKUP('Xlookup set'!$S488,'Xlookup set'!$A$1:$R$1200,16,FALSE)=0,"",VLOOKUP('Xlookup set'!$S488,'Xlookup set'!$A$1:$R$1200,16,FALSE)),"")</f>
        <v/>
      </c>
      <c r="P488" t="str">
        <f t="array" aca="1" ref="P488" ca="1">IFERROR(Y2IF(VLOOKUP('Xlookup set'!$S488,'Xlookup set'!$A$1:$R$1200,17,FALSE)=0,"",VLOOKUP('Xlookup set'!$S488,'Xlookup set'!$A$1:$R$1200,17,FALSE)),"")</f>
        <v/>
      </c>
      <c r="Q488" t="str">
        <f>IFERROR(IF(VLOOKUP('Xlookup set'!$S488,'Xlookup set'!$A$1:$R$1200,18,FALSE)=0,"",VLOOKUP('Xlookup set'!$S488,'Xlookup set'!$A$1:$R$1200,18,FALSE)),"")</f>
        <v/>
      </c>
    </row>
    <row r="489" spans="1:17">
      <c r="A489" t="str">
        <f>IFERROR(VLOOKUP('Xlookup set'!$S489,'Xlookup set'!$A$1:$R$1200,2,FALSE),"")</f>
        <v/>
      </c>
      <c r="B489" t="str">
        <f>IF(I489&lt;&gt;"",ドッグキャリー!$I$2,"")</f>
        <v/>
      </c>
      <c r="C489" t="str">
        <f t="shared" si="16"/>
        <v/>
      </c>
      <c r="D489" t="str">
        <f t="shared" si="17"/>
        <v/>
      </c>
      <c r="E489" t="str">
        <f>IFERROR(IF(VLOOKUP('Xlookup set'!$S489,'Xlookup set'!$A$1:$R$1200,6,FALSE)=0,"",VLOOKUP('Xlookup set'!$S489,'Xlookup set'!$A$1:$R$1200,6,FALSE)),"")</f>
        <v/>
      </c>
      <c r="F489" t="str">
        <f t="array" aca="1" ref="F489" ca="1">IFERROR(F(VLOOKUP('Xlookup set'!$S489,'Xlookup set'!$A$1:$R$1200,7,FALSE)=0,"",VLOOKUP('Xlookup set'!$S489,'Xlookup set'!$A$1:$R$1200,7,FALSE)),"")</f>
        <v/>
      </c>
      <c r="G489" t="str">
        <f>IFERROR(IF(VLOOKUP('Xlookup set'!$S489,'Xlookup set'!$A$1:$R$1200,8,FALSE)=0,"",VLOOKUP('Xlookup set'!$S489,'Xlookup set'!$A$1:$R$1200,8,FALSE)),"")</f>
        <v/>
      </c>
      <c r="H489" s="93" t="str">
        <f>IFERROR(IF(VLOOKUP('Xlookup set'!$S489,'Xlookup set'!$A$1:$R$1200,9,FALSE)=0,"",VLOOKUP('Xlookup set'!$S489,'Xlookup set'!$A$1:$R$1200,9,FALSE)),"")</f>
        <v/>
      </c>
      <c r="I489" t="str">
        <f>IFERROR(IF(VLOOKUP('Xlookup set'!$S489,'Xlookup set'!$A$1:$R$1200,10,FALSE)=0,"",VLOOKUP('Xlookup set'!$S489,'Xlookup set'!$A$1:$R$1200,10,FALSE)),"")</f>
        <v/>
      </c>
      <c r="J489" t="str">
        <f>IFERROR(IF(VLOOKUP('Xlookup set'!$S489,'Xlookup set'!$A$1:$R$1200,11,FALSE)=0,"",VLOOKUP('Xlookup set'!$S489,'Xlookup set'!$A$1:$R$1200,11,FALSE)),"")</f>
        <v/>
      </c>
      <c r="K489" t="str">
        <f>IFERROR(IF(VLOOKUP('Xlookup set'!$S489,'Xlookup set'!$A$1:$R$1200,12,FALSE)=0,"",VLOOKUP('Xlookup set'!$S489,'Xlookup set'!$A$1:$R$1200,12,FALSE)),"")</f>
        <v/>
      </c>
      <c r="L489" t="str">
        <f>IFERROR(IF(VLOOKUP('Xlookup set'!$S489,'Xlookup set'!$A$1:$R$1200,13,FALSE)=0,"",VLOOKUP('Xlookup set'!$S489,'Xlookup set'!$A$1:$R$1200,13,FALSE)),"")</f>
        <v/>
      </c>
      <c r="M489" t="str">
        <f>IFERROR(IF(VLOOKUP('Xlookup set'!$S489,'Xlookup set'!$A$1:$R$1200,14,FALSE)=0,"",VLOOKUP('Xlookup set'!$S489,'Xlookup set'!$A$1:$R$1200,14,FALSE)),"")</f>
        <v/>
      </c>
      <c r="N489" t="str">
        <f>IFERROR(IF(VLOOKUP('Xlookup set'!$S489,'Xlookup set'!$A$1:$R$1200,15,FALSE)=0,"",VLOOKUP('Xlookup set'!$S489,'Xlookup set'!$A$1:$R$1200,15,FALSE)),"")</f>
        <v/>
      </c>
      <c r="O489" t="str">
        <f>IFERROR(IF(VLOOKUP('Xlookup set'!$S489,'Xlookup set'!$A$1:$R$1200,16,FALSE)=0,"",VLOOKUP('Xlookup set'!$S489,'Xlookup set'!$A$1:$R$1200,16,FALSE)),"")</f>
        <v/>
      </c>
      <c r="P489" t="str">
        <f t="array" aca="1" ref="P489" ca="1">IFERROR(Y2IF(VLOOKUP('Xlookup set'!$S489,'Xlookup set'!$A$1:$R$1200,17,FALSE)=0,"",VLOOKUP('Xlookup set'!$S489,'Xlookup set'!$A$1:$R$1200,17,FALSE)),"")</f>
        <v/>
      </c>
      <c r="Q489" t="str">
        <f>IFERROR(IF(VLOOKUP('Xlookup set'!$S489,'Xlookup set'!$A$1:$R$1200,18,FALSE)=0,"",VLOOKUP('Xlookup set'!$S489,'Xlookup set'!$A$1:$R$1200,18,FALSE)),"")</f>
        <v/>
      </c>
    </row>
    <row r="490" spans="1:17">
      <c r="A490" t="str">
        <f>IFERROR(VLOOKUP('Xlookup set'!$S490,'Xlookup set'!$A$1:$R$1200,2,FALSE),"")</f>
        <v/>
      </c>
      <c r="B490" t="str">
        <f>IF(I490&lt;&gt;"",ドッグキャリー!$I$2,"")</f>
        <v/>
      </c>
      <c r="C490" t="str">
        <f t="shared" si="16"/>
        <v/>
      </c>
      <c r="D490" t="str">
        <f t="shared" si="17"/>
        <v/>
      </c>
      <c r="E490" t="str">
        <f>IFERROR(IF(VLOOKUP('Xlookup set'!$S490,'Xlookup set'!$A$1:$R$1200,6,FALSE)=0,"",VLOOKUP('Xlookup set'!$S490,'Xlookup set'!$A$1:$R$1200,6,FALSE)),"")</f>
        <v/>
      </c>
      <c r="F490" t="str">
        <f t="array" aca="1" ref="F490" ca="1">IFERROR(F(VLOOKUP('Xlookup set'!$S490,'Xlookup set'!$A$1:$R$1200,7,FALSE)=0,"",VLOOKUP('Xlookup set'!$S490,'Xlookup set'!$A$1:$R$1200,7,FALSE)),"")</f>
        <v/>
      </c>
      <c r="G490" t="str">
        <f>IFERROR(IF(VLOOKUP('Xlookup set'!$S490,'Xlookup set'!$A$1:$R$1200,8,FALSE)=0,"",VLOOKUP('Xlookup set'!$S490,'Xlookup set'!$A$1:$R$1200,8,FALSE)),"")</f>
        <v/>
      </c>
      <c r="H490" s="93" t="str">
        <f>IFERROR(IF(VLOOKUP('Xlookup set'!$S490,'Xlookup set'!$A$1:$R$1200,9,FALSE)=0,"",VLOOKUP('Xlookup set'!$S490,'Xlookup set'!$A$1:$R$1200,9,FALSE)),"")</f>
        <v/>
      </c>
      <c r="I490" t="str">
        <f>IFERROR(IF(VLOOKUP('Xlookup set'!$S490,'Xlookup set'!$A$1:$R$1200,10,FALSE)=0,"",VLOOKUP('Xlookup set'!$S490,'Xlookup set'!$A$1:$R$1200,10,FALSE)),"")</f>
        <v/>
      </c>
      <c r="J490" t="str">
        <f>IFERROR(IF(VLOOKUP('Xlookup set'!$S490,'Xlookup set'!$A$1:$R$1200,11,FALSE)=0,"",VLOOKUP('Xlookup set'!$S490,'Xlookup set'!$A$1:$R$1200,11,FALSE)),"")</f>
        <v/>
      </c>
      <c r="K490" t="str">
        <f>IFERROR(IF(VLOOKUP('Xlookup set'!$S490,'Xlookup set'!$A$1:$R$1200,12,FALSE)=0,"",VLOOKUP('Xlookup set'!$S490,'Xlookup set'!$A$1:$R$1200,12,FALSE)),"")</f>
        <v/>
      </c>
      <c r="L490" t="str">
        <f>IFERROR(IF(VLOOKUP('Xlookup set'!$S490,'Xlookup set'!$A$1:$R$1200,13,FALSE)=0,"",VLOOKUP('Xlookup set'!$S490,'Xlookup set'!$A$1:$R$1200,13,FALSE)),"")</f>
        <v/>
      </c>
      <c r="M490" t="str">
        <f>IFERROR(IF(VLOOKUP('Xlookup set'!$S490,'Xlookup set'!$A$1:$R$1200,14,FALSE)=0,"",VLOOKUP('Xlookup set'!$S490,'Xlookup set'!$A$1:$R$1200,14,FALSE)),"")</f>
        <v/>
      </c>
      <c r="N490" t="str">
        <f>IFERROR(IF(VLOOKUP('Xlookup set'!$S490,'Xlookup set'!$A$1:$R$1200,15,FALSE)=0,"",VLOOKUP('Xlookup set'!$S490,'Xlookup set'!$A$1:$R$1200,15,FALSE)),"")</f>
        <v/>
      </c>
      <c r="O490" t="str">
        <f>IFERROR(IF(VLOOKUP('Xlookup set'!$S490,'Xlookup set'!$A$1:$R$1200,16,FALSE)=0,"",VLOOKUP('Xlookup set'!$S490,'Xlookup set'!$A$1:$R$1200,16,FALSE)),"")</f>
        <v/>
      </c>
      <c r="P490" t="str">
        <f t="array" aca="1" ref="P490" ca="1">IFERROR(Y2IF(VLOOKUP('Xlookup set'!$S490,'Xlookup set'!$A$1:$R$1200,17,FALSE)=0,"",VLOOKUP('Xlookup set'!$S490,'Xlookup set'!$A$1:$R$1200,17,FALSE)),"")</f>
        <v/>
      </c>
      <c r="Q490" t="str">
        <f>IFERROR(IF(VLOOKUP('Xlookup set'!$S490,'Xlookup set'!$A$1:$R$1200,18,FALSE)=0,"",VLOOKUP('Xlookup set'!$S490,'Xlookup set'!$A$1:$R$1200,18,FALSE)),"")</f>
        <v/>
      </c>
    </row>
    <row r="491" spans="1:17">
      <c r="A491" t="str">
        <f>IFERROR(VLOOKUP('Xlookup set'!$S491,'Xlookup set'!$A$1:$R$1200,2,FALSE),"")</f>
        <v/>
      </c>
      <c r="B491" t="str">
        <f>IF(I491&lt;&gt;"",ドッグキャリー!$I$2,"")</f>
        <v/>
      </c>
      <c r="C491" t="str">
        <f t="shared" si="16"/>
        <v/>
      </c>
      <c r="D491" t="str">
        <f t="shared" si="17"/>
        <v/>
      </c>
      <c r="E491" t="str">
        <f>IFERROR(IF(VLOOKUP('Xlookup set'!$S491,'Xlookup set'!$A$1:$R$1200,6,FALSE)=0,"",VLOOKUP('Xlookup set'!$S491,'Xlookup set'!$A$1:$R$1200,6,FALSE)),"")</f>
        <v/>
      </c>
      <c r="F491" t="str">
        <f t="array" aca="1" ref="F491" ca="1">IFERROR(F(VLOOKUP('Xlookup set'!$S491,'Xlookup set'!$A$1:$R$1200,7,FALSE)=0,"",VLOOKUP('Xlookup set'!$S491,'Xlookup set'!$A$1:$R$1200,7,FALSE)),"")</f>
        <v/>
      </c>
      <c r="G491" t="str">
        <f>IFERROR(IF(VLOOKUP('Xlookup set'!$S491,'Xlookup set'!$A$1:$R$1200,8,FALSE)=0,"",VLOOKUP('Xlookup set'!$S491,'Xlookup set'!$A$1:$R$1200,8,FALSE)),"")</f>
        <v/>
      </c>
      <c r="H491" s="93" t="str">
        <f>IFERROR(IF(VLOOKUP('Xlookup set'!$S491,'Xlookup set'!$A$1:$R$1200,9,FALSE)=0,"",VLOOKUP('Xlookup set'!$S491,'Xlookup set'!$A$1:$R$1200,9,FALSE)),"")</f>
        <v/>
      </c>
      <c r="I491" t="str">
        <f>IFERROR(IF(VLOOKUP('Xlookup set'!$S491,'Xlookup set'!$A$1:$R$1200,10,FALSE)=0,"",VLOOKUP('Xlookup set'!$S491,'Xlookup set'!$A$1:$R$1200,10,FALSE)),"")</f>
        <v/>
      </c>
      <c r="J491" t="str">
        <f>IFERROR(IF(VLOOKUP('Xlookup set'!$S491,'Xlookup set'!$A$1:$R$1200,11,FALSE)=0,"",VLOOKUP('Xlookup set'!$S491,'Xlookup set'!$A$1:$R$1200,11,FALSE)),"")</f>
        <v/>
      </c>
      <c r="K491" t="str">
        <f>IFERROR(IF(VLOOKUP('Xlookup set'!$S491,'Xlookup set'!$A$1:$R$1200,12,FALSE)=0,"",VLOOKUP('Xlookup set'!$S491,'Xlookup set'!$A$1:$R$1200,12,FALSE)),"")</f>
        <v/>
      </c>
      <c r="L491" t="str">
        <f>IFERROR(IF(VLOOKUP('Xlookup set'!$S491,'Xlookup set'!$A$1:$R$1200,13,FALSE)=0,"",VLOOKUP('Xlookup set'!$S491,'Xlookup set'!$A$1:$R$1200,13,FALSE)),"")</f>
        <v/>
      </c>
      <c r="M491" t="str">
        <f>IFERROR(IF(VLOOKUP('Xlookup set'!$S491,'Xlookup set'!$A$1:$R$1200,14,FALSE)=0,"",VLOOKUP('Xlookup set'!$S491,'Xlookup set'!$A$1:$R$1200,14,FALSE)),"")</f>
        <v/>
      </c>
      <c r="N491" t="str">
        <f>IFERROR(IF(VLOOKUP('Xlookup set'!$S491,'Xlookup set'!$A$1:$R$1200,15,FALSE)=0,"",VLOOKUP('Xlookup set'!$S491,'Xlookup set'!$A$1:$R$1200,15,FALSE)),"")</f>
        <v/>
      </c>
      <c r="O491" t="str">
        <f>IFERROR(IF(VLOOKUP('Xlookup set'!$S491,'Xlookup set'!$A$1:$R$1200,16,FALSE)=0,"",VLOOKUP('Xlookup set'!$S491,'Xlookup set'!$A$1:$R$1200,16,FALSE)),"")</f>
        <v/>
      </c>
      <c r="P491" t="str">
        <f t="array" aca="1" ref="P491" ca="1">IFERROR(Y2IF(VLOOKUP('Xlookup set'!$S491,'Xlookup set'!$A$1:$R$1200,17,FALSE)=0,"",VLOOKUP('Xlookup set'!$S491,'Xlookup set'!$A$1:$R$1200,17,FALSE)),"")</f>
        <v/>
      </c>
      <c r="Q491" t="str">
        <f>IFERROR(IF(VLOOKUP('Xlookup set'!$S491,'Xlookup set'!$A$1:$R$1200,18,FALSE)=0,"",VLOOKUP('Xlookup set'!$S491,'Xlookup set'!$A$1:$R$1200,18,FALSE)),"")</f>
        <v/>
      </c>
    </row>
    <row r="492" spans="1:17">
      <c r="A492" t="str">
        <f>IFERROR(VLOOKUP('Xlookup set'!$S492,'Xlookup set'!$A$1:$R$1200,2,FALSE),"")</f>
        <v/>
      </c>
      <c r="B492" t="str">
        <f>IF(I492&lt;&gt;"",ドッグキャリー!$I$2,"")</f>
        <v/>
      </c>
      <c r="C492" t="str">
        <f t="shared" si="16"/>
        <v/>
      </c>
      <c r="D492" t="str">
        <f t="shared" si="17"/>
        <v/>
      </c>
      <c r="E492" t="str">
        <f>IFERROR(IF(VLOOKUP('Xlookup set'!$S492,'Xlookup set'!$A$1:$R$1200,6,FALSE)=0,"",VLOOKUP('Xlookup set'!$S492,'Xlookup set'!$A$1:$R$1200,6,FALSE)),"")</f>
        <v/>
      </c>
      <c r="F492" t="str">
        <f t="array" aca="1" ref="F492" ca="1">IFERROR(F(VLOOKUP('Xlookup set'!$S492,'Xlookup set'!$A$1:$R$1200,7,FALSE)=0,"",VLOOKUP('Xlookup set'!$S492,'Xlookup set'!$A$1:$R$1200,7,FALSE)),"")</f>
        <v/>
      </c>
      <c r="G492" t="str">
        <f>IFERROR(IF(VLOOKUP('Xlookup set'!$S492,'Xlookup set'!$A$1:$R$1200,8,FALSE)=0,"",VLOOKUP('Xlookup set'!$S492,'Xlookup set'!$A$1:$R$1200,8,FALSE)),"")</f>
        <v/>
      </c>
      <c r="H492" s="93" t="str">
        <f>IFERROR(IF(VLOOKUP('Xlookup set'!$S492,'Xlookup set'!$A$1:$R$1200,9,FALSE)=0,"",VLOOKUP('Xlookup set'!$S492,'Xlookup set'!$A$1:$R$1200,9,FALSE)),"")</f>
        <v/>
      </c>
      <c r="I492" t="str">
        <f>IFERROR(IF(VLOOKUP('Xlookup set'!$S492,'Xlookup set'!$A$1:$R$1200,10,FALSE)=0,"",VLOOKUP('Xlookup set'!$S492,'Xlookup set'!$A$1:$R$1200,10,FALSE)),"")</f>
        <v/>
      </c>
      <c r="J492" t="str">
        <f>IFERROR(IF(VLOOKUP('Xlookup set'!$S492,'Xlookup set'!$A$1:$R$1200,11,FALSE)=0,"",VLOOKUP('Xlookup set'!$S492,'Xlookup set'!$A$1:$R$1200,11,FALSE)),"")</f>
        <v/>
      </c>
      <c r="K492" t="str">
        <f>IFERROR(IF(VLOOKUP('Xlookup set'!$S492,'Xlookup set'!$A$1:$R$1200,12,FALSE)=0,"",VLOOKUP('Xlookup set'!$S492,'Xlookup set'!$A$1:$R$1200,12,FALSE)),"")</f>
        <v/>
      </c>
      <c r="L492" t="str">
        <f>IFERROR(IF(VLOOKUP('Xlookup set'!$S492,'Xlookup set'!$A$1:$R$1200,13,FALSE)=0,"",VLOOKUP('Xlookup set'!$S492,'Xlookup set'!$A$1:$R$1200,13,FALSE)),"")</f>
        <v/>
      </c>
      <c r="M492" t="str">
        <f>IFERROR(IF(VLOOKUP('Xlookup set'!$S492,'Xlookup set'!$A$1:$R$1200,14,FALSE)=0,"",VLOOKUP('Xlookup set'!$S492,'Xlookup set'!$A$1:$R$1200,14,FALSE)),"")</f>
        <v/>
      </c>
      <c r="N492" t="str">
        <f>IFERROR(IF(VLOOKUP('Xlookup set'!$S492,'Xlookup set'!$A$1:$R$1200,15,FALSE)=0,"",VLOOKUP('Xlookup set'!$S492,'Xlookup set'!$A$1:$R$1200,15,FALSE)),"")</f>
        <v/>
      </c>
      <c r="O492" t="str">
        <f>IFERROR(IF(VLOOKUP('Xlookup set'!$S492,'Xlookup set'!$A$1:$R$1200,16,FALSE)=0,"",VLOOKUP('Xlookup set'!$S492,'Xlookup set'!$A$1:$R$1200,16,FALSE)),"")</f>
        <v/>
      </c>
      <c r="P492" t="str">
        <f t="array" aca="1" ref="P492" ca="1">IFERROR(Y2IF(VLOOKUP('Xlookup set'!$S492,'Xlookup set'!$A$1:$R$1200,17,FALSE)=0,"",VLOOKUP('Xlookup set'!$S492,'Xlookup set'!$A$1:$R$1200,17,FALSE)),"")</f>
        <v/>
      </c>
      <c r="Q492" t="str">
        <f>IFERROR(IF(VLOOKUP('Xlookup set'!$S492,'Xlookup set'!$A$1:$R$1200,18,FALSE)=0,"",VLOOKUP('Xlookup set'!$S492,'Xlookup set'!$A$1:$R$1200,18,FALSE)),"")</f>
        <v/>
      </c>
    </row>
    <row r="493" spans="1:17">
      <c r="A493" t="str">
        <f>IFERROR(VLOOKUP('Xlookup set'!$S493,'Xlookup set'!$A$1:$R$1200,2,FALSE),"")</f>
        <v/>
      </c>
      <c r="B493" t="str">
        <f>IF(I493&lt;&gt;"",ドッグキャリー!$I$2,"")</f>
        <v/>
      </c>
      <c r="C493" t="str">
        <f t="shared" si="16"/>
        <v/>
      </c>
      <c r="D493" t="str">
        <f t="shared" si="17"/>
        <v/>
      </c>
      <c r="E493" t="str">
        <f>IFERROR(IF(VLOOKUP('Xlookup set'!$S493,'Xlookup set'!$A$1:$R$1200,6,FALSE)=0,"",VLOOKUP('Xlookup set'!$S493,'Xlookup set'!$A$1:$R$1200,6,FALSE)),"")</f>
        <v/>
      </c>
      <c r="F493" t="str">
        <f t="array" aca="1" ref="F493" ca="1">IFERROR(F(VLOOKUP('Xlookup set'!$S493,'Xlookup set'!$A$1:$R$1200,7,FALSE)=0,"",VLOOKUP('Xlookup set'!$S493,'Xlookup set'!$A$1:$R$1200,7,FALSE)),"")</f>
        <v/>
      </c>
      <c r="G493" t="str">
        <f>IFERROR(IF(VLOOKUP('Xlookup set'!$S493,'Xlookup set'!$A$1:$R$1200,8,FALSE)=0,"",VLOOKUP('Xlookup set'!$S493,'Xlookup set'!$A$1:$R$1200,8,FALSE)),"")</f>
        <v/>
      </c>
      <c r="H493" s="93" t="str">
        <f>IFERROR(IF(VLOOKUP('Xlookup set'!$S493,'Xlookup set'!$A$1:$R$1200,9,FALSE)=0,"",VLOOKUP('Xlookup set'!$S493,'Xlookup set'!$A$1:$R$1200,9,FALSE)),"")</f>
        <v/>
      </c>
      <c r="I493" t="str">
        <f>IFERROR(IF(VLOOKUP('Xlookup set'!$S493,'Xlookup set'!$A$1:$R$1200,10,FALSE)=0,"",VLOOKUP('Xlookup set'!$S493,'Xlookup set'!$A$1:$R$1200,10,FALSE)),"")</f>
        <v/>
      </c>
      <c r="J493" t="str">
        <f>IFERROR(IF(VLOOKUP('Xlookup set'!$S493,'Xlookup set'!$A$1:$R$1200,11,FALSE)=0,"",VLOOKUP('Xlookup set'!$S493,'Xlookup set'!$A$1:$R$1200,11,FALSE)),"")</f>
        <v/>
      </c>
      <c r="K493" t="str">
        <f>IFERROR(IF(VLOOKUP('Xlookup set'!$S493,'Xlookup set'!$A$1:$R$1200,12,FALSE)=0,"",VLOOKUP('Xlookup set'!$S493,'Xlookup set'!$A$1:$R$1200,12,FALSE)),"")</f>
        <v/>
      </c>
      <c r="L493" t="str">
        <f>IFERROR(IF(VLOOKUP('Xlookup set'!$S493,'Xlookup set'!$A$1:$R$1200,13,FALSE)=0,"",VLOOKUP('Xlookup set'!$S493,'Xlookup set'!$A$1:$R$1200,13,FALSE)),"")</f>
        <v/>
      </c>
      <c r="M493" t="str">
        <f>IFERROR(IF(VLOOKUP('Xlookup set'!$S493,'Xlookup set'!$A$1:$R$1200,14,FALSE)=0,"",VLOOKUP('Xlookup set'!$S493,'Xlookup set'!$A$1:$R$1200,14,FALSE)),"")</f>
        <v/>
      </c>
      <c r="N493" t="str">
        <f>IFERROR(IF(VLOOKUP('Xlookup set'!$S493,'Xlookup set'!$A$1:$R$1200,15,FALSE)=0,"",VLOOKUP('Xlookup set'!$S493,'Xlookup set'!$A$1:$R$1200,15,FALSE)),"")</f>
        <v/>
      </c>
      <c r="O493" t="str">
        <f>IFERROR(IF(VLOOKUP('Xlookup set'!$S493,'Xlookup set'!$A$1:$R$1200,16,FALSE)=0,"",VLOOKUP('Xlookup set'!$S493,'Xlookup set'!$A$1:$R$1200,16,FALSE)),"")</f>
        <v/>
      </c>
      <c r="P493" t="str">
        <f t="array" aca="1" ref="P493" ca="1">IFERROR(Y2IF(VLOOKUP('Xlookup set'!$S493,'Xlookup set'!$A$1:$R$1200,17,FALSE)=0,"",VLOOKUP('Xlookup set'!$S493,'Xlookup set'!$A$1:$R$1200,17,FALSE)),"")</f>
        <v/>
      </c>
      <c r="Q493" t="str">
        <f>IFERROR(IF(VLOOKUP('Xlookup set'!$S493,'Xlookup set'!$A$1:$R$1200,18,FALSE)=0,"",VLOOKUP('Xlookup set'!$S493,'Xlookup set'!$A$1:$R$1200,18,FALSE)),"")</f>
        <v/>
      </c>
    </row>
    <row r="494" spans="1:17">
      <c r="A494" t="str">
        <f>IFERROR(VLOOKUP('Xlookup set'!$S494,'Xlookup set'!$A$1:$R$1200,2,FALSE),"")</f>
        <v/>
      </c>
      <c r="B494" t="str">
        <f>IF(I494&lt;&gt;"",ドッグキャリー!$I$2,"")</f>
        <v/>
      </c>
      <c r="C494" t="str">
        <f t="shared" si="16"/>
        <v/>
      </c>
      <c r="D494" t="str">
        <f t="shared" si="17"/>
        <v/>
      </c>
      <c r="E494" t="str">
        <f>IFERROR(IF(VLOOKUP('Xlookup set'!$S494,'Xlookup set'!$A$1:$R$1200,6,FALSE)=0,"",VLOOKUP('Xlookup set'!$S494,'Xlookup set'!$A$1:$R$1200,6,FALSE)),"")</f>
        <v/>
      </c>
      <c r="F494" t="str">
        <f t="array" aca="1" ref="F494" ca="1">IFERROR(F(VLOOKUP('Xlookup set'!$S494,'Xlookup set'!$A$1:$R$1200,7,FALSE)=0,"",VLOOKUP('Xlookup set'!$S494,'Xlookup set'!$A$1:$R$1200,7,FALSE)),"")</f>
        <v/>
      </c>
      <c r="G494" t="str">
        <f>IFERROR(IF(VLOOKUP('Xlookup set'!$S494,'Xlookup set'!$A$1:$R$1200,8,FALSE)=0,"",VLOOKUP('Xlookup set'!$S494,'Xlookup set'!$A$1:$R$1200,8,FALSE)),"")</f>
        <v/>
      </c>
      <c r="H494" s="93" t="str">
        <f>IFERROR(IF(VLOOKUP('Xlookup set'!$S494,'Xlookup set'!$A$1:$R$1200,9,FALSE)=0,"",VLOOKUP('Xlookup set'!$S494,'Xlookup set'!$A$1:$R$1200,9,FALSE)),"")</f>
        <v/>
      </c>
      <c r="I494" t="str">
        <f>IFERROR(IF(VLOOKUP('Xlookup set'!$S494,'Xlookup set'!$A$1:$R$1200,10,FALSE)=0,"",VLOOKUP('Xlookup set'!$S494,'Xlookup set'!$A$1:$R$1200,10,FALSE)),"")</f>
        <v/>
      </c>
      <c r="J494" t="str">
        <f>IFERROR(IF(VLOOKUP('Xlookup set'!$S494,'Xlookup set'!$A$1:$R$1200,11,FALSE)=0,"",VLOOKUP('Xlookup set'!$S494,'Xlookup set'!$A$1:$R$1200,11,FALSE)),"")</f>
        <v/>
      </c>
      <c r="K494" t="str">
        <f>IFERROR(IF(VLOOKUP('Xlookup set'!$S494,'Xlookup set'!$A$1:$R$1200,12,FALSE)=0,"",VLOOKUP('Xlookup set'!$S494,'Xlookup set'!$A$1:$R$1200,12,FALSE)),"")</f>
        <v/>
      </c>
      <c r="L494" t="str">
        <f>IFERROR(IF(VLOOKUP('Xlookup set'!$S494,'Xlookup set'!$A$1:$R$1200,13,FALSE)=0,"",VLOOKUP('Xlookup set'!$S494,'Xlookup set'!$A$1:$R$1200,13,FALSE)),"")</f>
        <v/>
      </c>
      <c r="M494" t="str">
        <f>IFERROR(IF(VLOOKUP('Xlookup set'!$S494,'Xlookup set'!$A$1:$R$1200,14,FALSE)=0,"",VLOOKUP('Xlookup set'!$S494,'Xlookup set'!$A$1:$R$1200,14,FALSE)),"")</f>
        <v/>
      </c>
      <c r="N494" t="str">
        <f>IFERROR(IF(VLOOKUP('Xlookup set'!$S494,'Xlookup set'!$A$1:$R$1200,15,FALSE)=0,"",VLOOKUP('Xlookup set'!$S494,'Xlookup set'!$A$1:$R$1200,15,FALSE)),"")</f>
        <v/>
      </c>
      <c r="O494" t="str">
        <f>IFERROR(IF(VLOOKUP('Xlookup set'!$S494,'Xlookup set'!$A$1:$R$1200,16,FALSE)=0,"",VLOOKUP('Xlookup set'!$S494,'Xlookup set'!$A$1:$R$1200,16,FALSE)),"")</f>
        <v/>
      </c>
      <c r="P494" t="str">
        <f t="array" aca="1" ref="P494" ca="1">IFERROR(Y2IF(VLOOKUP('Xlookup set'!$S494,'Xlookup set'!$A$1:$R$1200,17,FALSE)=0,"",VLOOKUP('Xlookup set'!$S494,'Xlookup set'!$A$1:$R$1200,17,FALSE)),"")</f>
        <v/>
      </c>
      <c r="Q494" t="str">
        <f>IFERROR(IF(VLOOKUP('Xlookup set'!$S494,'Xlookup set'!$A$1:$R$1200,18,FALSE)=0,"",VLOOKUP('Xlookup set'!$S494,'Xlookup set'!$A$1:$R$1200,18,FALSE)),"")</f>
        <v/>
      </c>
    </row>
    <row r="495" spans="1:17">
      <c r="A495" t="str">
        <f>IFERROR(VLOOKUP('Xlookup set'!$S495,'Xlookup set'!$A$1:$R$1200,2,FALSE),"")</f>
        <v/>
      </c>
      <c r="B495" t="str">
        <f>IF(I495&lt;&gt;"",ドッグキャリー!$I$2,"")</f>
        <v/>
      </c>
      <c r="C495" t="str">
        <f t="shared" si="16"/>
        <v/>
      </c>
      <c r="D495" t="str">
        <f t="shared" si="17"/>
        <v/>
      </c>
      <c r="E495" t="str">
        <f>IFERROR(IF(VLOOKUP('Xlookup set'!$S495,'Xlookup set'!$A$1:$R$1200,6,FALSE)=0,"",VLOOKUP('Xlookup set'!$S495,'Xlookup set'!$A$1:$R$1200,6,FALSE)),"")</f>
        <v/>
      </c>
      <c r="F495" t="str">
        <f t="array" aca="1" ref="F495" ca="1">IFERROR(F(VLOOKUP('Xlookup set'!$S495,'Xlookup set'!$A$1:$R$1200,7,FALSE)=0,"",VLOOKUP('Xlookup set'!$S495,'Xlookup set'!$A$1:$R$1200,7,FALSE)),"")</f>
        <v/>
      </c>
      <c r="G495" t="str">
        <f>IFERROR(IF(VLOOKUP('Xlookup set'!$S495,'Xlookup set'!$A$1:$R$1200,8,FALSE)=0,"",VLOOKUP('Xlookup set'!$S495,'Xlookup set'!$A$1:$R$1200,8,FALSE)),"")</f>
        <v/>
      </c>
      <c r="H495" s="93" t="str">
        <f>IFERROR(IF(VLOOKUP('Xlookup set'!$S495,'Xlookup set'!$A$1:$R$1200,9,FALSE)=0,"",VLOOKUP('Xlookup set'!$S495,'Xlookup set'!$A$1:$R$1200,9,FALSE)),"")</f>
        <v/>
      </c>
      <c r="I495" t="str">
        <f>IFERROR(IF(VLOOKUP('Xlookup set'!$S495,'Xlookup set'!$A$1:$R$1200,10,FALSE)=0,"",VLOOKUP('Xlookup set'!$S495,'Xlookup set'!$A$1:$R$1200,10,FALSE)),"")</f>
        <v/>
      </c>
      <c r="J495" t="str">
        <f>IFERROR(IF(VLOOKUP('Xlookup set'!$S495,'Xlookup set'!$A$1:$R$1200,11,FALSE)=0,"",VLOOKUP('Xlookup set'!$S495,'Xlookup set'!$A$1:$R$1200,11,FALSE)),"")</f>
        <v/>
      </c>
      <c r="K495" t="str">
        <f>IFERROR(IF(VLOOKUP('Xlookup set'!$S495,'Xlookup set'!$A$1:$R$1200,12,FALSE)=0,"",VLOOKUP('Xlookup set'!$S495,'Xlookup set'!$A$1:$R$1200,12,FALSE)),"")</f>
        <v/>
      </c>
      <c r="L495" t="str">
        <f>IFERROR(IF(VLOOKUP('Xlookup set'!$S495,'Xlookup set'!$A$1:$R$1200,13,FALSE)=0,"",VLOOKUP('Xlookup set'!$S495,'Xlookup set'!$A$1:$R$1200,13,FALSE)),"")</f>
        <v/>
      </c>
      <c r="M495" t="str">
        <f>IFERROR(IF(VLOOKUP('Xlookup set'!$S495,'Xlookup set'!$A$1:$R$1200,14,FALSE)=0,"",VLOOKUP('Xlookup set'!$S495,'Xlookup set'!$A$1:$R$1200,14,FALSE)),"")</f>
        <v/>
      </c>
      <c r="N495" t="str">
        <f>IFERROR(IF(VLOOKUP('Xlookup set'!$S495,'Xlookup set'!$A$1:$R$1200,15,FALSE)=0,"",VLOOKUP('Xlookup set'!$S495,'Xlookup set'!$A$1:$R$1200,15,FALSE)),"")</f>
        <v/>
      </c>
      <c r="O495" t="str">
        <f>IFERROR(IF(VLOOKUP('Xlookup set'!$S495,'Xlookup set'!$A$1:$R$1200,16,FALSE)=0,"",VLOOKUP('Xlookup set'!$S495,'Xlookup set'!$A$1:$R$1200,16,FALSE)),"")</f>
        <v/>
      </c>
      <c r="P495" t="str">
        <f t="array" aca="1" ref="P495" ca="1">IFERROR(Y2IF(VLOOKUP('Xlookup set'!$S495,'Xlookup set'!$A$1:$R$1200,17,FALSE)=0,"",VLOOKUP('Xlookup set'!$S495,'Xlookup set'!$A$1:$R$1200,17,FALSE)),"")</f>
        <v/>
      </c>
      <c r="Q495" t="str">
        <f>IFERROR(IF(VLOOKUP('Xlookup set'!$S495,'Xlookup set'!$A$1:$R$1200,18,FALSE)=0,"",VLOOKUP('Xlookup set'!$S495,'Xlookup set'!$A$1:$R$1200,18,FALSE)),"")</f>
        <v/>
      </c>
    </row>
    <row r="496" spans="1:17">
      <c r="A496" t="str">
        <f>IFERROR(VLOOKUP('Xlookup set'!$S496,'Xlookup set'!$A$1:$R$1200,2,FALSE),"")</f>
        <v/>
      </c>
      <c r="B496" t="str">
        <f>IF(I496&lt;&gt;"",ドッグキャリー!$I$2,"")</f>
        <v/>
      </c>
      <c r="C496" t="str">
        <f t="shared" si="16"/>
        <v/>
      </c>
      <c r="D496" t="str">
        <f t="shared" si="17"/>
        <v/>
      </c>
      <c r="E496" t="str">
        <f>IFERROR(IF(VLOOKUP('Xlookup set'!$S496,'Xlookup set'!$A$1:$R$1200,6,FALSE)=0,"",VLOOKUP('Xlookup set'!$S496,'Xlookup set'!$A$1:$R$1200,6,FALSE)),"")</f>
        <v/>
      </c>
      <c r="F496" t="str">
        <f t="array" aca="1" ref="F496" ca="1">IFERROR(F(VLOOKUP('Xlookup set'!$S496,'Xlookup set'!$A$1:$R$1200,7,FALSE)=0,"",VLOOKUP('Xlookup set'!$S496,'Xlookup set'!$A$1:$R$1200,7,FALSE)),"")</f>
        <v/>
      </c>
      <c r="G496" t="str">
        <f>IFERROR(IF(VLOOKUP('Xlookup set'!$S496,'Xlookup set'!$A$1:$R$1200,8,FALSE)=0,"",VLOOKUP('Xlookup set'!$S496,'Xlookup set'!$A$1:$R$1200,8,FALSE)),"")</f>
        <v/>
      </c>
      <c r="H496" s="93" t="str">
        <f>IFERROR(IF(VLOOKUP('Xlookup set'!$S496,'Xlookup set'!$A$1:$R$1200,9,FALSE)=0,"",VLOOKUP('Xlookup set'!$S496,'Xlookup set'!$A$1:$R$1200,9,FALSE)),"")</f>
        <v/>
      </c>
      <c r="I496" t="str">
        <f>IFERROR(IF(VLOOKUP('Xlookup set'!$S496,'Xlookup set'!$A$1:$R$1200,10,FALSE)=0,"",VLOOKUP('Xlookup set'!$S496,'Xlookup set'!$A$1:$R$1200,10,FALSE)),"")</f>
        <v/>
      </c>
      <c r="J496" t="str">
        <f>IFERROR(IF(VLOOKUP('Xlookup set'!$S496,'Xlookup set'!$A$1:$R$1200,11,FALSE)=0,"",VLOOKUP('Xlookup set'!$S496,'Xlookup set'!$A$1:$R$1200,11,FALSE)),"")</f>
        <v/>
      </c>
      <c r="K496" t="str">
        <f>IFERROR(IF(VLOOKUP('Xlookup set'!$S496,'Xlookup set'!$A$1:$R$1200,12,FALSE)=0,"",VLOOKUP('Xlookup set'!$S496,'Xlookup set'!$A$1:$R$1200,12,FALSE)),"")</f>
        <v/>
      </c>
      <c r="L496" t="str">
        <f>IFERROR(IF(VLOOKUP('Xlookup set'!$S496,'Xlookup set'!$A$1:$R$1200,13,FALSE)=0,"",VLOOKUP('Xlookup set'!$S496,'Xlookup set'!$A$1:$R$1200,13,FALSE)),"")</f>
        <v/>
      </c>
      <c r="M496" t="str">
        <f>IFERROR(IF(VLOOKUP('Xlookup set'!$S496,'Xlookup set'!$A$1:$R$1200,14,FALSE)=0,"",VLOOKUP('Xlookup set'!$S496,'Xlookup set'!$A$1:$R$1200,14,FALSE)),"")</f>
        <v/>
      </c>
      <c r="N496" t="str">
        <f>IFERROR(IF(VLOOKUP('Xlookup set'!$S496,'Xlookup set'!$A$1:$R$1200,15,FALSE)=0,"",VLOOKUP('Xlookup set'!$S496,'Xlookup set'!$A$1:$R$1200,15,FALSE)),"")</f>
        <v/>
      </c>
      <c r="O496" t="str">
        <f>IFERROR(IF(VLOOKUP('Xlookup set'!$S496,'Xlookup set'!$A$1:$R$1200,16,FALSE)=0,"",VLOOKUP('Xlookup set'!$S496,'Xlookup set'!$A$1:$R$1200,16,FALSE)),"")</f>
        <v/>
      </c>
      <c r="P496" t="str">
        <f t="array" aca="1" ref="P496" ca="1">IFERROR(Y2IF(VLOOKUP('Xlookup set'!$S496,'Xlookup set'!$A$1:$R$1200,17,FALSE)=0,"",VLOOKUP('Xlookup set'!$S496,'Xlookup set'!$A$1:$R$1200,17,FALSE)),"")</f>
        <v/>
      </c>
      <c r="Q496" t="str">
        <f>IFERROR(IF(VLOOKUP('Xlookup set'!$S496,'Xlookup set'!$A$1:$R$1200,18,FALSE)=0,"",VLOOKUP('Xlookup set'!$S496,'Xlookup set'!$A$1:$R$1200,18,FALSE)),"")</f>
        <v/>
      </c>
    </row>
    <row r="497" spans="1:17">
      <c r="A497" t="str">
        <f>IFERROR(VLOOKUP('Xlookup set'!$S497,'Xlookup set'!$A$1:$R$1200,2,FALSE),"")</f>
        <v/>
      </c>
      <c r="B497" t="str">
        <f>IF(I497&lt;&gt;"",ドッグキャリー!$I$2,"")</f>
        <v/>
      </c>
      <c r="C497" t="str">
        <f t="shared" si="16"/>
        <v/>
      </c>
      <c r="D497" t="str">
        <f t="shared" si="17"/>
        <v/>
      </c>
      <c r="E497" t="str">
        <f>IFERROR(IF(VLOOKUP('Xlookup set'!$S497,'Xlookup set'!$A$1:$R$1200,6,FALSE)=0,"",VLOOKUP('Xlookup set'!$S497,'Xlookup set'!$A$1:$R$1200,6,FALSE)),"")</f>
        <v/>
      </c>
      <c r="F497" t="str">
        <f t="array" aca="1" ref="F497" ca="1">IFERROR(F(VLOOKUP('Xlookup set'!$S497,'Xlookup set'!$A$1:$R$1200,7,FALSE)=0,"",VLOOKUP('Xlookup set'!$S497,'Xlookup set'!$A$1:$R$1200,7,FALSE)),"")</f>
        <v/>
      </c>
      <c r="G497" t="str">
        <f>IFERROR(IF(VLOOKUP('Xlookup set'!$S497,'Xlookup set'!$A$1:$R$1200,8,FALSE)=0,"",VLOOKUP('Xlookup set'!$S497,'Xlookup set'!$A$1:$R$1200,8,FALSE)),"")</f>
        <v/>
      </c>
      <c r="H497" s="93" t="str">
        <f>IFERROR(IF(VLOOKUP('Xlookup set'!$S497,'Xlookup set'!$A$1:$R$1200,9,FALSE)=0,"",VLOOKUP('Xlookup set'!$S497,'Xlookup set'!$A$1:$R$1200,9,FALSE)),"")</f>
        <v/>
      </c>
      <c r="I497" t="str">
        <f>IFERROR(IF(VLOOKUP('Xlookup set'!$S497,'Xlookup set'!$A$1:$R$1200,10,FALSE)=0,"",VLOOKUP('Xlookup set'!$S497,'Xlookup set'!$A$1:$R$1200,10,FALSE)),"")</f>
        <v/>
      </c>
      <c r="J497" t="str">
        <f>IFERROR(IF(VLOOKUP('Xlookup set'!$S497,'Xlookup set'!$A$1:$R$1200,11,FALSE)=0,"",VLOOKUP('Xlookup set'!$S497,'Xlookup set'!$A$1:$R$1200,11,FALSE)),"")</f>
        <v/>
      </c>
      <c r="K497" t="str">
        <f>IFERROR(IF(VLOOKUP('Xlookup set'!$S497,'Xlookup set'!$A$1:$R$1200,12,FALSE)=0,"",VLOOKUP('Xlookup set'!$S497,'Xlookup set'!$A$1:$R$1200,12,FALSE)),"")</f>
        <v/>
      </c>
      <c r="L497" t="str">
        <f>IFERROR(IF(VLOOKUP('Xlookup set'!$S497,'Xlookup set'!$A$1:$R$1200,13,FALSE)=0,"",VLOOKUP('Xlookup set'!$S497,'Xlookup set'!$A$1:$R$1200,13,FALSE)),"")</f>
        <v/>
      </c>
      <c r="M497" t="str">
        <f>IFERROR(IF(VLOOKUP('Xlookup set'!$S497,'Xlookup set'!$A$1:$R$1200,14,FALSE)=0,"",VLOOKUP('Xlookup set'!$S497,'Xlookup set'!$A$1:$R$1200,14,FALSE)),"")</f>
        <v/>
      </c>
      <c r="N497" t="str">
        <f>IFERROR(IF(VLOOKUP('Xlookup set'!$S497,'Xlookup set'!$A$1:$R$1200,15,FALSE)=0,"",VLOOKUP('Xlookup set'!$S497,'Xlookup set'!$A$1:$R$1200,15,FALSE)),"")</f>
        <v/>
      </c>
      <c r="O497" t="str">
        <f>IFERROR(IF(VLOOKUP('Xlookup set'!$S497,'Xlookup set'!$A$1:$R$1200,16,FALSE)=0,"",VLOOKUP('Xlookup set'!$S497,'Xlookup set'!$A$1:$R$1200,16,FALSE)),"")</f>
        <v/>
      </c>
      <c r="P497" t="str">
        <f t="array" aca="1" ref="P497" ca="1">IFERROR(Y2IF(VLOOKUP('Xlookup set'!$S497,'Xlookup set'!$A$1:$R$1200,17,FALSE)=0,"",VLOOKUP('Xlookup set'!$S497,'Xlookup set'!$A$1:$R$1200,17,FALSE)),"")</f>
        <v/>
      </c>
      <c r="Q497" t="str">
        <f>IFERROR(IF(VLOOKUP('Xlookup set'!$S497,'Xlookup set'!$A$1:$R$1200,18,FALSE)=0,"",VLOOKUP('Xlookup set'!$S497,'Xlookup set'!$A$1:$R$1200,18,FALSE)),"")</f>
        <v/>
      </c>
    </row>
    <row r="498" spans="1:17">
      <c r="A498" t="str">
        <f>IFERROR(VLOOKUP('Xlookup set'!$S498,'Xlookup set'!$A$1:$R$1200,2,FALSE),"")</f>
        <v/>
      </c>
      <c r="B498" t="str">
        <f>IF(I498&lt;&gt;"",ドッグキャリー!$I$2,"")</f>
        <v/>
      </c>
      <c r="C498" t="str">
        <f t="shared" si="16"/>
        <v/>
      </c>
      <c r="D498" t="str">
        <f t="shared" si="17"/>
        <v/>
      </c>
      <c r="E498" t="str">
        <f>IFERROR(IF(VLOOKUP('Xlookup set'!$S498,'Xlookup set'!$A$1:$R$1200,6,FALSE)=0,"",VLOOKUP('Xlookup set'!$S498,'Xlookup set'!$A$1:$R$1200,6,FALSE)),"")</f>
        <v/>
      </c>
      <c r="F498" t="str">
        <f t="array" aca="1" ref="F498" ca="1">IFERROR(F(VLOOKUP('Xlookup set'!$S498,'Xlookup set'!$A$1:$R$1200,7,FALSE)=0,"",VLOOKUP('Xlookup set'!$S498,'Xlookup set'!$A$1:$R$1200,7,FALSE)),"")</f>
        <v/>
      </c>
      <c r="G498" t="str">
        <f>IFERROR(IF(VLOOKUP('Xlookup set'!$S498,'Xlookup set'!$A$1:$R$1200,8,FALSE)=0,"",VLOOKUP('Xlookup set'!$S498,'Xlookup set'!$A$1:$R$1200,8,FALSE)),"")</f>
        <v/>
      </c>
      <c r="H498" s="93" t="str">
        <f>IFERROR(IF(VLOOKUP('Xlookup set'!$S498,'Xlookup set'!$A$1:$R$1200,9,FALSE)=0,"",VLOOKUP('Xlookup set'!$S498,'Xlookup set'!$A$1:$R$1200,9,FALSE)),"")</f>
        <v/>
      </c>
      <c r="I498" t="str">
        <f>IFERROR(IF(VLOOKUP('Xlookup set'!$S498,'Xlookup set'!$A$1:$R$1200,10,FALSE)=0,"",VLOOKUP('Xlookup set'!$S498,'Xlookup set'!$A$1:$R$1200,10,FALSE)),"")</f>
        <v/>
      </c>
      <c r="J498" t="str">
        <f>IFERROR(IF(VLOOKUP('Xlookup set'!$S498,'Xlookup set'!$A$1:$R$1200,11,FALSE)=0,"",VLOOKUP('Xlookup set'!$S498,'Xlookup set'!$A$1:$R$1200,11,FALSE)),"")</f>
        <v/>
      </c>
      <c r="K498" t="str">
        <f>IFERROR(IF(VLOOKUP('Xlookup set'!$S498,'Xlookup set'!$A$1:$R$1200,12,FALSE)=0,"",VLOOKUP('Xlookup set'!$S498,'Xlookup set'!$A$1:$R$1200,12,FALSE)),"")</f>
        <v/>
      </c>
      <c r="L498" t="str">
        <f>IFERROR(IF(VLOOKUP('Xlookup set'!$S498,'Xlookup set'!$A$1:$R$1200,13,FALSE)=0,"",VLOOKUP('Xlookup set'!$S498,'Xlookup set'!$A$1:$R$1200,13,FALSE)),"")</f>
        <v/>
      </c>
      <c r="M498" t="str">
        <f>IFERROR(IF(VLOOKUP('Xlookup set'!$S498,'Xlookup set'!$A$1:$R$1200,14,FALSE)=0,"",VLOOKUP('Xlookup set'!$S498,'Xlookup set'!$A$1:$R$1200,14,FALSE)),"")</f>
        <v/>
      </c>
      <c r="N498" t="str">
        <f>IFERROR(IF(VLOOKUP('Xlookup set'!$S498,'Xlookup set'!$A$1:$R$1200,15,FALSE)=0,"",VLOOKUP('Xlookup set'!$S498,'Xlookup set'!$A$1:$R$1200,15,FALSE)),"")</f>
        <v/>
      </c>
      <c r="O498" t="str">
        <f>IFERROR(IF(VLOOKUP('Xlookup set'!$S498,'Xlookup set'!$A$1:$R$1200,16,FALSE)=0,"",VLOOKUP('Xlookup set'!$S498,'Xlookup set'!$A$1:$R$1200,16,FALSE)),"")</f>
        <v/>
      </c>
      <c r="P498" t="str">
        <f t="array" aca="1" ref="P498" ca="1">IFERROR(Y2IF(VLOOKUP('Xlookup set'!$S498,'Xlookup set'!$A$1:$R$1200,17,FALSE)=0,"",VLOOKUP('Xlookup set'!$S498,'Xlookup set'!$A$1:$R$1200,17,FALSE)),"")</f>
        <v/>
      </c>
      <c r="Q498" t="str">
        <f>IFERROR(IF(VLOOKUP('Xlookup set'!$S498,'Xlookup set'!$A$1:$R$1200,18,FALSE)=0,"",VLOOKUP('Xlookup set'!$S498,'Xlookup set'!$A$1:$R$1200,18,FALSE)),"")</f>
        <v/>
      </c>
    </row>
    <row r="499" spans="1:17">
      <c r="A499" t="str">
        <f>IFERROR(VLOOKUP('Xlookup set'!$S499,'Xlookup set'!$A$1:$R$1200,2,FALSE),"")</f>
        <v/>
      </c>
      <c r="B499" t="str">
        <f>IF(I499&lt;&gt;"",ドッグキャリー!$I$2,"")</f>
        <v/>
      </c>
      <c r="C499" t="str">
        <f t="shared" si="16"/>
        <v/>
      </c>
      <c r="D499" t="str">
        <f t="shared" si="17"/>
        <v/>
      </c>
      <c r="E499" t="str">
        <f>IFERROR(IF(VLOOKUP('Xlookup set'!$S499,'Xlookup set'!$A$1:$R$1200,6,FALSE)=0,"",VLOOKUP('Xlookup set'!$S499,'Xlookup set'!$A$1:$R$1200,6,FALSE)),"")</f>
        <v/>
      </c>
      <c r="F499" t="str">
        <f t="array" aca="1" ref="F499" ca="1">IFERROR(F(VLOOKUP('Xlookup set'!$S499,'Xlookup set'!$A$1:$R$1200,7,FALSE)=0,"",VLOOKUP('Xlookup set'!$S499,'Xlookup set'!$A$1:$R$1200,7,FALSE)),"")</f>
        <v/>
      </c>
      <c r="G499" t="str">
        <f>IFERROR(IF(VLOOKUP('Xlookup set'!$S499,'Xlookup set'!$A$1:$R$1200,8,FALSE)=0,"",VLOOKUP('Xlookup set'!$S499,'Xlookup set'!$A$1:$R$1200,8,FALSE)),"")</f>
        <v/>
      </c>
      <c r="H499" s="93" t="str">
        <f>IFERROR(IF(VLOOKUP('Xlookup set'!$S499,'Xlookup set'!$A$1:$R$1200,9,FALSE)=0,"",VLOOKUP('Xlookup set'!$S499,'Xlookup set'!$A$1:$R$1200,9,FALSE)),"")</f>
        <v/>
      </c>
      <c r="I499" t="str">
        <f>IFERROR(IF(VLOOKUP('Xlookup set'!$S499,'Xlookup set'!$A$1:$R$1200,10,FALSE)=0,"",VLOOKUP('Xlookup set'!$S499,'Xlookup set'!$A$1:$R$1200,10,FALSE)),"")</f>
        <v/>
      </c>
      <c r="J499" t="str">
        <f>IFERROR(IF(VLOOKUP('Xlookup set'!$S499,'Xlookup set'!$A$1:$R$1200,11,FALSE)=0,"",VLOOKUP('Xlookup set'!$S499,'Xlookup set'!$A$1:$R$1200,11,FALSE)),"")</f>
        <v/>
      </c>
      <c r="K499" t="str">
        <f>IFERROR(IF(VLOOKUP('Xlookup set'!$S499,'Xlookup set'!$A$1:$R$1200,12,FALSE)=0,"",VLOOKUP('Xlookup set'!$S499,'Xlookup set'!$A$1:$R$1200,12,FALSE)),"")</f>
        <v/>
      </c>
      <c r="L499" t="str">
        <f>IFERROR(IF(VLOOKUP('Xlookup set'!$S499,'Xlookup set'!$A$1:$R$1200,13,FALSE)=0,"",VLOOKUP('Xlookup set'!$S499,'Xlookup set'!$A$1:$R$1200,13,FALSE)),"")</f>
        <v/>
      </c>
      <c r="M499" t="str">
        <f>IFERROR(IF(VLOOKUP('Xlookup set'!$S499,'Xlookup set'!$A$1:$R$1200,14,FALSE)=0,"",VLOOKUP('Xlookup set'!$S499,'Xlookup set'!$A$1:$R$1200,14,FALSE)),"")</f>
        <v/>
      </c>
      <c r="N499" t="str">
        <f>IFERROR(IF(VLOOKUP('Xlookup set'!$S499,'Xlookup set'!$A$1:$R$1200,15,FALSE)=0,"",VLOOKUP('Xlookup set'!$S499,'Xlookup set'!$A$1:$R$1200,15,FALSE)),"")</f>
        <v/>
      </c>
      <c r="O499" t="str">
        <f>IFERROR(IF(VLOOKUP('Xlookup set'!$S499,'Xlookup set'!$A$1:$R$1200,16,FALSE)=0,"",VLOOKUP('Xlookup set'!$S499,'Xlookup set'!$A$1:$R$1200,16,FALSE)),"")</f>
        <v/>
      </c>
      <c r="P499" t="str">
        <f t="array" aca="1" ref="P499" ca="1">IFERROR(Y2IF(VLOOKUP('Xlookup set'!$S499,'Xlookup set'!$A$1:$R$1200,17,FALSE)=0,"",VLOOKUP('Xlookup set'!$S499,'Xlookup set'!$A$1:$R$1200,17,FALSE)),"")</f>
        <v/>
      </c>
      <c r="Q499" t="str">
        <f>IFERROR(IF(VLOOKUP('Xlookup set'!$S499,'Xlookup set'!$A$1:$R$1200,18,FALSE)=0,"",VLOOKUP('Xlookup set'!$S499,'Xlookup set'!$A$1:$R$1200,18,FALSE)),"")</f>
        <v/>
      </c>
    </row>
    <row r="500" spans="1:17">
      <c r="A500" t="str">
        <f>IFERROR(VLOOKUP('Xlookup set'!$S500,'Xlookup set'!$A$1:$R$1200,2,FALSE),"")</f>
        <v/>
      </c>
      <c r="B500" t="str">
        <f>IF(I500&lt;&gt;"",ドッグキャリー!$I$2,"")</f>
        <v/>
      </c>
      <c r="C500" t="str">
        <f t="shared" si="16"/>
        <v/>
      </c>
      <c r="D500" t="str">
        <f t="shared" si="17"/>
        <v/>
      </c>
      <c r="E500" t="str">
        <f>IFERROR(IF(VLOOKUP('Xlookup set'!$S500,'Xlookup set'!$A$1:$R$1200,6,FALSE)=0,"",VLOOKUP('Xlookup set'!$S500,'Xlookup set'!$A$1:$R$1200,6,FALSE)),"")</f>
        <v/>
      </c>
      <c r="F500" t="str">
        <f t="array" aca="1" ref="F500" ca="1">IFERROR(F(VLOOKUP('Xlookup set'!$S500,'Xlookup set'!$A$1:$R$1200,7,FALSE)=0,"",VLOOKUP('Xlookup set'!$S500,'Xlookup set'!$A$1:$R$1200,7,FALSE)),"")</f>
        <v/>
      </c>
      <c r="G500" t="str">
        <f>IFERROR(IF(VLOOKUP('Xlookup set'!$S500,'Xlookup set'!$A$1:$R$1200,8,FALSE)=0,"",VLOOKUP('Xlookup set'!$S500,'Xlookup set'!$A$1:$R$1200,8,FALSE)),"")</f>
        <v/>
      </c>
      <c r="H500" s="93" t="str">
        <f>IFERROR(IF(VLOOKUP('Xlookup set'!$S500,'Xlookup set'!$A$1:$R$1200,9,FALSE)=0,"",VLOOKUP('Xlookup set'!$S500,'Xlookup set'!$A$1:$R$1200,9,FALSE)),"")</f>
        <v/>
      </c>
      <c r="I500" t="str">
        <f>IFERROR(IF(VLOOKUP('Xlookup set'!$S500,'Xlookup set'!$A$1:$R$1200,10,FALSE)=0,"",VLOOKUP('Xlookup set'!$S500,'Xlookup set'!$A$1:$R$1200,10,FALSE)),"")</f>
        <v/>
      </c>
      <c r="J500" t="str">
        <f>IFERROR(IF(VLOOKUP('Xlookup set'!$S500,'Xlookup set'!$A$1:$R$1200,11,FALSE)=0,"",VLOOKUP('Xlookup set'!$S500,'Xlookup set'!$A$1:$R$1200,11,FALSE)),"")</f>
        <v/>
      </c>
      <c r="K500" t="str">
        <f>IFERROR(IF(VLOOKUP('Xlookup set'!$S500,'Xlookup set'!$A$1:$R$1200,12,FALSE)=0,"",VLOOKUP('Xlookup set'!$S500,'Xlookup set'!$A$1:$R$1200,12,FALSE)),"")</f>
        <v/>
      </c>
      <c r="L500" t="str">
        <f>IFERROR(IF(VLOOKUP('Xlookup set'!$S500,'Xlookup set'!$A$1:$R$1200,13,FALSE)=0,"",VLOOKUP('Xlookup set'!$S500,'Xlookup set'!$A$1:$R$1200,13,FALSE)),"")</f>
        <v/>
      </c>
      <c r="M500" t="str">
        <f>IFERROR(IF(VLOOKUP('Xlookup set'!$S500,'Xlookup set'!$A$1:$R$1200,14,FALSE)=0,"",VLOOKUP('Xlookup set'!$S500,'Xlookup set'!$A$1:$R$1200,14,FALSE)),"")</f>
        <v/>
      </c>
      <c r="N500" t="str">
        <f>IFERROR(IF(VLOOKUP('Xlookup set'!$S500,'Xlookup set'!$A$1:$R$1200,15,FALSE)=0,"",VLOOKUP('Xlookup set'!$S500,'Xlookup set'!$A$1:$R$1200,15,FALSE)),"")</f>
        <v/>
      </c>
      <c r="O500" t="str">
        <f>IFERROR(IF(VLOOKUP('Xlookup set'!$S500,'Xlookup set'!$A$1:$R$1200,16,FALSE)=0,"",VLOOKUP('Xlookup set'!$S500,'Xlookup set'!$A$1:$R$1200,16,FALSE)),"")</f>
        <v/>
      </c>
      <c r="P500" t="str">
        <f t="array" aca="1" ref="P500" ca="1">IFERROR(Y2IF(VLOOKUP('Xlookup set'!$S500,'Xlookup set'!$A$1:$R$1200,17,FALSE)=0,"",VLOOKUP('Xlookup set'!$S500,'Xlookup set'!$A$1:$R$1200,17,FALSE)),"")</f>
        <v/>
      </c>
      <c r="Q500" t="str">
        <f>IFERROR(IF(VLOOKUP('Xlookup set'!$S500,'Xlookup set'!$A$1:$R$1200,18,FALSE)=0,"",VLOOKUP('Xlookup set'!$S500,'Xlookup set'!$A$1:$R$1200,18,FALSE)),"")</f>
        <v/>
      </c>
    </row>
    <row r="501" spans="1:17">
      <c r="A501" t="str">
        <f>IFERROR(VLOOKUP('Xlookup set'!$S501,'Xlookup set'!$A$1:$R$1200,2,FALSE),"")</f>
        <v/>
      </c>
      <c r="B501" t="str">
        <f>IF(I501&lt;&gt;"",ドッグキャリー!$I$2,"")</f>
        <v/>
      </c>
      <c r="C501" t="str">
        <f t="shared" si="16"/>
        <v/>
      </c>
      <c r="D501" t="str">
        <f t="shared" si="17"/>
        <v/>
      </c>
      <c r="E501" t="str">
        <f>IFERROR(IF(VLOOKUP('Xlookup set'!$S501,'Xlookup set'!$A$1:$R$1200,6,FALSE)=0,"",VLOOKUP('Xlookup set'!$S501,'Xlookup set'!$A$1:$R$1200,6,FALSE)),"")</f>
        <v/>
      </c>
      <c r="F501" t="str">
        <f t="array" aca="1" ref="F501" ca="1">IFERROR(F(VLOOKUP('Xlookup set'!$S501,'Xlookup set'!$A$1:$R$1200,7,FALSE)=0,"",VLOOKUP('Xlookup set'!$S501,'Xlookup set'!$A$1:$R$1200,7,FALSE)),"")</f>
        <v/>
      </c>
      <c r="G501" t="str">
        <f>IFERROR(IF(VLOOKUP('Xlookup set'!$S501,'Xlookup set'!$A$1:$R$1200,8,FALSE)=0,"",VLOOKUP('Xlookup set'!$S501,'Xlookup set'!$A$1:$R$1200,8,FALSE)),"")</f>
        <v/>
      </c>
      <c r="H501" s="93" t="str">
        <f>IFERROR(IF(VLOOKUP('Xlookup set'!$S501,'Xlookup set'!$A$1:$R$1200,9,FALSE)=0,"",VLOOKUP('Xlookup set'!$S501,'Xlookup set'!$A$1:$R$1200,9,FALSE)),"")</f>
        <v/>
      </c>
      <c r="I501" t="str">
        <f>IFERROR(IF(VLOOKUP('Xlookup set'!$S501,'Xlookup set'!$A$1:$R$1200,10,FALSE)=0,"",VLOOKUP('Xlookup set'!$S501,'Xlookup set'!$A$1:$R$1200,10,FALSE)),"")</f>
        <v/>
      </c>
      <c r="J501" t="str">
        <f>IFERROR(IF(VLOOKUP('Xlookup set'!$S501,'Xlookup set'!$A$1:$R$1200,11,FALSE)=0,"",VLOOKUP('Xlookup set'!$S501,'Xlookup set'!$A$1:$R$1200,11,FALSE)),"")</f>
        <v/>
      </c>
      <c r="K501" t="str">
        <f>IFERROR(IF(VLOOKUP('Xlookup set'!$S501,'Xlookup set'!$A$1:$R$1200,12,FALSE)=0,"",VLOOKUP('Xlookup set'!$S501,'Xlookup set'!$A$1:$R$1200,12,FALSE)),"")</f>
        <v/>
      </c>
      <c r="L501" t="str">
        <f>IFERROR(IF(VLOOKUP('Xlookup set'!$S501,'Xlookup set'!$A$1:$R$1200,13,FALSE)=0,"",VLOOKUP('Xlookup set'!$S501,'Xlookup set'!$A$1:$R$1200,13,FALSE)),"")</f>
        <v/>
      </c>
      <c r="M501" t="str">
        <f>IFERROR(IF(VLOOKUP('Xlookup set'!$S501,'Xlookup set'!$A$1:$R$1200,14,FALSE)=0,"",VLOOKUP('Xlookup set'!$S501,'Xlookup set'!$A$1:$R$1200,14,FALSE)),"")</f>
        <v/>
      </c>
      <c r="N501" t="str">
        <f>IFERROR(IF(VLOOKUP('Xlookup set'!$S501,'Xlookup set'!$A$1:$R$1200,15,FALSE)=0,"",VLOOKUP('Xlookup set'!$S501,'Xlookup set'!$A$1:$R$1200,15,FALSE)),"")</f>
        <v/>
      </c>
      <c r="O501" t="str">
        <f>IFERROR(IF(VLOOKUP('Xlookup set'!$S501,'Xlookup set'!$A$1:$R$1200,16,FALSE)=0,"",VLOOKUP('Xlookup set'!$S501,'Xlookup set'!$A$1:$R$1200,16,FALSE)),"")</f>
        <v/>
      </c>
      <c r="P501" t="str">
        <f t="array" aca="1" ref="P501" ca="1">IFERROR(Y2IF(VLOOKUP('Xlookup set'!$S501,'Xlookup set'!$A$1:$R$1200,17,FALSE)=0,"",VLOOKUP('Xlookup set'!$S501,'Xlookup set'!$A$1:$R$1200,17,FALSE)),"")</f>
        <v/>
      </c>
      <c r="Q501" t="str">
        <f>IFERROR(IF(VLOOKUP('Xlookup set'!$S501,'Xlookup set'!$A$1:$R$1200,18,FALSE)=0,"",VLOOKUP('Xlookup set'!$S501,'Xlookup set'!$A$1:$R$1200,18,FALSE)),"")</f>
        <v/>
      </c>
    </row>
    <row r="502" spans="1:17">
      <c r="A502" t="str">
        <f>IFERROR(VLOOKUP('Xlookup set'!$S502,'Xlookup set'!$A$1:$R$1200,2,FALSE),"")</f>
        <v/>
      </c>
      <c r="B502" t="str">
        <f>IF(I502&lt;&gt;"",ドッグキャリー!$I$2,"")</f>
        <v/>
      </c>
      <c r="C502" t="str">
        <f t="shared" si="16"/>
        <v/>
      </c>
      <c r="D502" t="str">
        <f t="shared" si="17"/>
        <v/>
      </c>
      <c r="E502" t="str">
        <f>IFERROR(IF(VLOOKUP('Xlookup set'!$S502,'Xlookup set'!$A$1:$R$1200,6,FALSE)=0,"",VLOOKUP('Xlookup set'!$S502,'Xlookup set'!$A$1:$R$1200,6,FALSE)),"")</f>
        <v/>
      </c>
      <c r="F502" t="str">
        <f t="array" aca="1" ref="F502" ca="1">IFERROR(F(VLOOKUP('Xlookup set'!$S502,'Xlookup set'!$A$1:$R$1200,7,FALSE)=0,"",VLOOKUP('Xlookup set'!$S502,'Xlookup set'!$A$1:$R$1200,7,FALSE)),"")</f>
        <v/>
      </c>
      <c r="G502" t="str">
        <f>IFERROR(IF(VLOOKUP('Xlookup set'!$S502,'Xlookup set'!$A$1:$R$1200,8,FALSE)=0,"",VLOOKUP('Xlookup set'!$S502,'Xlookup set'!$A$1:$R$1200,8,FALSE)),"")</f>
        <v/>
      </c>
      <c r="H502" s="93" t="str">
        <f>IFERROR(IF(VLOOKUP('Xlookup set'!$S502,'Xlookup set'!$A$1:$R$1200,9,FALSE)=0,"",VLOOKUP('Xlookup set'!$S502,'Xlookup set'!$A$1:$R$1200,9,FALSE)),"")</f>
        <v/>
      </c>
      <c r="I502" t="str">
        <f>IFERROR(IF(VLOOKUP('Xlookup set'!$S502,'Xlookup set'!$A$1:$R$1200,10,FALSE)=0,"",VLOOKUP('Xlookup set'!$S502,'Xlookup set'!$A$1:$R$1200,10,FALSE)),"")</f>
        <v/>
      </c>
      <c r="J502" t="str">
        <f>IFERROR(IF(VLOOKUP('Xlookup set'!$S502,'Xlookup set'!$A$1:$R$1200,11,FALSE)=0,"",VLOOKUP('Xlookup set'!$S502,'Xlookup set'!$A$1:$R$1200,11,FALSE)),"")</f>
        <v/>
      </c>
      <c r="K502" t="str">
        <f>IFERROR(IF(VLOOKUP('Xlookup set'!$S502,'Xlookup set'!$A$1:$R$1200,12,FALSE)=0,"",VLOOKUP('Xlookup set'!$S502,'Xlookup set'!$A$1:$R$1200,12,FALSE)),"")</f>
        <v/>
      </c>
      <c r="L502" t="str">
        <f>IFERROR(IF(VLOOKUP('Xlookup set'!$S502,'Xlookup set'!$A$1:$R$1200,13,FALSE)=0,"",VLOOKUP('Xlookup set'!$S502,'Xlookup set'!$A$1:$R$1200,13,FALSE)),"")</f>
        <v/>
      </c>
      <c r="M502" t="str">
        <f>IFERROR(IF(VLOOKUP('Xlookup set'!$S502,'Xlookup set'!$A$1:$R$1200,14,FALSE)=0,"",VLOOKUP('Xlookup set'!$S502,'Xlookup set'!$A$1:$R$1200,14,FALSE)),"")</f>
        <v/>
      </c>
      <c r="N502" t="str">
        <f>IFERROR(IF(VLOOKUP('Xlookup set'!$S502,'Xlookup set'!$A$1:$R$1200,15,FALSE)=0,"",VLOOKUP('Xlookup set'!$S502,'Xlookup set'!$A$1:$R$1200,15,FALSE)),"")</f>
        <v/>
      </c>
      <c r="O502" t="str">
        <f>IFERROR(IF(VLOOKUP('Xlookup set'!$S502,'Xlookup set'!$A$1:$R$1200,16,FALSE)=0,"",VLOOKUP('Xlookup set'!$S502,'Xlookup set'!$A$1:$R$1200,16,FALSE)),"")</f>
        <v/>
      </c>
      <c r="P502" t="str">
        <f t="array" aca="1" ref="P502" ca="1">IFERROR(Y2IF(VLOOKUP('Xlookup set'!$S502,'Xlookup set'!$A$1:$R$1200,17,FALSE)=0,"",VLOOKUP('Xlookup set'!$S502,'Xlookup set'!$A$1:$R$1200,17,FALSE)),"")</f>
        <v/>
      </c>
      <c r="Q502" t="str">
        <f>IFERROR(IF(VLOOKUP('Xlookup set'!$S502,'Xlookup set'!$A$1:$R$1200,18,FALSE)=0,"",VLOOKUP('Xlookup set'!$S502,'Xlookup set'!$A$1:$R$1200,18,FALSE)),"")</f>
        <v/>
      </c>
    </row>
    <row r="503" spans="1:17">
      <c r="A503" t="str">
        <f>IFERROR(VLOOKUP('Xlookup set'!$S503,'Xlookup set'!$A$1:$R$1200,2,FALSE),"")</f>
        <v/>
      </c>
      <c r="B503" t="str">
        <f>IF(I503&lt;&gt;"",ドッグキャリー!$I$2,"")</f>
        <v/>
      </c>
      <c r="C503" t="str">
        <f t="shared" si="16"/>
        <v/>
      </c>
      <c r="D503" t="str">
        <f t="shared" si="17"/>
        <v/>
      </c>
      <c r="E503" t="str">
        <f>IFERROR(IF(VLOOKUP('Xlookup set'!$S503,'Xlookup set'!$A$1:$R$1200,6,FALSE)=0,"",VLOOKUP('Xlookup set'!$S503,'Xlookup set'!$A$1:$R$1200,6,FALSE)),"")</f>
        <v/>
      </c>
      <c r="F503" t="str">
        <f t="array" aca="1" ref="F503" ca="1">IFERROR(F(VLOOKUP('Xlookup set'!$S503,'Xlookup set'!$A$1:$R$1200,7,FALSE)=0,"",VLOOKUP('Xlookup set'!$S503,'Xlookup set'!$A$1:$R$1200,7,FALSE)),"")</f>
        <v/>
      </c>
      <c r="G503" t="str">
        <f>IFERROR(IF(VLOOKUP('Xlookup set'!$S503,'Xlookup set'!$A$1:$R$1200,8,FALSE)=0,"",VLOOKUP('Xlookup set'!$S503,'Xlookup set'!$A$1:$R$1200,8,FALSE)),"")</f>
        <v/>
      </c>
      <c r="H503" s="93" t="str">
        <f>IFERROR(IF(VLOOKUP('Xlookup set'!$S503,'Xlookup set'!$A$1:$R$1200,9,FALSE)=0,"",VLOOKUP('Xlookup set'!$S503,'Xlookup set'!$A$1:$R$1200,9,FALSE)),"")</f>
        <v/>
      </c>
      <c r="I503" t="str">
        <f>IFERROR(IF(VLOOKUP('Xlookup set'!$S503,'Xlookup set'!$A$1:$R$1200,10,FALSE)=0,"",VLOOKUP('Xlookup set'!$S503,'Xlookup set'!$A$1:$R$1200,10,FALSE)),"")</f>
        <v/>
      </c>
      <c r="J503" t="str">
        <f>IFERROR(IF(VLOOKUP('Xlookup set'!$S503,'Xlookup set'!$A$1:$R$1200,11,FALSE)=0,"",VLOOKUP('Xlookup set'!$S503,'Xlookup set'!$A$1:$R$1200,11,FALSE)),"")</f>
        <v/>
      </c>
      <c r="K503" t="str">
        <f>IFERROR(IF(VLOOKUP('Xlookup set'!$S503,'Xlookup set'!$A$1:$R$1200,12,FALSE)=0,"",VLOOKUP('Xlookup set'!$S503,'Xlookup set'!$A$1:$R$1200,12,FALSE)),"")</f>
        <v/>
      </c>
      <c r="L503" t="str">
        <f>IFERROR(IF(VLOOKUP('Xlookup set'!$S503,'Xlookup set'!$A$1:$R$1200,13,FALSE)=0,"",VLOOKUP('Xlookup set'!$S503,'Xlookup set'!$A$1:$R$1200,13,FALSE)),"")</f>
        <v/>
      </c>
      <c r="M503" t="str">
        <f>IFERROR(IF(VLOOKUP('Xlookup set'!$S503,'Xlookup set'!$A$1:$R$1200,14,FALSE)=0,"",VLOOKUP('Xlookup set'!$S503,'Xlookup set'!$A$1:$R$1200,14,FALSE)),"")</f>
        <v/>
      </c>
      <c r="N503" t="str">
        <f>IFERROR(IF(VLOOKUP('Xlookup set'!$S503,'Xlookup set'!$A$1:$R$1200,15,FALSE)=0,"",VLOOKUP('Xlookup set'!$S503,'Xlookup set'!$A$1:$R$1200,15,FALSE)),"")</f>
        <v/>
      </c>
      <c r="O503" t="str">
        <f>IFERROR(IF(VLOOKUP('Xlookup set'!$S503,'Xlookup set'!$A$1:$R$1200,16,FALSE)=0,"",VLOOKUP('Xlookup set'!$S503,'Xlookup set'!$A$1:$R$1200,16,FALSE)),"")</f>
        <v/>
      </c>
      <c r="P503" t="str">
        <f t="array" aca="1" ref="P503" ca="1">IFERROR(Y2IF(VLOOKUP('Xlookup set'!$S503,'Xlookup set'!$A$1:$R$1200,17,FALSE)=0,"",VLOOKUP('Xlookup set'!$S503,'Xlookup set'!$A$1:$R$1200,17,FALSE)),"")</f>
        <v/>
      </c>
      <c r="Q503" t="str">
        <f>IFERROR(IF(VLOOKUP('Xlookup set'!$S503,'Xlookup set'!$A$1:$R$1200,18,FALSE)=0,"",VLOOKUP('Xlookup set'!$S503,'Xlookup set'!$A$1:$R$1200,18,FALSE)),"")</f>
        <v/>
      </c>
    </row>
    <row r="504" spans="1:17">
      <c r="A504" t="str">
        <f>IFERROR(VLOOKUP('Xlookup set'!$S504,'Xlookup set'!$A$1:$R$1200,2,FALSE),"")</f>
        <v/>
      </c>
      <c r="B504" t="str">
        <f>IF(I504&lt;&gt;"",ドッグキャリー!$I$2,"")</f>
        <v/>
      </c>
      <c r="C504" t="str">
        <f t="shared" si="16"/>
        <v/>
      </c>
      <c r="D504" t="str">
        <f t="shared" si="17"/>
        <v/>
      </c>
      <c r="E504" t="str">
        <f>IFERROR(IF(VLOOKUP('Xlookup set'!$S504,'Xlookup set'!$A$1:$R$1200,6,FALSE)=0,"",VLOOKUP('Xlookup set'!$S504,'Xlookup set'!$A$1:$R$1200,6,FALSE)),"")</f>
        <v/>
      </c>
      <c r="F504" t="str">
        <f t="array" aca="1" ref="F504" ca="1">IFERROR(F(VLOOKUP('Xlookup set'!$S504,'Xlookup set'!$A$1:$R$1200,7,FALSE)=0,"",VLOOKUP('Xlookup set'!$S504,'Xlookup set'!$A$1:$R$1200,7,FALSE)),"")</f>
        <v/>
      </c>
      <c r="G504" t="str">
        <f>IFERROR(IF(VLOOKUP('Xlookup set'!$S504,'Xlookup set'!$A$1:$R$1200,8,FALSE)=0,"",VLOOKUP('Xlookup set'!$S504,'Xlookup set'!$A$1:$R$1200,8,FALSE)),"")</f>
        <v/>
      </c>
      <c r="H504" s="93" t="str">
        <f>IFERROR(IF(VLOOKUP('Xlookup set'!$S504,'Xlookup set'!$A$1:$R$1200,9,FALSE)=0,"",VLOOKUP('Xlookup set'!$S504,'Xlookup set'!$A$1:$R$1200,9,FALSE)),"")</f>
        <v/>
      </c>
      <c r="I504" t="str">
        <f>IFERROR(IF(VLOOKUP('Xlookup set'!$S504,'Xlookup set'!$A$1:$R$1200,10,FALSE)=0,"",VLOOKUP('Xlookup set'!$S504,'Xlookup set'!$A$1:$R$1200,10,FALSE)),"")</f>
        <v/>
      </c>
      <c r="J504" t="str">
        <f>IFERROR(IF(VLOOKUP('Xlookup set'!$S504,'Xlookup set'!$A$1:$R$1200,11,FALSE)=0,"",VLOOKUP('Xlookup set'!$S504,'Xlookup set'!$A$1:$R$1200,11,FALSE)),"")</f>
        <v/>
      </c>
      <c r="K504" t="str">
        <f>IFERROR(IF(VLOOKUP('Xlookup set'!$S504,'Xlookup set'!$A$1:$R$1200,12,FALSE)=0,"",VLOOKUP('Xlookup set'!$S504,'Xlookup set'!$A$1:$R$1200,12,FALSE)),"")</f>
        <v/>
      </c>
      <c r="L504" t="str">
        <f>IFERROR(IF(VLOOKUP('Xlookup set'!$S504,'Xlookup set'!$A$1:$R$1200,13,FALSE)=0,"",VLOOKUP('Xlookup set'!$S504,'Xlookup set'!$A$1:$R$1200,13,FALSE)),"")</f>
        <v/>
      </c>
      <c r="M504" t="str">
        <f>IFERROR(IF(VLOOKUP('Xlookup set'!$S504,'Xlookup set'!$A$1:$R$1200,14,FALSE)=0,"",VLOOKUP('Xlookup set'!$S504,'Xlookup set'!$A$1:$R$1200,14,FALSE)),"")</f>
        <v/>
      </c>
      <c r="N504" t="str">
        <f>IFERROR(IF(VLOOKUP('Xlookup set'!$S504,'Xlookup set'!$A$1:$R$1200,15,FALSE)=0,"",VLOOKUP('Xlookup set'!$S504,'Xlookup set'!$A$1:$R$1200,15,FALSE)),"")</f>
        <v/>
      </c>
      <c r="O504" t="str">
        <f>IFERROR(IF(VLOOKUP('Xlookup set'!$S504,'Xlookup set'!$A$1:$R$1200,16,FALSE)=0,"",VLOOKUP('Xlookup set'!$S504,'Xlookup set'!$A$1:$R$1200,16,FALSE)),"")</f>
        <v/>
      </c>
      <c r="P504" t="str">
        <f t="array" aca="1" ref="P504" ca="1">IFERROR(Y2IF(VLOOKUP('Xlookup set'!$S504,'Xlookup set'!$A$1:$R$1200,17,FALSE)=0,"",VLOOKUP('Xlookup set'!$S504,'Xlookup set'!$A$1:$R$1200,17,FALSE)),"")</f>
        <v/>
      </c>
      <c r="Q504" t="str">
        <f>IFERROR(IF(VLOOKUP('Xlookup set'!$S504,'Xlookup set'!$A$1:$R$1200,18,FALSE)=0,"",VLOOKUP('Xlookup set'!$S504,'Xlookup set'!$A$1:$R$1200,18,FALSE)),"")</f>
        <v/>
      </c>
    </row>
    <row r="505" spans="1:17">
      <c r="A505" t="str">
        <f>IFERROR(VLOOKUP('Xlookup set'!$S505,'Xlookup set'!$A$1:$R$1200,2,FALSE),"")</f>
        <v/>
      </c>
      <c r="B505" t="str">
        <f>IF(I505&lt;&gt;"",ドッグキャリー!$I$2,"")</f>
        <v/>
      </c>
      <c r="C505" t="str">
        <f t="shared" si="16"/>
        <v/>
      </c>
      <c r="D505" t="str">
        <f t="shared" si="17"/>
        <v/>
      </c>
      <c r="E505" t="str">
        <f>IFERROR(IF(VLOOKUP('Xlookup set'!$S505,'Xlookup set'!$A$1:$R$1200,6,FALSE)=0,"",VLOOKUP('Xlookup set'!$S505,'Xlookup set'!$A$1:$R$1200,6,FALSE)),"")</f>
        <v/>
      </c>
      <c r="F505" t="str">
        <f t="array" aca="1" ref="F505" ca="1">IFERROR(F(VLOOKUP('Xlookup set'!$S505,'Xlookup set'!$A$1:$R$1200,7,FALSE)=0,"",VLOOKUP('Xlookup set'!$S505,'Xlookup set'!$A$1:$R$1200,7,FALSE)),"")</f>
        <v/>
      </c>
      <c r="G505" t="str">
        <f>IFERROR(IF(VLOOKUP('Xlookup set'!$S505,'Xlookup set'!$A$1:$R$1200,8,FALSE)=0,"",VLOOKUP('Xlookup set'!$S505,'Xlookup set'!$A$1:$R$1200,8,FALSE)),"")</f>
        <v/>
      </c>
      <c r="H505" s="93" t="str">
        <f>IFERROR(IF(VLOOKUP('Xlookup set'!$S505,'Xlookup set'!$A$1:$R$1200,9,FALSE)=0,"",VLOOKUP('Xlookup set'!$S505,'Xlookup set'!$A$1:$R$1200,9,FALSE)),"")</f>
        <v/>
      </c>
      <c r="I505" t="str">
        <f>IFERROR(IF(VLOOKUP('Xlookup set'!$S505,'Xlookup set'!$A$1:$R$1200,10,FALSE)=0,"",VLOOKUP('Xlookup set'!$S505,'Xlookup set'!$A$1:$R$1200,10,FALSE)),"")</f>
        <v/>
      </c>
      <c r="J505" t="str">
        <f>IFERROR(IF(VLOOKUP('Xlookup set'!$S505,'Xlookup set'!$A$1:$R$1200,11,FALSE)=0,"",VLOOKUP('Xlookup set'!$S505,'Xlookup set'!$A$1:$R$1200,11,FALSE)),"")</f>
        <v/>
      </c>
      <c r="K505" t="str">
        <f>IFERROR(IF(VLOOKUP('Xlookup set'!$S505,'Xlookup set'!$A$1:$R$1200,12,FALSE)=0,"",VLOOKUP('Xlookup set'!$S505,'Xlookup set'!$A$1:$R$1200,12,FALSE)),"")</f>
        <v/>
      </c>
      <c r="L505" t="str">
        <f>IFERROR(IF(VLOOKUP('Xlookup set'!$S505,'Xlookup set'!$A$1:$R$1200,13,FALSE)=0,"",VLOOKUP('Xlookup set'!$S505,'Xlookup set'!$A$1:$R$1200,13,FALSE)),"")</f>
        <v/>
      </c>
      <c r="M505" t="str">
        <f>IFERROR(IF(VLOOKUP('Xlookup set'!$S505,'Xlookup set'!$A$1:$R$1200,14,FALSE)=0,"",VLOOKUP('Xlookup set'!$S505,'Xlookup set'!$A$1:$R$1200,14,FALSE)),"")</f>
        <v/>
      </c>
      <c r="N505" t="str">
        <f>IFERROR(IF(VLOOKUP('Xlookup set'!$S505,'Xlookup set'!$A$1:$R$1200,15,FALSE)=0,"",VLOOKUP('Xlookup set'!$S505,'Xlookup set'!$A$1:$R$1200,15,FALSE)),"")</f>
        <v/>
      </c>
      <c r="O505" t="str">
        <f>IFERROR(IF(VLOOKUP('Xlookup set'!$S505,'Xlookup set'!$A$1:$R$1200,16,FALSE)=0,"",VLOOKUP('Xlookup set'!$S505,'Xlookup set'!$A$1:$R$1200,16,FALSE)),"")</f>
        <v/>
      </c>
      <c r="P505" t="str">
        <f t="array" aca="1" ref="P505" ca="1">IFERROR(Y2IF(VLOOKUP('Xlookup set'!$S505,'Xlookup set'!$A$1:$R$1200,17,FALSE)=0,"",VLOOKUP('Xlookup set'!$S505,'Xlookup set'!$A$1:$R$1200,17,FALSE)),"")</f>
        <v/>
      </c>
      <c r="Q505" t="str">
        <f>IFERROR(IF(VLOOKUP('Xlookup set'!$S505,'Xlookup set'!$A$1:$R$1200,18,FALSE)=0,"",VLOOKUP('Xlookup set'!$S505,'Xlookup set'!$A$1:$R$1200,18,FALSE)),"")</f>
        <v/>
      </c>
    </row>
    <row r="506" spans="1:17">
      <c r="A506" t="str">
        <f>IFERROR(VLOOKUP('Xlookup set'!$S506,'Xlookup set'!$A$1:$R$1200,2,FALSE),"")</f>
        <v/>
      </c>
      <c r="B506" t="str">
        <f>IF(I506&lt;&gt;"",ドッグキャリー!$I$2,"")</f>
        <v/>
      </c>
      <c r="C506" t="str">
        <f t="shared" si="16"/>
        <v/>
      </c>
      <c r="D506" t="str">
        <f t="shared" si="17"/>
        <v/>
      </c>
      <c r="E506" t="str">
        <f>IFERROR(IF(VLOOKUP('Xlookup set'!$S506,'Xlookup set'!$A$1:$R$1200,6,FALSE)=0,"",VLOOKUP('Xlookup set'!$S506,'Xlookup set'!$A$1:$R$1200,6,FALSE)),"")</f>
        <v/>
      </c>
      <c r="F506" t="str">
        <f t="array" aca="1" ref="F506" ca="1">IFERROR(F(VLOOKUP('Xlookup set'!$S506,'Xlookup set'!$A$1:$R$1200,7,FALSE)=0,"",VLOOKUP('Xlookup set'!$S506,'Xlookup set'!$A$1:$R$1200,7,FALSE)),"")</f>
        <v/>
      </c>
      <c r="G506" t="str">
        <f>IFERROR(IF(VLOOKUP('Xlookup set'!$S506,'Xlookup set'!$A$1:$R$1200,8,FALSE)=0,"",VLOOKUP('Xlookup set'!$S506,'Xlookup set'!$A$1:$R$1200,8,FALSE)),"")</f>
        <v/>
      </c>
      <c r="H506" s="93" t="str">
        <f>IFERROR(IF(VLOOKUP('Xlookup set'!$S506,'Xlookup set'!$A$1:$R$1200,9,FALSE)=0,"",VLOOKUP('Xlookup set'!$S506,'Xlookup set'!$A$1:$R$1200,9,FALSE)),"")</f>
        <v/>
      </c>
      <c r="I506" t="str">
        <f>IFERROR(IF(VLOOKUP('Xlookup set'!$S506,'Xlookup set'!$A$1:$R$1200,10,FALSE)=0,"",VLOOKUP('Xlookup set'!$S506,'Xlookup set'!$A$1:$R$1200,10,FALSE)),"")</f>
        <v/>
      </c>
      <c r="J506" t="str">
        <f>IFERROR(IF(VLOOKUP('Xlookup set'!$S506,'Xlookup set'!$A$1:$R$1200,11,FALSE)=0,"",VLOOKUP('Xlookup set'!$S506,'Xlookup set'!$A$1:$R$1200,11,FALSE)),"")</f>
        <v/>
      </c>
      <c r="K506" t="str">
        <f>IFERROR(IF(VLOOKUP('Xlookup set'!$S506,'Xlookup set'!$A$1:$R$1200,12,FALSE)=0,"",VLOOKUP('Xlookup set'!$S506,'Xlookup set'!$A$1:$R$1200,12,FALSE)),"")</f>
        <v/>
      </c>
      <c r="L506" t="str">
        <f>IFERROR(IF(VLOOKUP('Xlookup set'!$S506,'Xlookup set'!$A$1:$R$1200,13,FALSE)=0,"",VLOOKUP('Xlookup set'!$S506,'Xlookup set'!$A$1:$R$1200,13,FALSE)),"")</f>
        <v/>
      </c>
      <c r="M506" t="str">
        <f>IFERROR(IF(VLOOKUP('Xlookup set'!$S506,'Xlookup set'!$A$1:$R$1200,14,FALSE)=0,"",VLOOKUP('Xlookup set'!$S506,'Xlookup set'!$A$1:$R$1200,14,FALSE)),"")</f>
        <v/>
      </c>
      <c r="N506" t="str">
        <f>IFERROR(IF(VLOOKUP('Xlookup set'!$S506,'Xlookup set'!$A$1:$R$1200,15,FALSE)=0,"",VLOOKUP('Xlookup set'!$S506,'Xlookup set'!$A$1:$R$1200,15,FALSE)),"")</f>
        <v/>
      </c>
      <c r="O506" t="str">
        <f>IFERROR(IF(VLOOKUP('Xlookup set'!$S506,'Xlookup set'!$A$1:$R$1200,16,FALSE)=0,"",VLOOKUP('Xlookup set'!$S506,'Xlookup set'!$A$1:$R$1200,16,FALSE)),"")</f>
        <v/>
      </c>
      <c r="P506" t="str">
        <f t="array" aca="1" ref="P506" ca="1">IFERROR(Y2IF(VLOOKUP('Xlookup set'!$S506,'Xlookup set'!$A$1:$R$1200,17,FALSE)=0,"",VLOOKUP('Xlookup set'!$S506,'Xlookup set'!$A$1:$R$1200,17,FALSE)),"")</f>
        <v/>
      </c>
      <c r="Q506" t="str">
        <f>IFERROR(IF(VLOOKUP('Xlookup set'!$S506,'Xlookup set'!$A$1:$R$1200,18,FALSE)=0,"",VLOOKUP('Xlookup set'!$S506,'Xlookup set'!$A$1:$R$1200,18,FALSE)),"")</f>
        <v/>
      </c>
    </row>
    <row r="507" spans="1:17">
      <c r="A507" t="str">
        <f>IFERROR(VLOOKUP('Xlookup set'!$S507,'Xlookup set'!$A$1:$R$1200,2,FALSE),"")</f>
        <v/>
      </c>
      <c r="B507" t="str">
        <f>IF(I507&lt;&gt;"",ドッグキャリー!$I$2,"")</f>
        <v/>
      </c>
      <c r="C507" t="str">
        <f t="shared" si="16"/>
        <v/>
      </c>
      <c r="D507" t="str">
        <f t="shared" si="17"/>
        <v/>
      </c>
      <c r="E507" t="str">
        <f>IFERROR(IF(VLOOKUP('Xlookup set'!$S507,'Xlookup set'!$A$1:$R$1200,6,FALSE)=0,"",VLOOKUP('Xlookup set'!$S507,'Xlookup set'!$A$1:$R$1200,6,FALSE)),"")</f>
        <v/>
      </c>
      <c r="F507" t="str">
        <f t="array" aca="1" ref="F507" ca="1">IFERROR(F(VLOOKUP('Xlookup set'!$S507,'Xlookup set'!$A$1:$R$1200,7,FALSE)=0,"",VLOOKUP('Xlookup set'!$S507,'Xlookup set'!$A$1:$R$1200,7,FALSE)),"")</f>
        <v/>
      </c>
      <c r="G507" t="str">
        <f>IFERROR(IF(VLOOKUP('Xlookup set'!$S507,'Xlookup set'!$A$1:$R$1200,8,FALSE)=0,"",VLOOKUP('Xlookup set'!$S507,'Xlookup set'!$A$1:$R$1200,8,FALSE)),"")</f>
        <v/>
      </c>
      <c r="H507" s="93" t="str">
        <f>IFERROR(IF(VLOOKUP('Xlookup set'!$S507,'Xlookup set'!$A$1:$R$1200,9,FALSE)=0,"",VLOOKUP('Xlookup set'!$S507,'Xlookup set'!$A$1:$R$1200,9,FALSE)),"")</f>
        <v/>
      </c>
      <c r="I507" t="str">
        <f>IFERROR(IF(VLOOKUP('Xlookup set'!$S507,'Xlookup set'!$A$1:$R$1200,10,FALSE)=0,"",VLOOKUP('Xlookup set'!$S507,'Xlookup set'!$A$1:$R$1200,10,FALSE)),"")</f>
        <v/>
      </c>
      <c r="J507" t="str">
        <f>IFERROR(IF(VLOOKUP('Xlookup set'!$S507,'Xlookup set'!$A$1:$R$1200,11,FALSE)=0,"",VLOOKUP('Xlookup set'!$S507,'Xlookup set'!$A$1:$R$1200,11,FALSE)),"")</f>
        <v/>
      </c>
      <c r="K507" t="str">
        <f>IFERROR(IF(VLOOKUP('Xlookup set'!$S507,'Xlookup set'!$A$1:$R$1200,12,FALSE)=0,"",VLOOKUP('Xlookup set'!$S507,'Xlookup set'!$A$1:$R$1200,12,FALSE)),"")</f>
        <v/>
      </c>
      <c r="L507" t="str">
        <f>IFERROR(IF(VLOOKUP('Xlookup set'!$S507,'Xlookup set'!$A$1:$R$1200,13,FALSE)=0,"",VLOOKUP('Xlookup set'!$S507,'Xlookup set'!$A$1:$R$1200,13,FALSE)),"")</f>
        <v/>
      </c>
      <c r="M507" t="str">
        <f>IFERROR(IF(VLOOKUP('Xlookup set'!$S507,'Xlookup set'!$A$1:$R$1200,14,FALSE)=0,"",VLOOKUP('Xlookup set'!$S507,'Xlookup set'!$A$1:$R$1200,14,FALSE)),"")</f>
        <v/>
      </c>
      <c r="N507" t="str">
        <f>IFERROR(IF(VLOOKUP('Xlookup set'!$S507,'Xlookup set'!$A$1:$R$1200,15,FALSE)=0,"",VLOOKUP('Xlookup set'!$S507,'Xlookup set'!$A$1:$R$1200,15,FALSE)),"")</f>
        <v/>
      </c>
      <c r="O507" t="str">
        <f>IFERROR(IF(VLOOKUP('Xlookup set'!$S507,'Xlookup set'!$A$1:$R$1200,16,FALSE)=0,"",VLOOKUP('Xlookup set'!$S507,'Xlookup set'!$A$1:$R$1200,16,FALSE)),"")</f>
        <v/>
      </c>
      <c r="P507" t="str">
        <f t="array" aca="1" ref="P507" ca="1">IFERROR(Y2IF(VLOOKUP('Xlookup set'!$S507,'Xlookup set'!$A$1:$R$1200,17,FALSE)=0,"",VLOOKUP('Xlookup set'!$S507,'Xlookup set'!$A$1:$R$1200,17,FALSE)),"")</f>
        <v/>
      </c>
      <c r="Q507" t="str">
        <f>IFERROR(IF(VLOOKUP('Xlookup set'!$S507,'Xlookup set'!$A$1:$R$1200,18,FALSE)=0,"",VLOOKUP('Xlookup set'!$S507,'Xlookup set'!$A$1:$R$1200,18,FALSE)),"")</f>
        <v/>
      </c>
    </row>
    <row r="508" spans="1:17">
      <c r="A508" t="str">
        <f>IFERROR(VLOOKUP('Xlookup set'!$S508,'Xlookup set'!$A$1:$R$1200,2,FALSE),"")</f>
        <v/>
      </c>
      <c r="B508" t="str">
        <f>IF(I508&lt;&gt;"",ドッグキャリー!$I$2,"")</f>
        <v/>
      </c>
      <c r="C508" t="str">
        <f t="shared" si="16"/>
        <v/>
      </c>
      <c r="D508" t="str">
        <f t="shared" si="17"/>
        <v/>
      </c>
      <c r="E508" t="str">
        <f>IFERROR(IF(VLOOKUP('Xlookup set'!$S508,'Xlookup set'!$A$1:$R$1200,6,FALSE)=0,"",VLOOKUP('Xlookup set'!$S508,'Xlookup set'!$A$1:$R$1200,6,FALSE)),"")</f>
        <v/>
      </c>
      <c r="F508" t="str">
        <f t="array" aca="1" ref="F508" ca="1">IFERROR(F(VLOOKUP('Xlookup set'!$S508,'Xlookup set'!$A$1:$R$1200,7,FALSE)=0,"",VLOOKUP('Xlookup set'!$S508,'Xlookup set'!$A$1:$R$1200,7,FALSE)),"")</f>
        <v/>
      </c>
      <c r="G508" t="str">
        <f>IFERROR(IF(VLOOKUP('Xlookup set'!$S508,'Xlookup set'!$A$1:$R$1200,8,FALSE)=0,"",VLOOKUP('Xlookup set'!$S508,'Xlookup set'!$A$1:$R$1200,8,FALSE)),"")</f>
        <v/>
      </c>
      <c r="H508" s="93" t="str">
        <f>IFERROR(IF(VLOOKUP('Xlookup set'!$S508,'Xlookup set'!$A$1:$R$1200,9,FALSE)=0,"",VLOOKUP('Xlookup set'!$S508,'Xlookup set'!$A$1:$R$1200,9,FALSE)),"")</f>
        <v/>
      </c>
      <c r="I508" t="str">
        <f>IFERROR(IF(VLOOKUP('Xlookup set'!$S508,'Xlookup set'!$A$1:$R$1200,10,FALSE)=0,"",VLOOKUP('Xlookup set'!$S508,'Xlookup set'!$A$1:$R$1200,10,FALSE)),"")</f>
        <v/>
      </c>
      <c r="J508" t="str">
        <f>IFERROR(IF(VLOOKUP('Xlookup set'!$S508,'Xlookup set'!$A$1:$R$1200,11,FALSE)=0,"",VLOOKUP('Xlookup set'!$S508,'Xlookup set'!$A$1:$R$1200,11,FALSE)),"")</f>
        <v/>
      </c>
      <c r="K508" t="str">
        <f>IFERROR(IF(VLOOKUP('Xlookup set'!$S508,'Xlookup set'!$A$1:$R$1200,12,FALSE)=0,"",VLOOKUP('Xlookup set'!$S508,'Xlookup set'!$A$1:$R$1200,12,FALSE)),"")</f>
        <v/>
      </c>
      <c r="L508" t="str">
        <f>IFERROR(IF(VLOOKUP('Xlookup set'!$S508,'Xlookup set'!$A$1:$R$1200,13,FALSE)=0,"",VLOOKUP('Xlookup set'!$S508,'Xlookup set'!$A$1:$R$1200,13,FALSE)),"")</f>
        <v/>
      </c>
      <c r="M508" t="str">
        <f>IFERROR(IF(VLOOKUP('Xlookup set'!$S508,'Xlookup set'!$A$1:$R$1200,14,FALSE)=0,"",VLOOKUP('Xlookup set'!$S508,'Xlookup set'!$A$1:$R$1200,14,FALSE)),"")</f>
        <v/>
      </c>
      <c r="N508" t="str">
        <f>IFERROR(IF(VLOOKUP('Xlookup set'!$S508,'Xlookup set'!$A$1:$R$1200,15,FALSE)=0,"",VLOOKUP('Xlookup set'!$S508,'Xlookup set'!$A$1:$R$1200,15,FALSE)),"")</f>
        <v/>
      </c>
      <c r="O508" t="str">
        <f>IFERROR(IF(VLOOKUP('Xlookup set'!$S508,'Xlookup set'!$A$1:$R$1200,16,FALSE)=0,"",VLOOKUP('Xlookup set'!$S508,'Xlookup set'!$A$1:$R$1200,16,FALSE)),"")</f>
        <v/>
      </c>
      <c r="P508" t="str">
        <f t="array" aca="1" ref="P508" ca="1">IFERROR(Y2IF(VLOOKUP('Xlookup set'!$S508,'Xlookup set'!$A$1:$R$1200,17,FALSE)=0,"",VLOOKUP('Xlookup set'!$S508,'Xlookup set'!$A$1:$R$1200,17,FALSE)),"")</f>
        <v/>
      </c>
      <c r="Q508" t="str">
        <f>IFERROR(IF(VLOOKUP('Xlookup set'!$S508,'Xlookup set'!$A$1:$R$1200,18,FALSE)=0,"",VLOOKUP('Xlookup set'!$S508,'Xlookup set'!$A$1:$R$1200,18,FALSE)),"")</f>
        <v/>
      </c>
    </row>
    <row r="509" spans="1:17">
      <c r="A509" t="str">
        <f>IFERROR(VLOOKUP('Xlookup set'!$S509,'Xlookup set'!$A$1:$R$1200,2,FALSE),"")</f>
        <v/>
      </c>
      <c r="B509" t="str">
        <f>IF(I509&lt;&gt;"",ドッグキャリー!$I$2,"")</f>
        <v/>
      </c>
      <c r="C509" t="str">
        <f t="shared" si="16"/>
        <v/>
      </c>
      <c r="D509" t="str">
        <f t="shared" si="17"/>
        <v/>
      </c>
      <c r="E509" t="str">
        <f>IFERROR(IF(VLOOKUP('Xlookup set'!$S509,'Xlookup set'!$A$1:$R$1200,6,FALSE)=0,"",VLOOKUP('Xlookup set'!$S509,'Xlookup set'!$A$1:$R$1200,6,FALSE)),"")</f>
        <v/>
      </c>
      <c r="F509" t="str">
        <f t="array" aca="1" ref="F509" ca="1">IFERROR(F(VLOOKUP('Xlookup set'!$S509,'Xlookup set'!$A$1:$R$1200,7,FALSE)=0,"",VLOOKUP('Xlookup set'!$S509,'Xlookup set'!$A$1:$R$1200,7,FALSE)),"")</f>
        <v/>
      </c>
      <c r="G509" t="str">
        <f>IFERROR(IF(VLOOKUP('Xlookup set'!$S509,'Xlookup set'!$A$1:$R$1200,8,FALSE)=0,"",VLOOKUP('Xlookup set'!$S509,'Xlookup set'!$A$1:$R$1200,8,FALSE)),"")</f>
        <v/>
      </c>
      <c r="H509" s="93" t="str">
        <f>IFERROR(IF(VLOOKUP('Xlookup set'!$S509,'Xlookup set'!$A$1:$R$1200,9,FALSE)=0,"",VLOOKUP('Xlookup set'!$S509,'Xlookup set'!$A$1:$R$1200,9,FALSE)),"")</f>
        <v/>
      </c>
      <c r="I509" t="str">
        <f>IFERROR(IF(VLOOKUP('Xlookup set'!$S509,'Xlookup set'!$A$1:$R$1200,10,FALSE)=0,"",VLOOKUP('Xlookup set'!$S509,'Xlookup set'!$A$1:$R$1200,10,FALSE)),"")</f>
        <v/>
      </c>
      <c r="J509" t="str">
        <f>IFERROR(IF(VLOOKUP('Xlookup set'!$S509,'Xlookup set'!$A$1:$R$1200,11,FALSE)=0,"",VLOOKUP('Xlookup set'!$S509,'Xlookup set'!$A$1:$R$1200,11,FALSE)),"")</f>
        <v/>
      </c>
      <c r="K509" t="str">
        <f>IFERROR(IF(VLOOKUP('Xlookup set'!$S509,'Xlookup set'!$A$1:$R$1200,12,FALSE)=0,"",VLOOKUP('Xlookup set'!$S509,'Xlookup set'!$A$1:$R$1200,12,FALSE)),"")</f>
        <v/>
      </c>
      <c r="L509" t="str">
        <f>IFERROR(IF(VLOOKUP('Xlookup set'!$S509,'Xlookup set'!$A$1:$R$1200,13,FALSE)=0,"",VLOOKUP('Xlookup set'!$S509,'Xlookup set'!$A$1:$R$1200,13,FALSE)),"")</f>
        <v/>
      </c>
      <c r="M509" t="str">
        <f>IFERROR(IF(VLOOKUP('Xlookup set'!$S509,'Xlookup set'!$A$1:$R$1200,14,FALSE)=0,"",VLOOKUP('Xlookup set'!$S509,'Xlookup set'!$A$1:$R$1200,14,FALSE)),"")</f>
        <v/>
      </c>
      <c r="N509" t="str">
        <f>IFERROR(IF(VLOOKUP('Xlookup set'!$S509,'Xlookup set'!$A$1:$R$1200,15,FALSE)=0,"",VLOOKUP('Xlookup set'!$S509,'Xlookup set'!$A$1:$R$1200,15,FALSE)),"")</f>
        <v/>
      </c>
      <c r="O509" t="str">
        <f>IFERROR(IF(VLOOKUP('Xlookup set'!$S509,'Xlookup set'!$A$1:$R$1200,16,FALSE)=0,"",VLOOKUP('Xlookup set'!$S509,'Xlookup set'!$A$1:$R$1200,16,FALSE)),"")</f>
        <v/>
      </c>
      <c r="P509" t="str">
        <f t="array" aca="1" ref="P509" ca="1">IFERROR(Y2IF(VLOOKUP('Xlookup set'!$S509,'Xlookup set'!$A$1:$R$1200,17,FALSE)=0,"",VLOOKUP('Xlookup set'!$S509,'Xlookup set'!$A$1:$R$1200,17,FALSE)),"")</f>
        <v/>
      </c>
      <c r="Q509" t="str">
        <f>IFERROR(IF(VLOOKUP('Xlookup set'!$S509,'Xlookup set'!$A$1:$R$1200,18,FALSE)=0,"",VLOOKUP('Xlookup set'!$S509,'Xlookup set'!$A$1:$R$1200,18,FALSE)),"")</f>
        <v/>
      </c>
    </row>
    <row r="510" spans="1:17">
      <c r="A510" t="str">
        <f>IFERROR(VLOOKUP('Xlookup set'!$S510,'Xlookup set'!$A$1:$R$1200,2,FALSE),"")</f>
        <v/>
      </c>
      <c r="B510" t="str">
        <f>IF(I510&lt;&gt;"",ドッグキャリー!$I$2,"")</f>
        <v/>
      </c>
      <c r="C510" t="str">
        <f t="shared" si="16"/>
        <v/>
      </c>
      <c r="D510" t="str">
        <f t="shared" si="17"/>
        <v/>
      </c>
      <c r="E510" t="str">
        <f>IFERROR(IF(VLOOKUP('Xlookup set'!$S510,'Xlookup set'!$A$1:$R$1200,6,FALSE)=0,"",VLOOKUP('Xlookup set'!$S510,'Xlookup set'!$A$1:$R$1200,6,FALSE)),"")</f>
        <v/>
      </c>
      <c r="F510" t="str">
        <f t="array" aca="1" ref="F510" ca="1">IFERROR(F(VLOOKUP('Xlookup set'!$S510,'Xlookup set'!$A$1:$R$1200,7,FALSE)=0,"",VLOOKUP('Xlookup set'!$S510,'Xlookup set'!$A$1:$R$1200,7,FALSE)),"")</f>
        <v/>
      </c>
      <c r="G510" t="str">
        <f>IFERROR(IF(VLOOKUP('Xlookup set'!$S510,'Xlookup set'!$A$1:$R$1200,8,FALSE)=0,"",VLOOKUP('Xlookup set'!$S510,'Xlookup set'!$A$1:$R$1200,8,FALSE)),"")</f>
        <v/>
      </c>
      <c r="H510" s="93" t="str">
        <f>IFERROR(IF(VLOOKUP('Xlookup set'!$S510,'Xlookup set'!$A$1:$R$1200,9,FALSE)=0,"",VLOOKUP('Xlookup set'!$S510,'Xlookup set'!$A$1:$R$1200,9,FALSE)),"")</f>
        <v/>
      </c>
      <c r="I510" t="str">
        <f>IFERROR(IF(VLOOKUP('Xlookup set'!$S510,'Xlookup set'!$A$1:$R$1200,10,FALSE)=0,"",VLOOKUP('Xlookup set'!$S510,'Xlookup set'!$A$1:$R$1200,10,FALSE)),"")</f>
        <v/>
      </c>
      <c r="J510" t="str">
        <f>IFERROR(IF(VLOOKUP('Xlookup set'!$S510,'Xlookup set'!$A$1:$R$1200,11,FALSE)=0,"",VLOOKUP('Xlookup set'!$S510,'Xlookup set'!$A$1:$R$1200,11,FALSE)),"")</f>
        <v/>
      </c>
      <c r="K510" t="str">
        <f>IFERROR(IF(VLOOKUP('Xlookup set'!$S510,'Xlookup set'!$A$1:$R$1200,12,FALSE)=0,"",VLOOKUP('Xlookup set'!$S510,'Xlookup set'!$A$1:$R$1200,12,FALSE)),"")</f>
        <v/>
      </c>
      <c r="L510" t="str">
        <f>IFERROR(IF(VLOOKUP('Xlookup set'!$S510,'Xlookup set'!$A$1:$R$1200,13,FALSE)=0,"",VLOOKUP('Xlookup set'!$S510,'Xlookup set'!$A$1:$R$1200,13,FALSE)),"")</f>
        <v/>
      </c>
      <c r="M510" t="str">
        <f>IFERROR(IF(VLOOKUP('Xlookup set'!$S510,'Xlookup set'!$A$1:$R$1200,14,FALSE)=0,"",VLOOKUP('Xlookup set'!$S510,'Xlookup set'!$A$1:$R$1200,14,FALSE)),"")</f>
        <v/>
      </c>
      <c r="N510" t="str">
        <f>IFERROR(IF(VLOOKUP('Xlookup set'!$S510,'Xlookup set'!$A$1:$R$1200,15,FALSE)=0,"",VLOOKUP('Xlookup set'!$S510,'Xlookup set'!$A$1:$R$1200,15,FALSE)),"")</f>
        <v/>
      </c>
      <c r="O510" t="str">
        <f>IFERROR(IF(VLOOKUP('Xlookup set'!$S510,'Xlookup set'!$A$1:$R$1200,16,FALSE)=0,"",VLOOKUP('Xlookup set'!$S510,'Xlookup set'!$A$1:$R$1200,16,FALSE)),"")</f>
        <v/>
      </c>
      <c r="P510" t="str">
        <f t="array" aca="1" ref="P510" ca="1">IFERROR(Y2IF(VLOOKUP('Xlookup set'!$S510,'Xlookup set'!$A$1:$R$1200,17,FALSE)=0,"",VLOOKUP('Xlookup set'!$S510,'Xlookup set'!$A$1:$R$1200,17,FALSE)),"")</f>
        <v/>
      </c>
      <c r="Q510" t="str">
        <f>IFERROR(IF(VLOOKUP('Xlookup set'!$S510,'Xlookup set'!$A$1:$R$1200,18,FALSE)=0,"",VLOOKUP('Xlookup set'!$S510,'Xlookup set'!$A$1:$R$1200,18,FALSE)),"")</f>
        <v/>
      </c>
    </row>
    <row r="511" spans="1:17">
      <c r="A511" t="str">
        <f>IFERROR(VLOOKUP('Xlookup set'!$S511,'Xlookup set'!$A$1:$R$1200,2,FALSE),"")</f>
        <v/>
      </c>
      <c r="B511" t="str">
        <f>IF(I511&lt;&gt;"",ドッグキャリー!$I$2,"")</f>
        <v/>
      </c>
      <c r="C511" t="str">
        <f t="shared" si="16"/>
        <v/>
      </c>
      <c r="D511" t="str">
        <f t="shared" si="17"/>
        <v/>
      </c>
      <c r="E511" t="str">
        <f>IFERROR(IF(VLOOKUP('Xlookup set'!$S511,'Xlookup set'!$A$1:$R$1200,6,FALSE)=0,"",VLOOKUP('Xlookup set'!$S511,'Xlookup set'!$A$1:$R$1200,6,FALSE)),"")</f>
        <v/>
      </c>
      <c r="F511" t="str">
        <f t="array" aca="1" ref="F511" ca="1">IFERROR(F(VLOOKUP('Xlookup set'!$S511,'Xlookup set'!$A$1:$R$1200,7,FALSE)=0,"",VLOOKUP('Xlookup set'!$S511,'Xlookup set'!$A$1:$R$1200,7,FALSE)),"")</f>
        <v/>
      </c>
      <c r="G511" t="str">
        <f>IFERROR(IF(VLOOKUP('Xlookup set'!$S511,'Xlookup set'!$A$1:$R$1200,8,FALSE)=0,"",VLOOKUP('Xlookup set'!$S511,'Xlookup set'!$A$1:$R$1200,8,FALSE)),"")</f>
        <v/>
      </c>
      <c r="H511" s="93" t="str">
        <f>IFERROR(IF(VLOOKUP('Xlookup set'!$S511,'Xlookup set'!$A$1:$R$1200,9,FALSE)=0,"",VLOOKUP('Xlookup set'!$S511,'Xlookup set'!$A$1:$R$1200,9,FALSE)),"")</f>
        <v/>
      </c>
      <c r="I511" t="str">
        <f>IFERROR(IF(VLOOKUP('Xlookup set'!$S511,'Xlookup set'!$A$1:$R$1200,10,FALSE)=0,"",VLOOKUP('Xlookup set'!$S511,'Xlookup set'!$A$1:$R$1200,10,FALSE)),"")</f>
        <v/>
      </c>
      <c r="J511" t="str">
        <f>IFERROR(IF(VLOOKUP('Xlookup set'!$S511,'Xlookup set'!$A$1:$R$1200,11,FALSE)=0,"",VLOOKUP('Xlookup set'!$S511,'Xlookup set'!$A$1:$R$1200,11,FALSE)),"")</f>
        <v/>
      </c>
      <c r="K511" t="str">
        <f>IFERROR(IF(VLOOKUP('Xlookup set'!$S511,'Xlookup set'!$A$1:$R$1200,12,FALSE)=0,"",VLOOKUP('Xlookup set'!$S511,'Xlookup set'!$A$1:$R$1200,12,FALSE)),"")</f>
        <v/>
      </c>
      <c r="L511" t="str">
        <f>IFERROR(IF(VLOOKUP('Xlookup set'!$S511,'Xlookup set'!$A$1:$R$1200,13,FALSE)=0,"",VLOOKUP('Xlookup set'!$S511,'Xlookup set'!$A$1:$R$1200,13,FALSE)),"")</f>
        <v/>
      </c>
      <c r="M511" t="str">
        <f>IFERROR(IF(VLOOKUP('Xlookup set'!$S511,'Xlookup set'!$A$1:$R$1200,14,FALSE)=0,"",VLOOKUP('Xlookup set'!$S511,'Xlookup set'!$A$1:$R$1200,14,FALSE)),"")</f>
        <v/>
      </c>
      <c r="N511" t="str">
        <f>IFERROR(IF(VLOOKUP('Xlookup set'!$S511,'Xlookup set'!$A$1:$R$1200,15,FALSE)=0,"",VLOOKUP('Xlookup set'!$S511,'Xlookup set'!$A$1:$R$1200,15,FALSE)),"")</f>
        <v/>
      </c>
      <c r="O511" t="str">
        <f>IFERROR(IF(VLOOKUP('Xlookup set'!$S511,'Xlookup set'!$A$1:$R$1200,16,FALSE)=0,"",VLOOKUP('Xlookup set'!$S511,'Xlookup set'!$A$1:$R$1200,16,FALSE)),"")</f>
        <v/>
      </c>
      <c r="P511" t="str">
        <f t="array" aca="1" ref="P511" ca="1">IFERROR(Y2IF(VLOOKUP('Xlookup set'!$S511,'Xlookup set'!$A$1:$R$1200,17,FALSE)=0,"",VLOOKUP('Xlookup set'!$S511,'Xlookup set'!$A$1:$R$1200,17,FALSE)),"")</f>
        <v/>
      </c>
      <c r="Q511" t="str">
        <f>IFERROR(IF(VLOOKUP('Xlookup set'!$S511,'Xlookup set'!$A$1:$R$1200,18,FALSE)=0,"",VLOOKUP('Xlookup set'!$S511,'Xlookup set'!$A$1:$R$1200,18,FALSE)),"")</f>
        <v/>
      </c>
    </row>
    <row r="512" spans="1:17">
      <c r="A512" t="str">
        <f>IFERROR(VLOOKUP('Xlookup set'!$S512,'Xlookup set'!$A$1:$R$1200,2,FALSE),"")</f>
        <v/>
      </c>
      <c r="B512" t="str">
        <f>IF(I512&lt;&gt;"",ドッグキャリー!$I$2,"")</f>
        <v/>
      </c>
      <c r="C512" t="str">
        <f t="shared" si="16"/>
        <v/>
      </c>
      <c r="D512" t="str">
        <f t="shared" si="17"/>
        <v/>
      </c>
      <c r="E512" t="str">
        <f>IFERROR(IF(VLOOKUP('Xlookup set'!$S512,'Xlookup set'!$A$1:$R$1200,6,FALSE)=0,"",VLOOKUP('Xlookup set'!$S512,'Xlookup set'!$A$1:$R$1200,6,FALSE)),"")</f>
        <v/>
      </c>
      <c r="F512" t="str">
        <f t="array" aca="1" ref="F512" ca="1">IFERROR(F(VLOOKUP('Xlookup set'!$S512,'Xlookup set'!$A$1:$R$1200,7,FALSE)=0,"",VLOOKUP('Xlookup set'!$S512,'Xlookup set'!$A$1:$R$1200,7,FALSE)),"")</f>
        <v/>
      </c>
      <c r="G512" t="str">
        <f>IFERROR(IF(VLOOKUP('Xlookup set'!$S512,'Xlookup set'!$A$1:$R$1200,8,FALSE)=0,"",VLOOKUP('Xlookup set'!$S512,'Xlookup set'!$A$1:$R$1200,8,FALSE)),"")</f>
        <v/>
      </c>
      <c r="H512" s="93" t="str">
        <f>IFERROR(IF(VLOOKUP('Xlookup set'!$S512,'Xlookup set'!$A$1:$R$1200,9,FALSE)=0,"",VLOOKUP('Xlookup set'!$S512,'Xlookup set'!$A$1:$R$1200,9,FALSE)),"")</f>
        <v/>
      </c>
      <c r="I512" t="str">
        <f>IFERROR(IF(VLOOKUP('Xlookup set'!$S512,'Xlookup set'!$A$1:$R$1200,10,FALSE)=0,"",VLOOKUP('Xlookup set'!$S512,'Xlookup set'!$A$1:$R$1200,10,FALSE)),"")</f>
        <v/>
      </c>
      <c r="J512" t="str">
        <f>IFERROR(IF(VLOOKUP('Xlookup set'!$S512,'Xlookup set'!$A$1:$R$1200,11,FALSE)=0,"",VLOOKUP('Xlookup set'!$S512,'Xlookup set'!$A$1:$R$1200,11,FALSE)),"")</f>
        <v/>
      </c>
      <c r="K512" t="str">
        <f>IFERROR(IF(VLOOKUP('Xlookup set'!$S512,'Xlookup set'!$A$1:$R$1200,12,FALSE)=0,"",VLOOKUP('Xlookup set'!$S512,'Xlookup set'!$A$1:$R$1200,12,FALSE)),"")</f>
        <v/>
      </c>
      <c r="L512" t="str">
        <f>IFERROR(IF(VLOOKUP('Xlookup set'!$S512,'Xlookup set'!$A$1:$R$1200,13,FALSE)=0,"",VLOOKUP('Xlookup set'!$S512,'Xlookup set'!$A$1:$R$1200,13,FALSE)),"")</f>
        <v/>
      </c>
      <c r="M512" t="str">
        <f>IFERROR(IF(VLOOKUP('Xlookup set'!$S512,'Xlookup set'!$A$1:$R$1200,14,FALSE)=0,"",VLOOKUP('Xlookup set'!$S512,'Xlookup set'!$A$1:$R$1200,14,FALSE)),"")</f>
        <v/>
      </c>
      <c r="N512" t="str">
        <f>IFERROR(IF(VLOOKUP('Xlookup set'!$S512,'Xlookup set'!$A$1:$R$1200,15,FALSE)=0,"",VLOOKUP('Xlookup set'!$S512,'Xlookup set'!$A$1:$R$1200,15,FALSE)),"")</f>
        <v/>
      </c>
      <c r="O512" t="str">
        <f>IFERROR(IF(VLOOKUP('Xlookup set'!$S512,'Xlookup set'!$A$1:$R$1200,16,FALSE)=0,"",VLOOKUP('Xlookup set'!$S512,'Xlookup set'!$A$1:$R$1200,16,FALSE)),"")</f>
        <v/>
      </c>
      <c r="P512" t="str">
        <f t="array" aca="1" ref="P512" ca="1">IFERROR(Y2IF(VLOOKUP('Xlookup set'!$S512,'Xlookup set'!$A$1:$R$1200,17,FALSE)=0,"",VLOOKUP('Xlookup set'!$S512,'Xlookup set'!$A$1:$R$1200,17,FALSE)),"")</f>
        <v/>
      </c>
      <c r="Q512" t="str">
        <f>IFERROR(IF(VLOOKUP('Xlookup set'!$S512,'Xlookup set'!$A$1:$R$1200,18,FALSE)=0,"",VLOOKUP('Xlookup set'!$S512,'Xlookup set'!$A$1:$R$1200,18,FALSE)),"")</f>
        <v/>
      </c>
    </row>
    <row r="513" spans="1:17">
      <c r="A513" t="str">
        <f>IFERROR(VLOOKUP('Xlookup set'!$S513,'Xlookup set'!$A$1:$R$1200,2,FALSE),"")</f>
        <v/>
      </c>
      <c r="B513" t="str">
        <f>IF(I513&lt;&gt;"",ドッグキャリー!$I$2,"")</f>
        <v/>
      </c>
      <c r="C513" t="str">
        <f t="shared" si="16"/>
        <v/>
      </c>
      <c r="D513" t="str">
        <f t="shared" si="17"/>
        <v/>
      </c>
      <c r="E513" t="str">
        <f>IFERROR(IF(VLOOKUP('Xlookup set'!$S513,'Xlookup set'!$A$1:$R$1200,6,FALSE)=0,"",VLOOKUP('Xlookup set'!$S513,'Xlookup set'!$A$1:$R$1200,6,FALSE)),"")</f>
        <v/>
      </c>
      <c r="F513" t="str">
        <f t="array" aca="1" ref="F513" ca="1">IFERROR(F(VLOOKUP('Xlookup set'!$S513,'Xlookup set'!$A$1:$R$1200,7,FALSE)=0,"",VLOOKUP('Xlookup set'!$S513,'Xlookup set'!$A$1:$R$1200,7,FALSE)),"")</f>
        <v/>
      </c>
      <c r="G513" t="str">
        <f>IFERROR(IF(VLOOKUP('Xlookup set'!$S513,'Xlookup set'!$A$1:$R$1200,8,FALSE)=0,"",VLOOKUP('Xlookup set'!$S513,'Xlookup set'!$A$1:$R$1200,8,FALSE)),"")</f>
        <v/>
      </c>
      <c r="H513" s="93" t="str">
        <f>IFERROR(IF(VLOOKUP('Xlookup set'!$S513,'Xlookup set'!$A$1:$R$1200,9,FALSE)=0,"",VLOOKUP('Xlookup set'!$S513,'Xlookup set'!$A$1:$R$1200,9,FALSE)),"")</f>
        <v/>
      </c>
      <c r="I513" t="str">
        <f>IFERROR(IF(VLOOKUP('Xlookup set'!$S513,'Xlookup set'!$A$1:$R$1200,10,FALSE)=0,"",VLOOKUP('Xlookup set'!$S513,'Xlookup set'!$A$1:$R$1200,10,FALSE)),"")</f>
        <v/>
      </c>
      <c r="J513" t="str">
        <f>IFERROR(IF(VLOOKUP('Xlookup set'!$S513,'Xlookup set'!$A$1:$R$1200,11,FALSE)=0,"",VLOOKUP('Xlookup set'!$S513,'Xlookup set'!$A$1:$R$1200,11,FALSE)),"")</f>
        <v/>
      </c>
      <c r="K513" t="str">
        <f>IFERROR(IF(VLOOKUP('Xlookup set'!$S513,'Xlookup set'!$A$1:$R$1200,12,FALSE)=0,"",VLOOKUP('Xlookup set'!$S513,'Xlookup set'!$A$1:$R$1200,12,FALSE)),"")</f>
        <v/>
      </c>
      <c r="L513" t="str">
        <f>IFERROR(IF(VLOOKUP('Xlookup set'!$S513,'Xlookup set'!$A$1:$R$1200,13,FALSE)=0,"",VLOOKUP('Xlookup set'!$S513,'Xlookup set'!$A$1:$R$1200,13,FALSE)),"")</f>
        <v/>
      </c>
      <c r="M513" t="str">
        <f>IFERROR(IF(VLOOKUP('Xlookup set'!$S513,'Xlookup set'!$A$1:$R$1200,14,FALSE)=0,"",VLOOKUP('Xlookup set'!$S513,'Xlookup set'!$A$1:$R$1200,14,FALSE)),"")</f>
        <v/>
      </c>
      <c r="N513" t="str">
        <f>IFERROR(IF(VLOOKUP('Xlookup set'!$S513,'Xlookup set'!$A$1:$R$1200,15,FALSE)=0,"",VLOOKUP('Xlookup set'!$S513,'Xlookup set'!$A$1:$R$1200,15,FALSE)),"")</f>
        <v/>
      </c>
      <c r="O513" t="str">
        <f>IFERROR(IF(VLOOKUP('Xlookup set'!$S513,'Xlookup set'!$A$1:$R$1200,16,FALSE)=0,"",VLOOKUP('Xlookup set'!$S513,'Xlookup set'!$A$1:$R$1200,16,FALSE)),"")</f>
        <v/>
      </c>
      <c r="P513" t="str">
        <f t="array" aca="1" ref="P513" ca="1">IFERROR(Y2IF(VLOOKUP('Xlookup set'!$S513,'Xlookup set'!$A$1:$R$1200,17,FALSE)=0,"",VLOOKUP('Xlookup set'!$S513,'Xlookup set'!$A$1:$R$1200,17,FALSE)),"")</f>
        <v/>
      </c>
      <c r="Q513" t="str">
        <f>IFERROR(IF(VLOOKUP('Xlookup set'!$S513,'Xlookup set'!$A$1:$R$1200,18,FALSE)=0,"",VLOOKUP('Xlookup set'!$S513,'Xlookup set'!$A$1:$R$1200,18,FALSE)),"")</f>
        <v/>
      </c>
    </row>
    <row r="514" spans="1:17">
      <c r="A514" t="str">
        <f>IFERROR(VLOOKUP('Xlookup set'!$S514,'Xlookup set'!$A$1:$R$1200,2,FALSE),"")</f>
        <v/>
      </c>
      <c r="B514" t="str">
        <f>IF(I514&lt;&gt;"",ドッグキャリー!$I$2,"")</f>
        <v/>
      </c>
      <c r="C514" t="str">
        <f t="shared" si="16"/>
        <v/>
      </c>
      <c r="D514" t="str">
        <f t="shared" si="17"/>
        <v/>
      </c>
      <c r="E514" t="str">
        <f>IFERROR(IF(VLOOKUP('Xlookup set'!$S514,'Xlookup set'!$A$1:$R$1200,6,FALSE)=0,"",VLOOKUP('Xlookup set'!$S514,'Xlookup set'!$A$1:$R$1200,6,FALSE)),"")</f>
        <v/>
      </c>
      <c r="F514" t="str">
        <f t="array" aca="1" ref="F514" ca="1">IFERROR(F(VLOOKUP('Xlookup set'!$S514,'Xlookup set'!$A$1:$R$1200,7,FALSE)=0,"",VLOOKUP('Xlookup set'!$S514,'Xlookup set'!$A$1:$R$1200,7,FALSE)),"")</f>
        <v/>
      </c>
      <c r="G514" t="str">
        <f>IFERROR(IF(VLOOKUP('Xlookup set'!$S514,'Xlookup set'!$A$1:$R$1200,8,FALSE)=0,"",VLOOKUP('Xlookup set'!$S514,'Xlookup set'!$A$1:$R$1200,8,FALSE)),"")</f>
        <v/>
      </c>
      <c r="H514" s="93" t="str">
        <f>IFERROR(IF(VLOOKUP('Xlookup set'!$S514,'Xlookup set'!$A$1:$R$1200,9,FALSE)=0,"",VLOOKUP('Xlookup set'!$S514,'Xlookup set'!$A$1:$R$1200,9,FALSE)),"")</f>
        <v/>
      </c>
      <c r="I514" t="str">
        <f>IFERROR(IF(VLOOKUP('Xlookup set'!$S514,'Xlookup set'!$A$1:$R$1200,10,FALSE)=0,"",VLOOKUP('Xlookup set'!$S514,'Xlookup set'!$A$1:$R$1200,10,FALSE)),"")</f>
        <v/>
      </c>
      <c r="J514" t="str">
        <f>IFERROR(IF(VLOOKUP('Xlookup set'!$S514,'Xlookup set'!$A$1:$R$1200,11,FALSE)=0,"",VLOOKUP('Xlookup set'!$S514,'Xlookup set'!$A$1:$R$1200,11,FALSE)),"")</f>
        <v/>
      </c>
      <c r="K514" t="str">
        <f>IFERROR(IF(VLOOKUP('Xlookup set'!$S514,'Xlookup set'!$A$1:$R$1200,12,FALSE)=0,"",VLOOKUP('Xlookup set'!$S514,'Xlookup set'!$A$1:$R$1200,12,FALSE)),"")</f>
        <v/>
      </c>
      <c r="L514" t="str">
        <f>IFERROR(IF(VLOOKUP('Xlookup set'!$S514,'Xlookup set'!$A$1:$R$1200,13,FALSE)=0,"",VLOOKUP('Xlookup set'!$S514,'Xlookup set'!$A$1:$R$1200,13,FALSE)),"")</f>
        <v/>
      </c>
      <c r="M514" t="str">
        <f>IFERROR(IF(VLOOKUP('Xlookup set'!$S514,'Xlookup set'!$A$1:$R$1200,14,FALSE)=0,"",VLOOKUP('Xlookup set'!$S514,'Xlookup set'!$A$1:$R$1200,14,FALSE)),"")</f>
        <v/>
      </c>
      <c r="N514" t="str">
        <f>IFERROR(IF(VLOOKUP('Xlookup set'!$S514,'Xlookup set'!$A$1:$R$1200,15,FALSE)=0,"",VLOOKUP('Xlookup set'!$S514,'Xlookup set'!$A$1:$R$1200,15,FALSE)),"")</f>
        <v/>
      </c>
      <c r="O514" t="str">
        <f>IFERROR(IF(VLOOKUP('Xlookup set'!$S514,'Xlookup set'!$A$1:$R$1200,16,FALSE)=0,"",VLOOKUP('Xlookup set'!$S514,'Xlookup set'!$A$1:$R$1200,16,FALSE)),"")</f>
        <v/>
      </c>
      <c r="P514" t="str">
        <f t="array" aca="1" ref="P514" ca="1">IFERROR(Y2IF(VLOOKUP('Xlookup set'!$S514,'Xlookup set'!$A$1:$R$1200,17,FALSE)=0,"",VLOOKUP('Xlookup set'!$S514,'Xlookup set'!$A$1:$R$1200,17,FALSE)),"")</f>
        <v/>
      </c>
      <c r="Q514" t="str">
        <f>IFERROR(IF(VLOOKUP('Xlookup set'!$S514,'Xlookup set'!$A$1:$R$1200,18,FALSE)=0,"",VLOOKUP('Xlookup set'!$S514,'Xlookup set'!$A$1:$R$1200,18,FALSE)),"")</f>
        <v/>
      </c>
    </row>
    <row r="515" spans="1:17">
      <c r="A515" t="str">
        <f>IFERROR(VLOOKUP('Xlookup set'!$S515,'Xlookup set'!$A$1:$R$1200,2,FALSE),"")</f>
        <v/>
      </c>
      <c r="B515" t="str">
        <f>IF(I515&lt;&gt;"",ドッグキャリー!$I$2,"")</f>
        <v/>
      </c>
      <c r="C515" t="str">
        <f t="shared" si="16"/>
        <v/>
      </c>
      <c r="D515" t="str">
        <f t="shared" si="17"/>
        <v/>
      </c>
      <c r="E515" t="str">
        <f>IFERROR(IF(VLOOKUP('Xlookup set'!$S515,'Xlookup set'!$A$1:$R$1200,6,FALSE)=0,"",VLOOKUP('Xlookup set'!$S515,'Xlookup set'!$A$1:$R$1200,6,FALSE)),"")</f>
        <v/>
      </c>
      <c r="F515" t="str">
        <f t="array" aca="1" ref="F515" ca="1">IFERROR(F(VLOOKUP('Xlookup set'!$S515,'Xlookup set'!$A$1:$R$1200,7,FALSE)=0,"",VLOOKUP('Xlookup set'!$S515,'Xlookup set'!$A$1:$R$1200,7,FALSE)),"")</f>
        <v/>
      </c>
      <c r="G515" t="str">
        <f>IFERROR(IF(VLOOKUP('Xlookup set'!$S515,'Xlookup set'!$A$1:$R$1200,8,FALSE)=0,"",VLOOKUP('Xlookup set'!$S515,'Xlookup set'!$A$1:$R$1200,8,FALSE)),"")</f>
        <v/>
      </c>
      <c r="H515" s="93" t="str">
        <f>IFERROR(IF(VLOOKUP('Xlookup set'!$S515,'Xlookup set'!$A$1:$R$1200,9,FALSE)=0,"",VLOOKUP('Xlookup set'!$S515,'Xlookup set'!$A$1:$R$1200,9,FALSE)),"")</f>
        <v/>
      </c>
      <c r="I515" t="str">
        <f>IFERROR(IF(VLOOKUP('Xlookup set'!$S515,'Xlookup set'!$A$1:$R$1200,10,FALSE)=0,"",VLOOKUP('Xlookup set'!$S515,'Xlookup set'!$A$1:$R$1200,10,FALSE)),"")</f>
        <v/>
      </c>
      <c r="J515" t="str">
        <f>IFERROR(IF(VLOOKUP('Xlookup set'!$S515,'Xlookup set'!$A$1:$R$1200,11,FALSE)=0,"",VLOOKUP('Xlookup set'!$S515,'Xlookup set'!$A$1:$R$1200,11,FALSE)),"")</f>
        <v/>
      </c>
      <c r="K515" t="str">
        <f>IFERROR(IF(VLOOKUP('Xlookup set'!$S515,'Xlookup set'!$A$1:$R$1200,12,FALSE)=0,"",VLOOKUP('Xlookup set'!$S515,'Xlookup set'!$A$1:$R$1200,12,FALSE)),"")</f>
        <v/>
      </c>
      <c r="L515" t="str">
        <f>IFERROR(IF(VLOOKUP('Xlookup set'!$S515,'Xlookup set'!$A$1:$R$1200,13,FALSE)=0,"",VLOOKUP('Xlookup set'!$S515,'Xlookup set'!$A$1:$R$1200,13,FALSE)),"")</f>
        <v/>
      </c>
      <c r="M515" t="str">
        <f>IFERROR(IF(VLOOKUP('Xlookup set'!$S515,'Xlookup set'!$A$1:$R$1200,14,FALSE)=0,"",VLOOKUP('Xlookup set'!$S515,'Xlookup set'!$A$1:$R$1200,14,FALSE)),"")</f>
        <v/>
      </c>
      <c r="N515" t="str">
        <f>IFERROR(IF(VLOOKUP('Xlookup set'!$S515,'Xlookup set'!$A$1:$R$1200,15,FALSE)=0,"",VLOOKUP('Xlookup set'!$S515,'Xlookup set'!$A$1:$R$1200,15,FALSE)),"")</f>
        <v/>
      </c>
      <c r="O515" t="str">
        <f>IFERROR(IF(VLOOKUP('Xlookup set'!$S515,'Xlookup set'!$A$1:$R$1200,16,FALSE)=0,"",VLOOKUP('Xlookup set'!$S515,'Xlookup set'!$A$1:$R$1200,16,FALSE)),"")</f>
        <v/>
      </c>
      <c r="P515" t="str">
        <f t="array" aca="1" ref="P515" ca="1">IFERROR(Y2IF(VLOOKUP('Xlookup set'!$S515,'Xlookup set'!$A$1:$R$1200,17,FALSE)=0,"",VLOOKUP('Xlookup set'!$S515,'Xlookup set'!$A$1:$R$1200,17,FALSE)),"")</f>
        <v/>
      </c>
      <c r="Q515" t="str">
        <f>IFERROR(IF(VLOOKUP('Xlookup set'!$S515,'Xlookup set'!$A$1:$R$1200,18,FALSE)=0,"",VLOOKUP('Xlookup set'!$S515,'Xlookup set'!$A$1:$R$1200,18,FALSE)),"")</f>
        <v/>
      </c>
    </row>
    <row r="516" spans="1:17">
      <c r="A516" t="str">
        <f>IFERROR(VLOOKUP('Xlookup set'!$S516,'Xlookup set'!$A$1:$R$1200,2,FALSE),"")</f>
        <v/>
      </c>
      <c r="B516" t="str">
        <f>IF(I516&lt;&gt;"",ドッグキャリー!$I$2,"")</f>
        <v/>
      </c>
      <c r="C516" t="str">
        <f t="shared" si="16"/>
        <v/>
      </c>
      <c r="D516" t="str">
        <f t="shared" si="17"/>
        <v/>
      </c>
      <c r="E516" t="str">
        <f>IFERROR(IF(VLOOKUP('Xlookup set'!$S516,'Xlookup set'!$A$1:$R$1200,6,FALSE)=0,"",VLOOKUP('Xlookup set'!$S516,'Xlookup set'!$A$1:$R$1200,6,FALSE)),"")</f>
        <v/>
      </c>
      <c r="F516" t="str">
        <f t="array" aca="1" ref="F516" ca="1">IFERROR(F(VLOOKUP('Xlookup set'!$S516,'Xlookup set'!$A$1:$R$1200,7,FALSE)=0,"",VLOOKUP('Xlookup set'!$S516,'Xlookup set'!$A$1:$R$1200,7,FALSE)),"")</f>
        <v/>
      </c>
      <c r="G516" t="str">
        <f>IFERROR(IF(VLOOKUP('Xlookup set'!$S516,'Xlookup set'!$A$1:$R$1200,8,FALSE)=0,"",VLOOKUP('Xlookup set'!$S516,'Xlookup set'!$A$1:$R$1200,8,FALSE)),"")</f>
        <v/>
      </c>
      <c r="H516" s="93" t="str">
        <f>IFERROR(IF(VLOOKUP('Xlookup set'!$S516,'Xlookup set'!$A$1:$R$1200,9,FALSE)=0,"",VLOOKUP('Xlookup set'!$S516,'Xlookup set'!$A$1:$R$1200,9,FALSE)),"")</f>
        <v/>
      </c>
      <c r="I516" t="str">
        <f>IFERROR(IF(VLOOKUP('Xlookup set'!$S516,'Xlookup set'!$A$1:$R$1200,10,FALSE)=0,"",VLOOKUP('Xlookup set'!$S516,'Xlookup set'!$A$1:$R$1200,10,FALSE)),"")</f>
        <v/>
      </c>
      <c r="J516" t="str">
        <f>IFERROR(IF(VLOOKUP('Xlookup set'!$S516,'Xlookup set'!$A$1:$R$1200,11,FALSE)=0,"",VLOOKUP('Xlookup set'!$S516,'Xlookup set'!$A$1:$R$1200,11,FALSE)),"")</f>
        <v/>
      </c>
      <c r="K516" t="str">
        <f>IFERROR(IF(VLOOKUP('Xlookup set'!$S516,'Xlookup set'!$A$1:$R$1200,12,FALSE)=0,"",VLOOKUP('Xlookup set'!$S516,'Xlookup set'!$A$1:$R$1200,12,FALSE)),"")</f>
        <v/>
      </c>
      <c r="L516" t="str">
        <f>IFERROR(IF(VLOOKUP('Xlookup set'!$S516,'Xlookup set'!$A$1:$R$1200,13,FALSE)=0,"",VLOOKUP('Xlookup set'!$S516,'Xlookup set'!$A$1:$R$1200,13,FALSE)),"")</f>
        <v/>
      </c>
      <c r="M516" t="str">
        <f>IFERROR(IF(VLOOKUP('Xlookup set'!$S516,'Xlookup set'!$A$1:$R$1200,14,FALSE)=0,"",VLOOKUP('Xlookup set'!$S516,'Xlookup set'!$A$1:$R$1200,14,FALSE)),"")</f>
        <v/>
      </c>
      <c r="N516" t="str">
        <f>IFERROR(IF(VLOOKUP('Xlookup set'!$S516,'Xlookup set'!$A$1:$R$1200,15,FALSE)=0,"",VLOOKUP('Xlookup set'!$S516,'Xlookup set'!$A$1:$R$1200,15,FALSE)),"")</f>
        <v/>
      </c>
      <c r="O516" t="str">
        <f>IFERROR(IF(VLOOKUP('Xlookup set'!$S516,'Xlookup set'!$A$1:$R$1200,16,FALSE)=0,"",VLOOKUP('Xlookup set'!$S516,'Xlookup set'!$A$1:$R$1200,16,FALSE)),"")</f>
        <v/>
      </c>
      <c r="P516" t="str">
        <f t="array" aca="1" ref="P516" ca="1">IFERROR(Y2IF(VLOOKUP('Xlookup set'!$S516,'Xlookup set'!$A$1:$R$1200,17,FALSE)=0,"",VLOOKUP('Xlookup set'!$S516,'Xlookup set'!$A$1:$R$1200,17,FALSE)),"")</f>
        <v/>
      </c>
      <c r="Q516" t="str">
        <f>IFERROR(IF(VLOOKUP('Xlookup set'!$S516,'Xlookup set'!$A$1:$R$1200,18,FALSE)=0,"",VLOOKUP('Xlookup set'!$S516,'Xlookup set'!$A$1:$R$1200,18,FALSE)),"")</f>
        <v/>
      </c>
    </row>
    <row r="517" spans="1:17">
      <c r="A517" t="str">
        <f>IFERROR(VLOOKUP('Xlookup set'!$S517,'Xlookup set'!$A$1:$R$1200,2,FALSE),"")</f>
        <v/>
      </c>
      <c r="B517" t="str">
        <f>IF(I517&lt;&gt;"",ドッグキャリー!$I$2,"")</f>
        <v/>
      </c>
      <c r="C517" t="str">
        <f t="shared" ref="C517:C580" si="18">IF(I517&lt;&gt;"",1,"")</f>
        <v/>
      </c>
      <c r="D517" t="str">
        <f t="shared" ref="D517:D580" si="19">IF(I517&lt;&gt;"",1,"")</f>
        <v/>
      </c>
      <c r="E517" t="str">
        <f>IFERROR(IF(VLOOKUP('Xlookup set'!$S517,'Xlookup set'!$A$1:$R$1200,6,FALSE)=0,"",VLOOKUP('Xlookup set'!$S517,'Xlookup set'!$A$1:$R$1200,6,FALSE)),"")</f>
        <v/>
      </c>
      <c r="F517" t="str">
        <f t="array" aca="1" ref="F517" ca="1">IFERROR(F(VLOOKUP('Xlookup set'!$S517,'Xlookup set'!$A$1:$R$1200,7,FALSE)=0,"",VLOOKUP('Xlookup set'!$S517,'Xlookup set'!$A$1:$R$1200,7,FALSE)),"")</f>
        <v/>
      </c>
      <c r="G517" t="str">
        <f>IFERROR(IF(VLOOKUP('Xlookup set'!$S517,'Xlookup set'!$A$1:$R$1200,8,FALSE)=0,"",VLOOKUP('Xlookup set'!$S517,'Xlookup set'!$A$1:$R$1200,8,FALSE)),"")</f>
        <v/>
      </c>
      <c r="H517" s="93" t="str">
        <f>IFERROR(IF(VLOOKUP('Xlookup set'!$S517,'Xlookup set'!$A$1:$R$1200,9,FALSE)=0,"",VLOOKUP('Xlookup set'!$S517,'Xlookup set'!$A$1:$R$1200,9,FALSE)),"")</f>
        <v/>
      </c>
      <c r="I517" t="str">
        <f>IFERROR(IF(VLOOKUP('Xlookup set'!$S517,'Xlookup set'!$A$1:$R$1200,10,FALSE)=0,"",VLOOKUP('Xlookup set'!$S517,'Xlookup set'!$A$1:$R$1200,10,FALSE)),"")</f>
        <v/>
      </c>
      <c r="J517" t="str">
        <f>IFERROR(IF(VLOOKUP('Xlookup set'!$S517,'Xlookup set'!$A$1:$R$1200,11,FALSE)=0,"",VLOOKUP('Xlookup set'!$S517,'Xlookup set'!$A$1:$R$1200,11,FALSE)),"")</f>
        <v/>
      </c>
      <c r="K517" t="str">
        <f>IFERROR(IF(VLOOKUP('Xlookup set'!$S517,'Xlookup set'!$A$1:$R$1200,12,FALSE)=0,"",VLOOKUP('Xlookup set'!$S517,'Xlookup set'!$A$1:$R$1200,12,FALSE)),"")</f>
        <v/>
      </c>
      <c r="L517" t="str">
        <f>IFERROR(IF(VLOOKUP('Xlookup set'!$S517,'Xlookup set'!$A$1:$R$1200,13,FALSE)=0,"",VLOOKUP('Xlookup set'!$S517,'Xlookup set'!$A$1:$R$1200,13,FALSE)),"")</f>
        <v/>
      </c>
      <c r="M517" t="str">
        <f>IFERROR(IF(VLOOKUP('Xlookup set'!$S517,'Xlookup set'!$A$1:$R$1200,14,FALSE)=0,"",VLOOKUP('Xlookup set'!$S517,'Xlookup set'!$A$1:$R$1200,14,FALSE)),"")</f>
        <v/>
      </c>
      <c r="N517" t="str">
        <f>IFERROR(IF(VLOOKUP('Xlookup set'!$S517,'Xlookup set'!$A$1:$R$1200,15,FALSE)=0,"",VLOOKUP('Xlookup set'!$S517,'Xlookup set'!$A$1:$R$1200,15,FALSE)),"")</f>
        <v/>
      </c>
      <c r="O517" t="str">
        <f>IFERROR(IF(VLOOKUP('Xlookup set'!$S517,'Xlookup set'!$A$1:$R$1200,16,FALSE)=0,"",VLOOKUP('Xlookup set'!$S517,'Xlookup set'!$A$1:$R$1200,16,FALSE)),"")</f>
        <v/>
      </c>
      <c r="P517" t="str">
        <f t="array" aca="1" ref="P517" ca="1">IFERROR(Y2IF(VLOOKUP('Xlookup set'!$S517,'Xlookup set'!$A$1:$R$1200,17,FALSE)=0,"",VLOOKUP('Xlookup set'!$S517,'Xlookup set'!$A$1:$R$1200,17,FALSE)),"")</f>
        <v/>
      </c>
      <c r="Q517" t="str">
        <f>IFERROR(IF(VLOOKUP('Xlookup set'!$S517,'Xlookup set'!$A$1:$R$1200,18,FALSE)=0,"",VLOOKUP('Xlookup set'!$S517,'Xlookup set'!$A$1:$R$1200,18,FALSE)),"")</f>
        <v/>
      </c>
    </row>
    <row r="518" spans="1:17">
      <c r="A518" t="str">
        <f>IFERROR(VLOOKUP('Xlookup set'!$S518,'Xlookup set'!$A$1:$R$1200,2,FALSE),"")</f>
        <v/>
      </c>
      <c r="B518" t="str">
        <f>IF(I518&lt;&gt;"",ドッグキャリー!$I$2,"")</f>
        <v/>
      </c>
      <c r="C518" t="str">
        <f t="shared" si="18"/>
        <v/>
      </c>
      <c r="D518" t="str">
        <f t="shared" si="19"/>
        <v/>
      </c>
      <c r="E518" t="str">
        <f>IFERROR(IF(VLOOKUP('Xlookup set'!$S518,'Xlookup set'!$A$1:$R$1200,6,FALSE)=0,"",VLOOKUP('Xlookup set'!$S518,'Xlookup set'!$A$1:$R$1200,6,FALSE)),"")</f>
        <v/>
      </c>
      <c r="F518" t="str">
        <f t="array" aca="1" ref="F518" ca="1">IFERROR(F(VLOOKUP('Xlookup set'!$S518,'Xlookup set'!$A$1:$R$1200,7,FALSE)=0,"",VLOOKUP('Xlookup set'!$S518,'Xlookup set'!$A$1:$R$1200,7,FALSE)),"")</f>
        <v/>
      </c>
      <c r="G518" t="str">
        <f>IFERROR(IF(VLOOKUP('Xlookup set'!$S518,'Xlookup set'!$A$1:$R$1200,8,FALSE)=0,"",VLOOKUP('Xlookup set'!$S518,'Xlookup set'!$A$1:$R$1200,8,FALSE)),"")</f>
        <v/>
      </c>
      <c r="H518" s="93" t="str">
        <f>IFERROR(IF(VLOOKUP('Xlookup set'!$S518,'Xlookup set'!$A$1:$R$1200,9,FALSE)=0,"",VLOOKUP('Xlookup set'!$S518,'Xlookup set'!$A$1:$R$1200,9,FALSE)),"")</f>
        <v/>
      </c>
      <c r="I518" t="str">
        <f>IFERROR(IF(VLOOKUP('Xlookup set'!$S518,'Xlookup set'!$A$1:$R$1200,10,FALSE)=0,"",VLOOKUP('Xlookup set'!$S518,'Xlookup set'!$A$1:$R$1200,10,FALSE)),"")</f>
        <v/>
      </c>
      <c r="J518" t="str">
        <f>IFERROR(IF(VLOOKUP('Xlookup set'!$S518,'Xlookup set'!$A$1:$R$1200,11,FALSE)=0,"",VLOOKUP('Xlookup set'!$S518,'Xlookup set'!$A$1:$R$1200,11,FALSE)),"")</f>
        <v/>
      </c>
      <c r="K518" t="str">
        <f>IFERROR(IF(VLOOKUP('Xlookup set'!$S518,'Xlookup set'!$A$1:$R$1200,12,FALSE)=0,"",VLOOKUP('Xlookup set'!$S518,'Xlookup set'!$A$1:$R$1200,12,FALSE)),"")</f>
        <v/>
      </c>
      <c r="L518" t="str">
        <f>IFERROR(IF(VLOOKUP('Xlookup set'!$S518,'Xlookup set'!$A$1:$R$1200,13,FALSE)=0,"",VLOOKUP('Xlookup set'!$S518,'Xlookup set'!$A$1:$R$1200,13,FALSE)),"")</f>
        <v/>
      </c>
      <c r="M518" t="str">
        <f>IFERROR(IF(VLOOKUP('Xlookup set'!$S518,'Xlookup set'!$A$1:$R$1200,14,FALSE)=0,"",VLOOKUP('Xlookup set'!$S518,'Xlookup set'!$A$1:$R$1200,14,FALSE)),"")</f>
        <v/>
      </c>
      <c r="N518" t="str">
        <f>IFERROR(IF(VLOOKUP('Xlookup set'!$S518,'Xlookup set'!$A$1:$R$1200,15,FALSE)=0,"",VLOOKUP('Xlookup set'!$S518,'Xlookup set'!$A$1:$R$1200,15,FALSE)),"")</f>
        <v/>
      </c>
      <c r="O518" t="str">
        <f>IFERROR(IF(VLOOKUP('Xlookup set'!$S518,'Xlookup set'!$A$1:$R$1200,16,FALSE)=0,"",VLOOKUP('Xlookup set'!$S518,'Xlookup set'!$A$1:$R$1200,16,FALSE)),"")</f>
        <v/>
      </c>
      <c r="P518" t="str">
        <f t="array" aca="1" ref="P518" ca="1">IFERROR(Y2IF(VLOOKUP('Xlookup set'!$S518,'Xlookup set'!$A$1:$R$1200,17,FALSE)=0,"",VLOOKUP('Xlookup set'!$S518,'Xlookup set'!$A$1:$R$1200,17,FALSE)),"")</f>
        <v/>
      </c>
      <c r="Q518" t="str">
        <f>IFERROR(IF(VLOOKUP('Xlookup set'!$S518,'Xlookup set'!$A$1:$R$1200,18,FALSE)=0,"",VLOOKUP('Xlookup set'!$S518,'Xlookup set'!$A$1:$R$1200,18,FALSE)),"")</f>
        <v/>
      </c>
    </row>
    <row r="519" spans="1:17">
      <c r="A519" t="str">
        <f>IFERROR(VLOOKUP('Xlookup set'!$S519,'Xlookup set'!$A$1:$R$1200,2,FALSE),"")</f>
        <v/>
      </c>
      <c r="B519" t="str">
        <f>IF(I519&lt;&gt;"",ドッグキャリー!$I$2,"")</f>
        <v/>
      </c>
      <c r="C519" t="str">
        <f t="shared" si="18"/>
        <v/>
      </c>
      <c r="D519" t="str">
        <f t="shared" si="19"/>
        <v/>
      </c>
      <c r="E519" t="str">
        <f>IFERROR(IF(VLOOKUP('Xlookup set'!$S519,'Xlookup set'!$A$1:$R$1200,6,FALSE)=0,"",VLOOKUP('Xlookup set'!$S519,'Xlookup set'!$A$1:$R$1200,6,FALSE)),"")</f>
        <v/>
      </c>
      <c r="F519" t="str">
        <f t="array" aca="1" ref="F519" ca="1">IFERROR(F(VLOOKUP('Xlookup set'!$S519,'Xlookup set'!$A$1:$R$1200,7,FALSE)=0,"",VLOOKUP('Xlookup set'!$S519,'Xlookup set'!$A$1:$R$1200,7,FALSE)),"")</f>
        <v/>
      </c>
      <c r="G519" t="str">
        <f>IFERROR(IF(VLOOKUP('Xlookup set'!$S519,'Xlookup set'!$A$1:$R$1200,8,FALSE)=0,"",VLOOKUP('Xlookup set'!$S519,'Xlookup set'!$A$1:$R$1200,8,FALSE)),"")</f>
        <v/>
      </c>
      <c r="H519" s="93" t="str">
        <f>IFERROR(IF(VLOOKUP('Xlookup set'!$S519,'Xlookup set'!$A$1:$R$1200,9,FALSE)=0,"",VLOOKUP('Xlookup set'!$S519,'Xlookup set'!$A$1:$R$1200,9,FALSE)),"")</f>
        <v/>
      </c>
      <c r="I519" t="str">
        <f>IFERROR(IF(VLOOKUP('Xlookup set'!$S519,'Xlookup set'!$A$1:$R$1200,10,FALSE)=0,"",VLOOKUP('Xlookup set'!$S519,'Xlookup set'!$A$1:$R$1200,10,FALSE)),"")</f>
        <v/>
      </c>
      <c r="J519" t="str">
        <f>IFERROR(IF(VLOOKUP('Xlookup set'!$S519,'Xlookup set'!$A$1:$R$1200,11,FALSE)=0,"",VLOOKUP('Xlookup set'!$S519,'Xlookup set'!$A$1:$R$1200,11,FALSE)),"")</f>
        <v/>
      </c>
      <c r="K519" t="str">
        <f>IFERROR(IF(VLOOKUP('Xlookup set'!$S519,'Xlookup set'!$A$1:$R$1200,12,FALSE)=0,"",VLOOKUP('Xlookup set'!$S519,'Xlookup set'!$A$1:$R$1200,12,FALSE)),"")</f>
        <v/>
      </c>
      <c r="L519" t="str">
        <f>IFERROR(IF(VLOOKUP('Xlookup set'!$S519,'Xlookup set'!$A$1:$R$1200,13,FALSE)=0,"",VLOOKUP('Xlookup set'!$S519,'Xlookup set'!$A$1:$R$1200,13,FALSE)),"")</f>
        <v/>
      </c>
      <c r="M519" t="str">
        <f>IFERROR(IF(VLOOKUP('Xlookup set'!$S519,'Xlookup set'!$A$1:$R$1200,14,FALSE)=0,"",VLOOKUP('Xlookup set'!$S519,'Xlookup set'!$A$1:$R$1200,14,FALSE)),"")</f>
        <v/>
      </c>
      <c r="N519" t="str">
        <f>IFERROR(IF(VLOOKUP('Xlookup set'!$S519,'Xlookup set'!$A$1:$R$1200,15,FALSE)=0,"",VLOOKUP('Xlookup set'!$S519,'Xlookup set'!$A$1:$R$1200,15,FALSE)),"")</f>
        <v/>
      </c>
      <c r="O519" t="str">
        <f>IFERROR(IF(VLOOKUP('Xlookup set'!$S519,'Xlookup set'!$A$1:$R$1200,16,FALSE)=0,"",VLOOKUP('Xlookup set'!$S519,'Xlookup set'!$A$1:$R$1200,16,FALSE)),"")</f>
        <v/>
      </c>
      <c r="P519" t="str">
        <f t="array" aca="1" ref="P519" ca="1">IFERROR(Y2IF(VLOOKUP('Xlookup set'!$S519,'Xlookup set'!$A$1:$R$1200,17,FALSE)=0,"",VLOOKUP('Xlookup set'!$S519,'Xlookup set'!$A$1:$R$1200,17,FALSE)),"")</f>
        <v/>
      </c>
      <c r="Q519" t="str">
        <f>IFERROR(IF(VLOOKUP('Xlookup set'!$S519,'Xlookup set'!$A$1:$R$1200,18,FALSE)=0,"",VLOOKUP('Xlookup set'!$S519,'Xlookup set'!$A$1:$R$1200,18,FALSE)),"")</f>
        <v/>
      </c>
    </row>
    <row r="520" spans="1:17">
      <c r="A520" t="str">
        <f>IFERROR(VLOOKUP('Xlookup set'!$S520,'Xlookup set'!$A$1:$R$1200,2,FALSE),"")</f>
        <v/>
      </c>
      <c r="B520" t="str">
        <f>IF(I520&lt;&gt;"",ドッグキャリー!$I$2,"")</f>
        <v/>
      </c>
      <c r="C520" t="str">
        <f t="shared" si="18"/>
        <v/>
      </c>
      <c r="D520" t="str">
        <f t="shared" si="19"/>
        <v/>
      </c>
      <c r="E520" t="str">
        <f>IFERROR(IF(VLOOKUP('Xlookup set'!$S520,'Xlookup set'!$A$1:$R$1200,6,FALSE)=0,"",VLOOKUP('Xlookup set'!$S520,'Xlookup set'!$A$1:$R$1200,6,FALSE)),"")</f>
        <v/>
      </c>
      <c r="F520" t="str">
        <f t="array" aca="1" ref="F520" ca="1">IFERROR(F(VLOOKUP('Xlookup set'!$S520,'Xlookup set'!$A$1:$R$1200,7,FALSE)=0,"",VLOOKUP('Xlookup set'!$S520,'Xlookup set'!$A$1:$R$1200,7,FALSE)),"")</f>
        <v/>
      </c>
      <c r="G520" t="str">
        <f>IFERROR(IF(VLOOKUP('Xlookup set'!$S520,'Xlookup set'!$A$1:$R$1200,8,FALSE)=0,"",VLOOKUP('Xlookup set'!$S520,'Xlookup set'!$A$1:$R$1200,8,FALSE)),"")</f>
        <v/>
      </c>
      <c r="H520" s="93" t="str">
        <f>IFERROR(IF(VLOOKUP('Xlookup set'!$S520,'Xlookup set'!$A$1:$R$1200,9,FALSE)=0,"",VLOOKUP('Xlookup set'!$S520,'Xlookup set'!$A$1:$R$1200,9,FALSE)),"")</f>
        <v/>
      </c>
      <c r="I520" t="str">
        <f>IFERROR(IF(VLOOKUP('Xlookup set'!$S520,'Xlookup set'!$A$1:$R$1200,10,FALSE)=0,"",VLOOKUP('Xlookup set'!$S520,'Xlookup set'!$A$1:$R$1200,10,FALSE)),"")</f>
        <v/>
      </c>
      <c r="J520" t="str">
        <f>IFERROR(IF(VLOOKUP('Xlookup set'!$S520,'Xlookup set'!$A$1:$R$1200,11,FALSE)=0,"",VLOOKUP('Xlookup set'!$S520,'Xlookup set'!$A$1:$R$1200,11,FALSE)),"")</f>
        <v/>
      </c>
      <c r="K520" t="str">
        <f>IFERROR(IF(VLOOKUP('Xlookup set'!$S520,'Xlookup set'!$A$1:$R$1200,12,FALSE)=0,"",VLOOKUP('Xlookup set'!$S520,'Xlookup set'!$A$1:$R$1200,12,FALSE)),"")</f>
        <v/>
      </c>
      <c r="L520" t="str">
        <f>IFERROR(IF(VLOOKUP('Xlookup set'!$S520,'Xlookup set'!$A$1:$R$1200,13,FALSE)=0,"",VLOOKUP('Xlookup set'!$S520,'Xlookup set'!$A$1:$R$1200,13,FALSE)),"")</f>
        <v/>
      </c>
      <c r="M520" t="str">
        <f>IFERROR(IF(VLOOKUP('Xlookup set'!$S520,'Xlookup set'!$A$1:$R$1200,14,FALSE)=0,"",VLOOKUP('Xlookup set'!$S520,'Xlookup set'!$A$1:$R$1200,14,FALSE)),"")</f>
        <v/>
      </c>
      <c r="N520" t="str">
        <f>IFERROR(IF(VLOOKUP('Xlookup set'!$S520,'Xlookup set'!$A$1:$R$1200,15,FALSE)=0,"",VLOOKUP('Xlookup set'!$S520,'Xlookup set'!$A$1:$R$1200,15,FALSE)),"")</f>
        <v/>
      </c>
      <c r="O520" t="str">
        <f>IFERROR(IF(VLOOKUP('Xlookup set'!$S520,'Xlookup set'!$A$1:$R$1200,16,FALSE)=0,"",VLOOKUP('Xlookup set'!$S520,'Xlookup set'!$A$1:$R$1200,16,FALSE)),"")</f>
        <v/>
      </c>
      <c r="P520" t="str">
        <f t="array" aca="1" ref="P520" ca="1">IFERROR(Y2IF(VLOOKUP('Xlookup set'!$S520,'Xlookup set'!$A$1:$R$1200,17,FALSE)=0,"",VLOOKUP('Xlookup set'!$S520,'Xlookup set'!$A$1:$R$1200,17,FALSE)),"")</f>
        <v/>
      </c>
      <c r="Q520" t="str">
        <f>IFERROR(IF(VLOOKUP('Xlookup set'!$S520,'Xlookup set'!$A$1:$R$1200,18,FALSE)=0,"",VLOOKUP('Xlookup set'!$S520,'Xlookup set'!$A$1:$R$1200,18,FALSE)),"")</f>
        <v/>
      </c>
    </row>
    <row r="521" spans="1:17">
      <c r="A521" t="str">
        <f>IFERROR(VLOOKUP('Xlookup set'!$S521,'Xlookup set'!$A$1:$R$1200,2,FALSE),"")</f>
        <v/>
      </c>
      <c r="B521" t="str">
        <f>IF(I521&lt;&gt;"",ドッグキャリー!$I$2,"")</f>
        <v/>
      </c>
      <c r="C521" t="str">
        <f t="shared" si="18"/>
        <v/>
      </c>
      <c r="D521" t="str">
        <f t="shared" si="19"/>
        <v/>
      </c>
      <c r="E521" t="str">
        <f>IFERROR(IF(VLOOKUP('Xlookup set'!$S521,'Xlookup set'!$A$1:$R$1200,6,FALSE)=0,"",VLOOKUP('Xlookup set'!$S521,'Xlookup set'!$A$1:$R$1200,6,FALSE)),"")</f>
        <v/>
      </c>
      <c r="F521" t="str">
        <f t="array" aca="1" ref="F521" ca="1">IFERROR(F(VLOOKUP('Xlookup set'!$S521,'Xlookup set'!$A$1:$R$1200,7,FALSE)=0,"",VLOOKUP('Xlookup set'!$S521,'Xlookup set'!$A$1:$R$1200,7,FALSE)),"")</f>
        <v/>
      </c>
      <c r="G521" t="str">
        <f>IFERROR(IF(VLOOKUP('Xlookup set'!$S521,'Xlookup set'!$A$1:$R$1200,8,FALSE)=0,"",VLOOKUP('Xlookup set'!$S521,'Xlookup set'!$A$1:$R$1200,8,FALSE)),"")</f>
        <v/>
      </c>
      <c r="H521" s="93" t="str">
        <f>IFERROR(IF(VLOOKUP('Xlookup set'!$S521,'Xlookup set'!$A$1:$R$1200,9,FALSE)=0,"",VLOOKUP('Xlookup set'!$S521,'Xlookup set'!$A$1:$R$1200,9,FALSE)),"")</f>
        <v/>
      </c>
      <c r="I521" t="str">
        <f>IFERROR(IF(VLOOKUP('Xlookup set'!$S521,'Xlookup set'!$A$1:$R$1200,10,FALSE)=0,"",VLOOKUP('Xlookup set'!$S521,'Xlookup set'!$A$1:$R$1200,10,FALSE)),"")</f>
        <v/>
      </c>
      <c r="J521" t="str">
        <f>IFERROR(IF(VLOOKUP('Xlookup set'!$S521,'Xlookup set'!$A$1:$R$1200,11,FALSE)=0,"",VLOOKUP('Xlookup set'!$S521,'Xlookup set'!$A$1:$R$1200,11,FALSE)),"")</f>
        <v/>
      </c>
      <c r="K521" t="str">
        <f>IFERROR(IF(VLOOKUP('Xlookup set'!$S521,'Xlookup set'!$A$1:$R$1200,12,FALSE)=0,"",VLOOKUP('Xlookup set'!$S521,'Xlookup set'!$A$1:$R$1200,12,FALSE)),"")</f>
        <v/>
      </c>
      <c r="L521" t="str">
        <f>IFERROR(IF(VLOOKUP('Xlookup set'!$S521,'Xlookup set'!$A$1:$R$1200,13,FALSE)=0,"",VLOOKUP('Xlookup set'!$S521,'Xlookup set'!$A$1:$R$1200,13,FALSE)),"")</f>
        <v/>
      </c>
      <c r="M521" t="str">
        <f>IFERROR(IF(VLOOKUP('Xlookup set'!$S521,'Xlookup set'!$A$1:$R$1200,14,FALSE)=0,"",VLOOKUP('Xlookup set'!$S521,'Xlookup set'!$A$1:$R$1200,14,FALSE)),"")</f>
        <v/>
      </c>
      <c r="N521" t="str">
        <f>IFERROR(IF(VLOOKUP('Xlookup set'!$S521,'Xlookup set'!$A$1:$R$1200,15,FALSE)=0,"",VLOOKUP('Xlookup set'!$S521,'Xlookup set'!$A$1:$R$1200,15,FALSE)),"")</f>
        <v/>
      </c>
      <c r="O521" t="str">
        <f>IFERROR(IF(VLOOKUP('Xlookup set'!$S521,'Xlookup set'!$A$1:$R$1200,16,FALSE)=0,"",VLOOKUP('Xlookup set'!$S521,'Xlookup set'!$A$1:$R$1200,16,FALSE)),"")</f>
        <v/>
      </c>
      <c r="P521" t="str">
        <f t="array" aca="1" ref="P521" ca="1">IFERROR(Y2IF(VLOOKUP('Xlookup set'!$S521,'Xlookup set'!$A$1:$R$1200,17,FALSE)=0,"",VLOOKUP('Xlookup set'!$S521,'Xlookup set'!$A$1:$R$1200,17,FALSE)),"")</f>
        <v/>
      </c>
      <c r="Q521" t="str">
        <f>IFERROR(IF(VLOOKUP('Xlookup set'!$S521,'Xlookup set'!$A$1:$R$1200,18,FALSE)=0,"",VLOOKUP('Xlookup set'!$S521,'Xlookup set'!$A$1:$R$1200,18,FALSE)),"")</f>
        <v/>
      </c>
    </row>
    <row r="522" spans="1:17">
      <c r="A522" t="str">
        <f>IFERROR(VLOOKUP('Xlookup set'!$S522,'Xlookup set'!$A$1:$R$1200,2,FALSE),"")</f>
        <v/>
      </c>
      <c r="B522" t="str">
        <f>IF(I522&lt;&gt;"",ドッグキャリー!$I$2,"")</f>
        <v/>
      </c>
      <c r="C522" t="str">
        <f t="shared" si="18"/>
        <v/>
      </c>
      <c r="D522" t="str">
        <f t="shared" si="19"/>
        <v/>
      </c>
      <c r="E522" t="str">
        <f>IFERROR(IF(VLOOKUP('Xlookup set'!$S522,'Xlookup set'!$A$1:$R$1200,6,FALSE)=0,"",VLOOKUP('Xlookup set'!$S522,'Xlookup set'!$A$1:$R$1200,6,FALSE)),"")</f>
        <v/>
      </c>
      <c r="F522" t="str">
        <f t="array" aca="1" ref="F522" ca="1">IFERROR(F(VLOOKUP('Xlookup set'!$S522,'Xlookup set'!$A$1:$R$1200,7,FALSE)=0,"",VLOOKUP('Xlookup set'!$S522,'Xlookup set'!$A$1:$R$1200,7,FALSE)),"")</f>
        <v/>
      </c>
      <c r="G522" t="str">
        <f>IFERROR(IF(VLOOKUP('Xlookup set'!$S522,'Xlookup set'!$A$1:$R$1200,8,FALSE)=0,"",VLOOKUP('Xlookup set'!$S522,'Xlookup set'!$A$1:$R$1200,8,FALSE)),"")</f>
        <v/>
      </c>
      <c r="H522" s="93" t="str">
        <f>IFERROR(IF(VLOOKUP('Xlookup set'!$S522,'Xlookup set'!$A$1:$R$1200,9,FALSE)=0,"",VLOOKUP('Xlookup set'!$S522,'Xlookup set'!$A$1:$R$1200,9,FALSE)),"")</f>
        <v/>
      </c>
      <c r="I522" t="str">
        <f>IFERROR(IF(VLOOKUP('Xlookup set'!$S522,'Xlookup set'!$A$1:$R$1200,10,FALSE)=0,"",VLOOKUP('Xlookup set'!$S522,'Xlookup set'!$A$1:$R$1200,10,FALSE)),"")</f>
        <v/>
      </c>
      <c r="J522" t="str">
        <f>IFERROR(IF(VLOOKUP('Xlookup set'!$S522,'Xlookup set'!$A$1:$R$1200,11,FALSE)=0,"",VLOOKUP('Xlookup set'!$S522,'Xlookup set'!$A$1:$R$1200,11,FALSE)),"")</f>
        <v/>
      </c>
      <c r="K522" t="str">
        <f>IFERROR(IF(VLOOKUP('Xlookup set'!$S522,'Xlookup set'!$A$1:$R$1200,12,FALSE)=0,"",VLOOKUP('Xlookup set'!$S522,'Xlookup set'!$A$1:$R$1200,12,FALSE)),"")</f>
        <v/>
      </c>
      <c r="L522" t="str">
        <f>IFERROR(IF(VLOOKUP('Xlookup set'!$S522,'Xlookup set'!$A$1:$R$1200,13,FALSE)=0,"",VLOOKUP('Xlookup set'!$S522,'Xlookup set'!$A$1:$R$1200,13,FALSE)),"")</f>
        <v/>
      </c>
      <c r="M522" t="str">
        <f>IFERROR(IF(VLOOKUP('Xlookup set'!$S522,'Xlookup set'!$A$1:$R$1200,14,FALSE)=0,"",VLOOKUP('Xlookup set'!$S522,'Xlookup set'!$A$1:$R$1200,14,FALSE)),"")</f>
        <v/>
      </c>
      <c r="N522" t="str">
        <f>IFERROR(IF(VLOOKUP('Xlookup set'!$S522,'Xlookup set'!$A$1:$R$1200,15,FALSE)=0,"",VLOOKUP('Xlookup set'!$S522,'Xlookup set'!$A$1:$R$1200,15,FALSE)),"")</f>
        <v/>
      </c>
      <c r="O522" t="str">
        <f>IFERROR(IF(VLOOKUP('Xlookup set'!$S522,'Xlookup set'!$A$1:$R$1200,16,FALSE)=0,"",VLOOKUP('Xlookup set'!$S522,'Xlookup set'!$A$1:$R$1200,16,FALSE)),"")</f>
        <v/>
      </c>
      <c r="P522" t="str">
        <f t="array" aca="1" ref="P522" ca="1">IFERROR(Y2IF(VLOOKUP('Xlookup set'!$S522,'Xlookup set'!$A$1:$R$1200,17,FALSE)=0,"",VLOOKUP('Xlookup set'!$S522,'Xlookup set'!$A$1:$R$1200,17,FALSE)),"")</f>
        <v/>
      </c>
      <c r="Q522" t="str">
        <f>IFERROR(IF(VLOOKUP('Xlookup set'!$S522,'Xlookup set'!$A$1:$R$1200,18,FALSE)=0,"",VLOOKUP('Xlookup set'!$S522,'Xlookup set'!$A$1:$R$1200,18,FALSE)),"")</f>
        <v/>
      </c>
    </row>
    <row r="523" spans="1:17">
      <c r="A523" t="str">
        <f>IFERROR(VLOOKUP('Xlookup set'!$S523,'Xlookup set'!$A$1:$R$1200,2,FALSE),"")</f>
        <v/>
      </c>
      <c r="B523" t="str">
        <f>IF(I523&lt;&gt;"",ドッグキャリー!$I$2,"")</f>
        <v/>
      </c>
      <c r="C523" t="str">
        <f t="shared" si="18"/>
        <v/>
      </c>
      <c r="D523" t="str">
        <f t="shared" si="19"/>
        <v/>
      </c>
      <c r="E523" t="str">
        <f>IFERROR(IF(VLOOKUP('Xlookup set'!$S523,'Xlookup set'!$A$1:$R$1200,6,FALSE)=0,"",VLOOKUP('Xlookup set'!$S523,'Xlookup set'!$A$1:$R$1200,6,FALSE)),"")</f>
        <v/>
      </c>
      <c r="F523" t="str">
        <f t="array" aca="1" ref="F523" ca="1">IFERROR(F(VLOOKUP('Xlookup set'!$S523,'Xlookup set'!$A$1:$R$1200,7,FALSE)=0,"",VLOOKUP('Xlookup set'!$S523,'Xlookup set'!$A$1:$R$1200,7,FALSE)),"")</f>
        <v/>
      </c>
      <c r="G523" t="str">
        <f>IFERROR(IF(VLOOKUP('Xlookup set'!$S523,'Xlookup set'!$A$1:$R$1200,8,FALSE)=0,"",VLOOKUP('Xlookup set'!$S523,'Xlookup set'!$A$1:$R$1200,8,FALSE)),"")</f>
        <v/>
      </c>
      <c r="H523" s="93" t="str">
        <f>IFERROR(IF(VLOOKUP('Xlookup set'!$S523,'Xlookup set'!$A$1:$R$1200,9,FALSE)=0,"",VLOOKUP('Xlookup set'!$S523,'Xlookup set'!$A$1:$R$1200,9,FALSE)),"")</f>
        <v/>
      </c>
      <c r="I523" t="str">
        <f>IFERROR(IF(VLOOKUP('Xlookup set'!$S523,'Xlookup set'!$A$1:$R$1200,10,FALSE)=0,"",VLOOKUP('Xlookup set'!$S523,'Xlookup set'!$A$1:$R$1200,10,FALSE)),"")</f>
        <v/>
      </c>
      <c r="J523" t="str">
        <f>IFERROR(IF(VLOOKUP('Xlookup set'!$S523,'Xlookup set'!$A$1:$R$1200,11,FALSE)=0,"",VLOOKUP('Xlookup set'!$S523,'Xlookup set'!$A$1:$R$1200,11,FALSE)),"")</f>
        <v/>
      </c>
      <c r="K523" t="str">
        <f>IFERROR(IF(VLOOKUP('Xlookup set'!$S523,'Xlookup set'!$A$1:$R$1200,12,FALSE)=0,"",VLOOKUP('Xlookup set'!$S523,'Xlookup set'!$A$1:$R$1200,12,FALSE)),"")</f>
        <v/>
      </c>
      <c r="L523" t="str">
        <f>IFERROR(IF(VLOOKUP('Xlookup set'!$S523,'Xlookup set'!$A$1:$R$1200,13,FALSE)=0,"",VLOOKUP('Xlookup set'!$S523,'Xlookup set'!$A$1:$R$1200,13,FALSE)),"")</f>
        <v/>
      </c>
      <c r="M523" t="str">
        <f>IFERROR(IF(VLOOKUP('Xlookup set'!$S523,'Xlookup set'!$A$1:$R$1200,14,FALSE)=0,"",VLOOKUP('Xlookup set'!$S523,'Xlookup set'!$A$1:$R$1200,14,FALSE)),"")</f>
        <v/>
      </c>
      <c r="N523" t="str">
        <f>IFERROR(IF(VLOOKUP('Xlookup set'!$S523,'Xlookup set'!$A$1:$R$1200,15,FALSE)=0,"",VLOOKUP('Xlookup set'!$S523,'Xlookup set'!$A$1:$R$1200,15,FALSE)),"")</f>
        <v/>
      </c>
      <c r="O523" t="str">
        <f>IFERROR(IF(VLOOKUP('Xlookup set'!$S523,'Xlookup set'!$A$1:$R$1200,16,FALSE)=0,"",VLOOKUP('Xlookup set'!$S523,'Xlookup set'!$A$1:$R$1200,16,FALSE)),"")</f>
        <v/>
      </c>
      <c r="P523" t="str">
        <f t="array" aca="1" ref="P523" ca="1">IFERROR(Y2IF(VLOOKUP('Xlookup set'!$S523,'Xlookup set'!$A$1:$R$1200,17,FALSE)=0,"",VLOOKUP('Xlookup set'!$S523,'Xlookup set'!$A$1:$R$1200,17,FALSE)),"")</f>
        <v/>
      </c>
      <c r="Q523" t="str">
        <f>IFERROR(IF(VLOOKUP('Xlookup set'!$S523,'Xlookup set'!$A$1:$R$1200,18,FALSE)=0,"",VLOOKUP('Xlookup set'!$S523,'Xlookup set'!$A$1:$R$1200,18,FALSE)),"")</f>
        <v/>
      </c>
    </row>
    <row r="524" spans="1:17">
      <c r="A524" t="str">
        <f>IFERROR(VLOOKUP('Xlookup set'!$S524,'Xlookup set'!$A$1:$R$1200,2,FALSE),"")</f>
        <v/>
      </c>
      <c r="B524" t="str">
        <f>IF(I524&lt;&gt;"",ドッグキャリー!$I$2,"")</f>
        <v/>
      </c>
      <c r="C524" t="str">
        <f t="shared" si="18"/>
        <v/>
      </c>
      <c r="D524" t="str">
        <f t="shared" si="19"/>
        <v/>
      </c>
      <c r="E524" t="str">
        <f>IFERROR(IF(VLOOKUP('Xlookup set'!$S524,'Xlookup set'!$A$1:$R$1200,6,FALSE)=0,"",VLOOKUP('Xlookup set'!$S524,'Xlookup set'!$A$1:$R$1200,6,FALSE)),"")</f>
        <v/>
      </c>
      <c r="F524" t="str">
        <f t="array" aca="1" ref="F524" ca="1">IFERROR(F(VLOOKUP('Xlookup set'!$S524,'Xlookup set'!$A$1:$R$1200,7,FALSE)=0,"",VLOOKUP('Xlookup set'!$S524,'Xlookup set'!$A$1:$R$1200,7,FALSE)),"")</f>
        <v/>
      </c>
      <c r="G524" t="str">
        <f>IFERROR(IF(VLOOKUP('Xlookup set'!$S524,'Xlookup set'!$A$1:$R$1200,8,FALSE)=0,"",VLOOKUP('Xlookup set'!$S524,'Xlookup set'!$A$1:$R$1200,8,FALSE)),"")</f>
        <v/>
      </c>
      <c r="H524" s="93" t="str">
        <f>IFERROR(IF(VLOOKUP('Xlookup set'!$S524,'Xlookup set'!$A$1:$R$1200,9,FALSE)=0,"",VLOOKUP('Xlookup set'!$S524,'Xlookup set'!$A$1:$R$1200,9,FALSE)),"")</f>
        <v/>
      </c>
      <c r="I524" t="str">
        <f>IFERROR(IF(VLOOKUP('Xlookup set'!$S524,'Xlookup set'!$A$1:$R$1200,10,FALSE)=0,"",VLOOKUP('Xlookup set'!$S524,'Xlookup set'!$A$1:$R$1200,10,FALSE)),"")</f>
        <v/>
      </c>
      <c r="J524" t="str">
        <f>IFERROR(IF(VLOOKUP('Xlookup set'!$S524,'Xlookup set'!$A$1:$R$1200,11,FALSE)=0,"",VLOOKUP('Xlookup set'!$S524,'Xlookup set'!$A$1:$R$1200,11,FALSE)),"")</f>
        <v/>
      </c>
      <c r="K524" t="str">
        <f>IFERROR(IF(VLOOKUP('Xlookup set'!$S524,'Xlookup set'!$A$1:$R$1200,12,FALSE)=0,"",VLOOKUP('Xlookup set'!$S524,'Xlookup set'!$A$1:$R$1200,12,FALSE)),"")</f>
        <v/>
      </c>
      <c r="L524" t="str">
        <f>IFERROR(IF(VLOOKUP('Xlookup set'!$S524,'Xlookup set'!$A$1:$R$1200,13,FALSE)=0,"",VLOOKUP('Xlookup set'!$S524,'Xlookup set'!$A$1:$R$1200,13,FALSE)),"")</f>
        <v/>
      </c>
      <c r="M524" t="str">
        <f>IFERROR(IF(VLOOKUP('Xlookup set'!$S524,'Xlookup set'!$A$1:$R$1200,14,FALSE)=0,"",VLOOKUP('Xlookup set'!$S524,'Xlookup set'!$A$1:$R$1200,14,FALSE)),"")</f>
        <v/>
      </c>
      <c r="N524" t="str">
        <f>IFERROR(IF(VLOOKUP('Xlookup set'!$S524,'Xlookup set'!$A$1:$R$1200,15,FALSE)=0,"",VLOOKUP('Xlookup set'!$S524,'Xlookup set'!$A$1:$R$1200,15,FALSE)),"")</f>
        <v/>
      </c>
      <c r="O524" t="str">
        <f>IFERROR(IF(VLOOKUP('Xlookup set'!$S524,'Xlookup set'!$A$1:$R$1200,16,FALSE)=0,"",VLOOKUP('Xlookup set'!$S524,'Xlookup set'!$A$1:$R$1200,16,FALSE)),"")</f>
        <v/>
      </c>
      <c r="P524" t="str">
        <f t="array" aca="1" ref="P524" ca="1">IFERROR(Y2IF(VLOOKUP('Xlookup set'!$S524,'Xlookup set'!$A$1:$R$1200,17,FALSE)=0,"",VLOOKUP('Xlookup set'!$S524,'Xlookup set'!$A$1:$R$1200,17,FALSE)),"")</f>
        <v/>
      </c>
      <c r="Q524" t="str">
        <f>IFERROR(IF(VLOOKUP('Xlookup set'!$S524,'Xlookup set'!$A$1:$R$1200,18,FALSE)=0,"",VLOOKUP('Xlookup set'!$S524,'Xlookup set'!$A$1:$R$1200,18,FALSE)),"")</f>
        <v/>
      </c>
    </row>
    <row r="525" spans="1:17">
      <c r="A525" t="str">
        <f>IFERROR(VLOOKUP('Xlookup set'!$S525,'Xlookup set'!$A$1:$R$1200,2,FALSE),"")</f>
        <v/>
      </c>
      <c r="B525" t="str">
        <f>IF(I525&lt;&gt;"",ドッグキャリー!$I$2,"")</f>
        <v/>
      </c>
      <c r="C525" t="str">
        <f t="shared" si="18"/>
        <v/>
      </c>
      <c r="D525" t="str">
        <f t="shared" si="19"/>
        <v/>
      </c>
      <c r="E525" t="str">
        <f>IFERROR(IF(VLOOKUP('Xlookup set'!$S525,'Xlookup set'!$A$1:$R$1200,6,FALSE)=0,"",VLOOKUP('Xlookup set'!$S525,'Xlookup set'!$A$1:$R$1200,6,FALSE)),"")</f>
        <v/>
      </c>
      <c r="F525" t="str">
        <f t="array" aca="1" ref="F525" ca="1">IFERROR(F(VLOOKUP('Xlookup set'!$S525,'Xlookup set'!$A$1:$R$1200,7,FALSE)=0,"",VLOOKUP('Xlookup set'!$S525,'Xlookup set'!$A$1:$R$1200,7,FALSE)),"")</f>
        <v/>
      </c>
      <c r="G525" t="str">
        <f>IFERROR(IF(VLOOKUP('Xlookup set'!$S525,'Xlookup set'!$A$1:$R$1200,8,FALSE)=0,"",VLOOKUP('Xlookup set'!$S525,'Xlookup set'!$A$1:$R$1200,8,FALSE)),"")</f>
        <v/>
      </c>
      <c r="H525" s="93" t="str">
        <f>IFERROR(IF(VLOOKUP('Xlookup set'!$S525,'Xlookup set'!$A$1:$R$1200,9,FALSE)=0,"",VLOOKUP('Xlookup set'!$S525,'Xlookup set'!$A$1:$R$1200,9,FALSE)),"")</f>
        <v/>
      </c>
      <c r="I525" t="str">
        <f>IFERROR(IF(VLOOKUP('Xlookup set'!$S525,'Xlookup set'!$A$1:$R$1200,10,FALSE)=0,"",VLOOKUP('Xlookup set'!$S525,'Xlookup set'!$A$1:$R$1200,10,FALSE)),"")</f>
        <v/>
      </c>
      <c r="J525" t="str">
        <f>IFERROR(IF(VLOOKUP('Xlookup set'!$S525,'Xlookup set'!$A$1:$R$1200,11,FALSE)=0,"",VLOOKUP('Xlookup set'!$S525,'Xlookup set'!$A$1:$R$1200,11,FALSE)),"")</f>
        <v/>
      </c>
      <c r="K525" t="str">
        <f>IFERROR(IF(VLOOKUP('Xlookup set'!$S525,'Xlookup set'!$A$1:$R$1200,12,FALSE)=0,"",VLOOKUP('Xlookup set'!$S525,'Xlookup set'!$A$1:$R$1200,12,FALSE)),"")</f>
        <v/>
      </c>
      <c r="L525" t="str">
        <f>IFERROR(IF(VLOOKUP('Xlookup set'!$S525,'Xlookup set'!$A$1:$R$1200,13,FALSE)=0,"",VLOOKUP('Xlookup set'!$S525,'Xlookup set'!$A$1:$R$1200,13,FALSE)),"")</f>
        <v/>
      </c>
      <c r="M525" t="str">
        <f>IFERROR(IF(VLOOKUP('Xlookup set'!$S525,'Xlookup set'!$A$1:$R$1200,14,FALSE)=0,"",VLOOKUP('Xlookup set'!$S525,'Xlookup set'!$A$1:$R$1200,14,FALSE)),"")</f>
        <v/>
      </c>
      <c r="N525" t="str">
        <f>IFERROR(IF(VLOOKUP('Xlookup set'!$S525,'Xlookup set'!$A$1:$R$1200,15,FALSE)=0,"",VLOOKUP('Xlookup set'!$S525,'Xlookup set'!$A$1:$R$1200,15,FALSE)),"")</f>
        <v/>
      </c>
      <c r="O525" t="str">
        <f>IFERROR(IF(VLOOKUP('Xlookup set'!$S525,'Xlookup set'!$A$1:$R$1200,16,FALSE)=0,"",VLOOKUP('Xlookup set'!$S525,'Xlookup set'!$A$1:$R$1200,16,FALSE)),"")</f>
        <v/>
      </c>
      <c r="P525" t="str">
        <f t="array" aca="1" ref="P525" ca="1">IFERROR(Y2IF(VLOOKUP('Xlookup set'!$S525,'Xlookup set'!$A$1:$R$1200,17,FALSE)=0,"",VLOOKUP('Xlookup set'!$S525,'Xlookup set'!$A$1:$R$1200,17,FALSE)),"")</f>
        <v/>
      </c>
      <c r="Q525" t="str">
        <f>IFERROR(IF(VLOOKUP('Xlookup set'!$S525,'Xlookup set'!$A$1:$R$1200,18,FALSE)=0,"",VLOOKUP('Xlookup set'!$S525,'Xlookup set'!$A$1:$R$1200,18,FALSE)),"")</f>
        <v/>
      </c>
    </row>
    <row r="526" spans="1:17">
      <c r="A526" t="str">
        <f>IFERROR(VLOOKUP('Xlookup set'!$S526,'Xlookup set'!$A$1:$R$1200,2,FALSE),"")</f>
        <v/>
      </c>
      <c r="B526" t="str">
        <f>IF(I526&lt;&gt;"",ドッグキャリー!$I$2,"")</f>
        <v/>
      </c>
      <c r="C526" t="str">
        <f t="shared" si="18"/>
        <v/>
      </c>
      <c r="D526" t="str">
        <f t="shared" si="19"/>
        <v/>
      </c>
      <c r="E526" t="str">
        <f>IFERROR(IF(VLOOKUP('Xlookup set'!$S526,'Xlookup set'!$A$1:$R$1200,6,FALSE)=0,"",VLOOKUP('Xlookup set'!$S526,'Xlookup set'!$A$1:$R$1200,6,FALSE)),"")</f>
        <v/>
      </c>
      <c r="F526" t="str">
        <f t="array" aca="1" ref="F526" ca="1">IFERROR(F(VLOOKUP('Xlookup set'!$S526,'Xlookup set'!$A$1:$R$1200,7,FALSE)=0,"",VLOOKUP('Xlookup set'!$S526,'Xlookup set'!$A$1:$R$1200,7,FALSE)),"")</f>
        <v/>
      </c>
      <c r="G526" t="str">
        <f>IFERROR(IF(VLOOKUP('Xlookup set'!$S526,'Xlookup set'!$A$1:$R$1200,8,FALSE)=0,"",VLOOKUP('Xlookup set'!$S526,'Xlookup set'!$A$1:$R$1200,8,FALSE)),"")</f>
        <v/>
      </c>
      <c r="H526" s="93" t="str">
        <f>IFERROR(IF(VLOOKUP('Xlookup set'!$S526,'Xlookup set'!$A$1:$R$1200,9,FALSE)=0,"",VLOOKUP('Xlookup set'!$S526,'Xlookup set'!$A$1:$R$1200,9,FALSE)),"")</f>
        <v/>
      </c>
      <c r="I526" t="str">
        <f>IFERROR(IF(VLOOKUP('Xlookup set'!$S526,'Xlookup set'!$A$1:$R$1200,10,FALSE)=0,"",VLOOKUP('Xlookup set'!$S526,'Xlookup set'!$A$1:$R$1200,10,FALSE)),"")</f>
        <v/>
      </c>
      <c r="J526" t="str">
        <f>IFERROR(IF(VLOOKUP('Xlookup set'!$S526,'Xlookup set'!$A$1:$R$1200,11,FALSE)=0,"",VLOOKUP('Xlookup set'!$S526,'Xlookup set'!$A$1:$R$1200,11,FALSE)),"")</f>
        <v/>
      </c>
      <c r="K526" t="str">
        <f>IFERROR(IF(VLOOKUP('Xlookup set'!$S526,'Xlookup set'!$A$1:$R$1200,12,FALSE)=0,"",VLOOKUP('Xlookup set'!$S526,'Xlookup set'!$A$1:$R$1200,12,FALSE)),"")</f>
        <v/>
      </c>
      <c r="L526" t="str">
        <f>IFERROR(IF(VLOOKUP('Xlookup set'!$S526,'Xlookup set'!$A$1:$R$1200,13,FALSE)=0,"",VLOOKUP('Xlookup set'!$S526,'Xlookup set'!$A$1:$R$1200,13,FALSE)),"")</f>
        <v/>
      </c>
      <c r="M526" t="str">
        <f>IFERROR(IF(VLOOKUP('Xlookup set'!$S526,'Xlookup set'!$A$1:$R$1200,14,FALSE)=0,"",VLOOKUP('Xlookup set'!$S526,'Xlookup set'!$A$1:$R$1200,14,FALSE)),"")</f>
        <v/>
      </c>
      <c r="N526" t="str">
        <f>IFERROR(IF(VLOOKUP('Xlookup set'!$S526,'Xlookup set'!$A$1:$R$1200,15,FALSE)=0,"",VLOOKUP('Xlookup set'!$S526,'Xlookup set'!$A$1:$R$1200,15,FALSE)),"")</f>
        <v/>
      </c>
      <c r="O526" t="str">
        <f>IFERROR(IF(VLOOKUP('Xlookup set'!$S526,'Xlookup set'!$A$1:$R$1200,16,FALSE)=0,"",VLOOKUP('Xlookup set'!$S526,'Xlookup set'!$A$1:$R$1200,16,FALSE)),"")</f>
        <v/>
      </c>
      <c r="P526" t="str">
        <f t="array" aca="1" ref="P526" ca="1">IFERROR(Y2IF(VLOOKUP('Xlookup set'!$S526,'Xlookup set'!$A$1:$R$1200,17,FALSE)=0,"",VLOOKUP('Xlookup set'!$S526,'Xlookup set'!$A$1:$R$1200,17,FALSE)),"")</f>
        <v/>
      </c>
      <c r="Q526" t="str">
        <f>IFERROR(IF(VLOOKUP('Xlookup set'!$S526,'Xlookup set'!$A$1:$R$1200,18,FALSE)=0,"",VLOOKUP('Xlookup set'!$S526,'Xlookup set'!$A$1:$R$1200,18,FALSE)),"")</f>
        <v/>
      </c>
    </row>
    <row r="527" spans="1:17">
      <c r="A527" t="str">
        <f>IFERROR(VLOOKUP('Xlookup set'!$S527,'Xlookup set'!$A$1:$R$1200,2,FALSE),"")</f>
        <v/>
      </c>
      <c r="B527" t="str">
        <f>IF(I527&lt;&gt;"",ドッグキャリー!$I$2,"")</f>
        <v/>
      </c>
      <c r="C527" t="str">
        <f t="shared" si="18"/>
        <v/>
      </c>
      <c r="D527" t="str">
        <f t="shared" si="19"/>
        <v/>
      </c>
      <c r="E527" t="str">
        <f>IFERROR(IF(VLOOKUP('Xlookup set'!$S527,'Xlookup set'!$A$1:$R$1200,6,FALSE)=0,"",VLOOKUP('Xlookup set'!$S527,'Xlookup set'!$A$1:$R$1200,6,FALSE)),"")</f>
        <v/>
      </c>
      <c r="F527" t="str">
        <f t="array" aca="1" ref="F527" ca="1">IFERROR(F(VLOOKUP('Xlookup set'!$S527,'Xlookup set'!$A$1:$R$1200,7,FALSE)=0,"",VLOOKUP('Xlookup set'!$S527,'Xlookup set'!$A$1:$R$1200,7,FALSE)),"")</f>
        <v/>
      </c>
      <c r="G527" t="str">
        <f>IFERROR(IF(VLOOKUP('Xlookup set'!$S527,'Xlookup set'!$A$1:$R$1200,8,FALSE)=0,"",VLOOKUP('Xlookup set'!$S527,'Xlookup set'!$A$1:$R$1200,8,FALSE)),"")</f>
        <v/>
      </c>
      <c r="H527" s="93" t="str">
        <f>IFERROR(IF(VLOOKUP('Xlookup set'!$S527,'Xlookup set'!$A$1:$R$1200,9,FALSE)=0,"",VLOOKUP('Xlookup set'!$S527,'Xlookup set'!$A$1:$R$1200,9,FALSE)),"")</f>
        <v/>
      </c>
      <c r="I527" t="str">
        <f>IFERROR(IF(VLOOKUP('Xlookup set'!$S527,'Xlookup set'!$A$1:$R$1200,10,FALSE)=0,"",VLOOKUP('Xlookup set'!$S527,'Xlookup set'!$A$1:$R$1200,10,FALSE)),"")</f>
        <v/>
      </c>
      <c r="J527" t="str">
        <f>IFERROR(IF(VLOOKUP('Xlookup set'!$S527,'Xlookup set'!$A$1:$R$1200,11,FALSE)=0,"",VLOOKUP('Xlookup set'!$S527,'Xlookup set'!$A$1:$R$1200,11,FALSE)),"")</f>
        <v/>
      </c>
      <c r="K527" t="str">
        <f>IFERROR(IF(VLOOKUP('Xlookup set'!$S527,'Xlookup set'!$A$1:$R$1200,12,FALSE)=0,"",VLOOKUP('Xlookup set'!$S527,'Xlookup set'!$A$1:$R$1200,12,FALSE)),"")</f>
        <v/>
      </c>
      <c r="L527" t="str">
        <f>IFERROR(IF(VLOOKUP('Xlookup set'!$S527,'Xlookup set'!$A$1:$R$1200,13,FALSE)=0,"",VLOOKUP('Xlookup set'!$S527,'Xlookup set'!$A$1:$R$1200,13,FALSE)),"")</f>
        <v/>
      </c>
      <c r="M527" t="str">
        <f>IFERROR(IF(VLOOKUP('Xlookup set'!$S527,'Xlookup set'!$A$1:$R$1200,14,FALSE)=0,"",VLOOKUP('Xlookup set'!$S527,'Xlookup set'!$A$1:$R$1200,14,FALSE)),"")</f>
        <v/>
      </c>
      <c r="N527" t="str">
        <f>IFERROR(IF(VLOOKUP('Xlookup set'!$S527,'Xlookup set'!$A$1:$R$1200,15,FALSE)=0,"",VLOOKUP('Xlookup set'!$S527,'Xlookup set'!$A$1:$R$1200,15,FALSE)),"")</f>
        <v/>
      </c>
      <c r="O527" t="str">
        <f>IFERROR(IF(VLOOKUP('Xlookup set'!$S527,'Xlookup set'!$A$1:$R$1200,16,FALSE)=0,"",VLOOKUP('Xlookup set'!$S527,'Xlookup set'!$A$1:$R$1200,16,FALSE)),"")</f>
        <v/>
      </c>
      <c r="P527" t="str">
        <f t="array" aca="1" ref="P527" ca="1">IFERROR(Y2IF(VLOOKUP('Xlookup set'!$S527,'Xlookup set'!$A$1:$R$1200,17,FALSE)=0,"",VLOOKUP('Xlookup set'!$S527,'Xlookup set'!$A$1:$R$1200,17,FALSE)),"")</f>
        <v/>
      </c>
      <c r="Q527" t="str">
        <f>IFERROR(IF(VLOOKUP('Xlookup set'!$S527,'Xlookup set'!$A$1:$R$1200,18,FALSE)=0,"",VLOOKUP('Xlookup set'!$S527,'Xlookup set'!$A$1:$R$1200,18,FALSE)),"")</f>
        <v/>
      </c>
    </row>
    <row r="528" spans="1:17">
      <c r="A528" t="str">
        <f>IFERROR(VLOOKUP('Xlookup set'!$S528,'Xlookup set'!$A$1:$R$1200,2,FALSE),"")</f>
        <v/>
      </c>
      <c r="B528" t="str">
        <f>IF(I528&lt;&gt;"",ドッグキャリー!$I$2,"")</f>
        <v/>
      </c>
      <c r="C528" t="str">
        <f t="shared" si="18"/>
        <v/>
      </c>
      <c r="D528" t="str">
        <f t="shared" si="19"/>
        <v/>
      </c>
      <c r="E528" t="str">
        <f>IFERROR(IF(VLOOKUP('Xlookup set'!$S528,'Xlookup set'!$A$1:$R$1200,6,FALSE)=0,"",VLOOKUP('Xlookup set'!$S528,'Xlookup set'!$A$1:$R$1200,6,FALSE)),"")</f>
        <v/>
      </c>
      <c r="F528" t="str">
        <f t="array" aca="1" ref="F528" ca="1">IFERROR(F(VLOOKUP('Xlookup set'!$S528,'Xlookup set'!$A$1:$R$1200,7,FALSE)=0,"",VLOOKUP('Xlookup set'!$S528,'Xlookup set'!$A$1:$R$1200,7,FALSE)),"")</f>
        <v/>
      </c>
      <c r="G528" t="str">
        <f>IFERROR(IF(VLOOKUP('Xlookup set'!$S528,'Xlookup set'!$A$1:$R$1200,8,FALSE)=0,"",VLOOKUP('Xlookup set'!$S528,'Xlookup set'!$A$1:$R$1200,8,FALSE)),"")</f>
        <v/>
      </c>
      <c r="H528" s="93" t="str">
        <f>IFERROR(IF(VLOOKUP('Xlookup set'!$S528,'Xlookup set'!$A$1:$R$1200,9,FALSE)=0,"",VLOOKUP('Xlookup set'!$S528,'Xlookup set'!$A$1:$R$1200,9,FALSE)),"")</f>
        <v/>
      </c>
      <c r="I528" t="str">
        <f>IFERROR(IF(VLOOKUP('Xlookup set'!$S528,'Xlookup set'!$A$1:$R$1200,10,FALSE)=0,"",VLOOKUP('Xlookup set'!$S528,'Xlookup set'!$A$1:$R$1200,10,FALSE)),"")</f>
        <v/>
      </c>
      <c r="J528" t="str">
        <f>IFERROR(IF(VLOOKUP('Xlookup set'!$S528,'Xlookup set'!$A$1:$R$1200,11,FALSE)=0,"",VLOOKUP('Xlookup set'!$S528,'Xlookup set'!$A$1:$R$1200,11,FALSE)),"")</f>
        <v/>
      </c>
      <c r="K528" t="str">
        <f>IFERROR(IF(VLOOKUP('Xlookup set'!$S528,'Xlookup set'!$A$1:$R$1200,12,FALSE)=0,"",VLOOKUP('Xlookup set'!$S528,'Xlookup set'!$A$1:$R$1200,12,FALSE)),"")</f>
        <v/>
      </c>
      <c r="L528" t="str">
        <f>IFERROR(IF(VLOOKUP('Xlookup set'!$S528,'Xlookup set'!$A$1:$R$1200,13,FALSE)=0,"",VLOOKUP('Xlookup set'!$S528,'Xlookup set'!$A$1:$R$1200,13,FALSE)),"")</f>
        <v/>
      </c>
      <c r="M528" t="str">
        <f>IFERROR(IF(VLOOKUP('Xlookup set'!$S528,'Xlookup set'!$A$1:$R$1200,14,FALSE)=0,"",VLOOKUP('Xlookup set'!$S528,'Xlookup set'!$A$1:$R$1200,14,FALSE)),"")</f>
        <v/>
      </c>
      <c r="N528" t="str">
        <f>IFERROR(IF(VLOOKUP('Xlookup set'!$S528,'Xlookup set'!$A$1:$R$1200,15,FALSE)=0,"",VLOOKUP('Xlookup set'!$S528,'Xlookup set'!$A$1:$R$1200,15,FALSE)),"")</f>
        <v/>
      </c>
      <c r="O528" t="str">
        <f>IFERROR(IF(VLOOKUP('Xlookup set'!$S528,'Xlookup set'!$A$1:$R$1200,16,FALSE)=0,"",VLOOKUP('Xlookup set'!$S528,'Xlookup set'!$A$1:$R$1200,16,FALSE)),"")</f>
        <v/>
      </c>
      <c r="P528" t="str">
        <f t="array" aca="1" ref="P528" ca="1">IFERROR(Y2IF(VLOOKUP('Xlookup set'!$S528,'Xlookup set'!$A$1:$R$1200,17,FALSE)=0,"",VLOOKUP('Xlookup set'!$S528,'Xlookup set'!$A$1:$R$1200,17,FALSE)),"")</f>
        <v/>
      </c>
      <c r="Q528" t="str">
        <f>IFERROR(IF(VLOOKUP('Xlookup set'!$S528,'Xlookup set'!$A$1:$R$1200,18,FALSE)=0,"",VLOOKUP('Xlookup set'!$S528,'Xlookup set'!$A$1:$R$1200,18,FALSE)),"")</f>
        <v/>
      </c>
    </row>
    <row r="529" spans="1:17">
      <c r="A529" t="str">
        <f>IFERROR(VLOOKUP('Xlookup set'!$S529,'Xlookup set'!$A$1:$R$1200,2,FALSE),"")</f>
        <v/>
      </c>
      <c r="B529" t="str">
        <f>IF(I529&lt;&gt;"",ドッグキャリー!$I$2,"")</f>
        <v/>
      </c>
      <c r="C529" t="str">
        <f t="shared" si="18"/>
        <v/>
      </c>
      <c r="D529" t="str">
        <f t="shared" si="19"/>
        <v/>
      </c>
      <c r="E529" t="str">
        <f>IFERROR(IF(VLOOKUP('Xlookup set'!$S529,'Xlookup set'!$A$1:$R$1200,6,FALSE)=0,"",VLOOKUP('Xlookup set'!$S529,'Xlookup set'!$A$1:$R$1200,6,FALSE)),"")</f>
        <v/>
      </c>
      <c r="F529" t="str">
        <f t="array" aca="1" ref="F529" ca="1">IFERROR(F(VLOOKUP('Xlookup set'!$S529,'Xlookup set'!$A$1:$R$1200,7,FALSE)=0,"",VLOOKUP('Xlookup set'!$S529,'Xlookup set'!$A$1:$R$1200,7,FALSE)),"")</f>
        <v/>
      </c>
      <c r="G529" t="str">
        <f>IFERROR(IF(VLOOKUP('Xlookup set'!$S529,'Xlookup set'!$A$1:$R$1200,8,FALSE)=0,"",VLOOKUP('Xlookup set'!$S529,'Xlookup set'!$A$1:$R$1200,8,FALSE)),"")</f>
        <v/>
      </c>
      <c r="H529" s="93" t="str">
        <f>IFERROR(IF(VLOOKUP('Xlookup set'!$S529,'Xlookup set'!$A$1:$R$1200,9,FALSE)=0,"",VLOOKUP('Xlookup set'!$S529,'Xlookup set'!$A$1:$R$1200,9,FALSE)),"")</f>
        <v/>
      </c>
      <c r="I529" t="str">
        <f>IFERROR(IF(VLOOKUP('Xlookup set'!$S529,'Xlookup set'!$A$1:$R$1200,10,FALSE)=0,"",VLOOKUP('Xlookup set'!$S529,'Xlookup set'!$A$1:$R$1200,10,FALSE)),"")</f>
        <v/>
      </c>
      <c r="J529" t="str">
        <f>IFERROR(IF(VLOOKUP('Xlookup set'!$S529,'Xlookup set'!$A$1:$R$1200,11,FALSE)=0,"",VLOOKUP('Xlookup set'!$S529,'Xlookup set'!$A$1:$R$1200,11,FALSE)),"")</f>
        <v/>
      </c>
      <c r="K529" t="str">
        <f>IFERROR(IF(VLOOKUP('Xlookup set'!$S529,'Xlookup set'!$A$1:$R$1200,12,FALSE)=0,"",VLOOKUP('Xlookup set'!$S529,'Xlookup set'!$A$1:$R$1200,12,FALSE)),"")</f>
        <v/>
      </c>
      <c r="L529" t="str">
        <f>IFERROR(IF(VLOOKUP('Xlookup set'!$S529,'Xlookup set'!$A$1:$R$1200,13,FALSE)=0,"",VLOOKUP('Xlookup set'!$S529,'Xlookup set'!$A$1:$R$1200,13,FALSE)),"")</f>
        <v/>
      </c>
      <c r="M529" t="str">
        <f>IFERROR(IF(VLOOKUP('Xlookup set'!$S529,'Xlookup set'!$A$1:$R$1200,14,FALSE)=0,"",VLOOKUP('Xlookup set'!$S529,'Xlookup set'!$A$1:$R$1200,14,FALSE)),"")</f>
        <v/>
      </c>
      <c r="N529" t="str">
        <f>IFERROR(IF(VLOOKUP('Xlookup set'!$S529,'Xlookup set'!$A$1:$R$1200,15,FALSE)=0,"",VLOOKUP('Xlookup set'!$S529,'Xlookup set'!$A$1:$R$1200,15,FALSE)),"")</f>
        <v/>
      </c>
      <c r="O529" t="str">
        <f>IFERROR(IF(VLOOKUP('Xlookup set'!$S529,'Xlookup set'!$A$1:$R$1200,16,FALSE)=0,"",VLOOKUP('Xlookup set'!$S529,'Xlookup set'!$A$1:$R$1200,16,FALSE)),"")</f>
        <v/>
      </c>
      <c r="P529" t="str">
        <f t="array" aca="1" ref="P529" ca="1">IFERROR(Y2IF(VLOOKUP('Xlookup set'!$S529,'Xlookup set'!$A$1:$R$1200,17,FALSE)=0,"",VLOOKUP('Xlookup set'!$S529,'Xlookup set'!$A$1:$R$1200,17,FALSE)),"")</f>
        <v/>
      </c>
      <c r="Q529" t="str">
        <f>IFERROR(IF(VLOOKUP('Xlookup set'!$S529,'Xlookup set'!$A$1:$R$1200,18,FALSE)=0,"",VLOOKUP('Xlookup set'!$S529,'Xlookup set'!$A$1:$R$1200,18,FALSE)),"")</f>
        <v/>
      </c>
    </row>
    <row r="530" spans="1:17">
      <c r="A530" t="str">
        <f>IFERROR(VLOOKUP('Xlookup set'!$S530,'Xlookup set'!$A$1:$R$1200,2,FALSE),"")</f>
        <v/>
      </c>
      <c r="B530" t="str">
        <f>IF(I530&lt;&gt;"",ドッグキャリー!$I$2,"")</f>
        <v/>
      </c>
      <c r="C530" t="str">
        <f t="shared" si="18"/>
        <v/>
      </c>
      <c r="D530" t="str">
        <f t="shared" si="19"/>
        <v/>
      </c>
      <c r="E530" t="str">
        <f>IFERROR(IF(VLOOKUP('Xlookup set'!$S530,'Xlookup set'!$A$1:$R$1200,6,FALSE)=0,"",VLOOKUP('Xlookup set'!$S530,'Xlookup set'!$A$1:$R$1200,6,FALSE)),"")</f>
        <v/>
      </c>
      <c r="F530" t="str">
        <f t="array" aca="1" ref="F530" ca="1">IFERROR(F(VLOOKUP('Xlookup set'!$S530,'Xlookup set'!$A$1:$R$1200,7,FALSE)=0,"",VLOOKUP('Xlookup set'!$S530,'Xlookup set'!$A$1:$R$1200,7,FALSE)),"")</f>
        <v/>
      </c>
      <c r="G530" t="str">
        <f>IFERROR(IF(VLOOKUP('Xlookup set'!$S530,'Xlookup set'!$A$1:$R$1200,8,FALSE)=0,"",VLOOKUP('Xlookup set'!$S530,'Xlookup set'!$A$1:$R$1200,8,FALSE)),"")</f>
        <v/>
      </c>
      <c r="H530" s="93" t="str">
        <f>IFERROR(IF(VLOOKUP('Xlookup set'!$S530,'Xlookup set'!$A$1:$R$1200,9,FALSE)=0,"",VLOOKUP('Xlookup set'!$S530,'Xlookup set'!$A$1:$R$1200,9,FALSE)),"")</f>
        <v/>
      </c>
      <c r="I530" t="str">
        <f>IFERROR(IF(VLOOKUP('Xlookup set'!$S530,'Xlookup set'!$A$1:$R$1200,10,FALSE)=0,"",VLOOKUP('Xlookup set'!$S530,'Xlookup set'!$A$1:$R$1200,10,FALSE)),"")</f>
        <v/>
      </c>
      <c r="J530" t="str">
        <f>IFERROR(IF(VLOOKUP('Xlookup set'!$S530,'Xlookup set'!$A$1:$R$1200,11,FALSE)=0,"",VLOOKUP('Xlookup set'!$S530,'Xlookup set'!$A$1:$R$1200,11,FALSE)),"")</f>
        <v/>
      </c>
      <c r="K530" t="str">
        <f>IFERROR(IF(VLOOKUP('Xlookup set'!$S530,'Xlookup set'!$A$1:$R$1200,12,FALSE)=0,"",VLOOKUP('Xlookup set'!$S530,'Xlookup set'!$A$1:$R$1200,12,FALSE)),"")</f>
        <v/>
      </c>
      <c r="L530" t="str">
        <f>IFERROR(IF(VLOOKUP('Xlookup set'!$S530,'Xlookup set'!$A$1:$R$1200,13,FALSE)=0,"",VLOOKUP('Xlookup set'!$S530,'Xlookup set'!$A$1:$R$1200,13,FALSE)),"")</f>
        <v/>
      </c>
      <c r="M530" t="str">
        <f>IFERROR(IF(VLOOKUP('Xlookup set'!$S530,'Xlookup set'!$A$1:$R$1200,14,FALSE)=0,"",VLOOKUP('Xlookup set'!$S530,'Xlookup set'!$A$1:$R$1200,14,FALSE)),"")</f>
        <v/>
      </c>
      <c r="N530" t="str">
        <f>IFERROR(IF(VLOOKUP('Xlookup set'!$S530,'Xlookup set'!$A$1:$R$1200,15,FALSE)=0,"",VLOOKUP('Xlookup set'!$S530,'Xlookup set'!$A$1:$R$1200,15,FALSE)),"")</f>
        <v/>
      </c>
      <c r="O530" t="str">
        <f>IFERROR(IF(VLOOKUP('Xlookup set'!$S530,'Xlookup set'!$A$1:$R$1200,16,FALSE)=0,"",VLOOKUP('Xlookup set'!$S530,'Xlookup set'!$A$1:$R$1200,16,FALSE)),"")</f>
        <v/>
      </c>
      <c r="P530" t="str">
        <f t="array" aca="1" ref="P530" ca="1">IFERROR(Y2IF(VLOOKUP('Xlookup set'!$S530,'Xlookup set'!$A$1:$R$1200,17,FALSE)=0,"",VLOOKUP('Xlookup set'!$S530,'Xlookup set'!$A$1:$R$1200,17,FALSE)),"")</f>
        <v/>
      </c>
      <c r="Q530" t="str">
        <f>IFERROR(IF(VLOOKUP('Xlookup set'!$S530,'Xlookup set'!$A$1:$R$1200,18,FALSE)=0,"",VLOOKUP('Xlookup set'!$S530,'Xlookup set'!$A$1:$R$1200,18,FALSE)),"")</f>
        <v/>
      </c>
    </row>
    <row r="531" spans="1:17">
      <c r="A531" t="str">
        <f>IFERROR(VLOOKUP('Xlookup set'!$S531,'Xlookup set'!$A$1:$R$1200,2,FALSE),"")</f>
        <v/>
      </c>
      <c r="B531" t="str">
        <f>IF(I531&lt;&gt;"",ドッグキャリー!$I$2,"")</f>
        <v/>
      </c>
      <c r="C531" t="str">
        <f t="shared" si="18"/>
        <v/>
      </c>
      <c r="D531" t="str">
        <f t="shared" si="19"/>
        <v/>
      </c>
      <c r="E531" t="str">
        <f>IFERROR(IF(VLOOKUP('Xlookup set'!$S531,'Xlookup set'!$A$1:$R$1200,6,FALSE)=0,"",VLOOKUP('Xlookup set'!$S531,'Xlookup set'!$A$1:$R$1200,6,FALSE)),"")</f>
        <v/>
      </c>
      <c r="F531" t="str">
        <f t="array" aca="1" ref="F531" ca="1">IFERROR(F(VLOOKUP('Xlookup set'!$S531,'Xlookup set'!$A$1:$R$1200,7,FALSE)=0,"",VLOOKUP('Xlookup set'!$S531,'Xlookup set'!$A$1:$R$1200,7,FALSE)),"")</f>
        <v/>
      </c>
      <c r="G531" t="str">
        <f>IFERROR(IF(VLOOKUP('Xlookup set'!$S531,'Xlookup set'!$A$1:$R$1200,8,FALSE)=0,"",VLOOKUP('Xlookup set'!$S531,'Xlookup set'!$A$1:$R$1200,8,FALSE)),"")</f>
        <v/>
      </c>
      <c r="H531" s="93" t="str">
        <f>IFERROR(IF(VLOOKUP('Xlookup set'!$S531,'Xlookup set'!$A$1:$R$1200,9,FALSE)=0,"",VLOOKUP('Xlookup set'!$S531,'Xlookup set'!$A$1:$R$1200,9,FALSE)),"")</f>
        <v/>
      </c>
      <c r="I531" t="str">
        <f>IFERROR(IF(VLOOKUP('Xlookup set'!$S531,'Xlookup set'!$A$1:$R$1200,10,FALSE)=0,"",VLOOKUP('Xlookup set'!$S531,'Xlookup set'!$A$1:$R$1200,10,FALSE)),"")</f>
        <v/>
      </c>
      <c r="J531" t="str">
        <f>IFERROR(IF(VLOOKUP('Xlookup set'!$S531,'Xlookup set'!$A$1:$R$1200,11,FALSE)=0,"",VLOOKUP('Xlookup set'!$S531,'Xlookup set'!$A$1:$R$1200,11,FALSE)),"")</f>
        <v/>
      </c>
      <c r="K531" t="str">
        <f>IFERROR(IF(VLOOKUP('Xlookup set'!$S531,'Xlookup set'!$A$1:$R$1200,12,FALSE)=0,"",VLOOKUP('Xlookup set'!$S531,'Xlookup set'!$A$1:$R$1200,12,FALSE)),"")</f>
        <v/>
      </c>
      <c r="L531" t="str">
        <f>IFERROR(IF(VLOOKUP('Xlookup set'!$S531,'Xlookup set'!$A$1:$R$1200,13,FALSE)=0,"",VLOOKUP('Xlookup set'!$S531,'Xlookup set'!$A$1:$R$1200,13,FALSE)),"")</f>
        <v/>
      </c>
      <c r="M531" t="str">
        <f>IFERROR(IF(VLOOKUP('Xlookup set'!$S531,'Xlookup set'!$A$1:$R$1200,14,FALSE)=0,"",VLOOKUP('Xlookup set'!$S531,'Xlookup set'!$A$1:$R$1200,14,FALSE)),"")</f>
        <v/>
      </c>
      <c r="N531" t="str">
        <f>IFERROR(IF(VLOOKUP('Xlookup set'!$S531,'Xlookup set'!$A$1:$R$1200,15,FALSE)=0,"",VLOOKUP('Xlookup set'!$S531,'Xlookup set'!$A$1:$R$1200,15,FALSE)),"")</f>
        <v/>
      </c>
      <c r="O531" t="str">
        <f>IFERROR(IF(VLOOKUP('Xlookup set'!$S531,'Xlookup set'!$A$1:$R$1200,16,FALSE)=0,"",VLOOKUP('Xlookup set'!$S531,'Xlookup set'!$A$1:$R$1200,16,FALSE)),"")</f>
        <v/>
      </c>
      <c r="P531" t="str">
        <f t="array" aca="1" ref="P531" ca="1">IFERROR(Y2IF(VLOOKUP('Xlookup set'!$S531,'Xlookup set'!$A$1:$R$1200,17,FALSE)=0,"",VLOOKUP('Xlookup set'!$S531,'Xlookup set'!$A$1:$R$1200,17,FALSE)),"")</f>
        <v/>
      </c>
      <c r="Q531" t="str">
        <f>IFERROR(IF(VLOOKUP('Xlookup set'!$S531,'Xlookup set'!$A$1:$R$1200,18,FALSE)=0,"",VLOOKUP('Xlookup set'!$S531,'Xlookup set'!$A$1:$R$1200,18,FALSE)),"")</f>
        <v/>
      </c>
    </row>
    <row r="532" spans="1:17">
      <c r="A532" t="str">
        <f>IFERROR(VLOOKUP('Xlookup set'!$S532,'Xlookup set'!$A$1:$R$1200,2,FALSE),"")</f>
        <v/>
      </c>
      <c r="B532" t="str">
        <f>IF(I532&lt;&gt;"",ドッグキャリー!$I$2,"")</f>
        <v/>
      </c>
      <c r="C532" t="str">
        <f t="shared" si="18"/>
        <v/>
      </c>
      <c r="D532" t="str">
        <f t="shared" si="19"/>
        <v/>
      </c>
      <c r="E532" t="str">
        <f>IFERROR(IF(VLOOKUP('Xlookup set'!$S532,'Xlookup set'!$A$1:$R$1200,6,FALSE)=0,"",VLOOKUP('Xlookup set'!$S532,'Xlookup set'!$A$1:$R$1200,6,FALSE)),"")</f>
        <v/>
      </c>
      <c r="F532" t="str">
        <f t="array" aca="1" ref="F532" ca="1">IFERROR(F(VLOOKUP('Xlookup set'!$S532,'Xlookup set'!$A$1:$R$1200,7,FALSE)=0,"",VLOOKUP('Xlookup set'!$S532,'Xlookup set'!$A$1:$R$1200,7,FALSE)),"")</f>
        <v/>
      </c>
      <c r="G532" t="str">
        <f>IFERROR(IF(VLOOKUP('Xlookup set'!$S532,'Xlookup set'!$A$1:$R$1200,8,FALSE)=0,"",VLOOKUP('Xlookup set'!$S532,'Xlookup set'!$A$1:$R$1200,8,FALSE)),"")</f>
        <v/>
      </c>
      <c r="H532" s="93" t="str">
        <f>IFERROR(IF(VLOOKUP('Xlookup set'!$S532,'Xlookup set'!$A$1:$R$1200,9,FALSE)=0,"",VLOOKUP('Xlookup set'!$S532,'Xlookup set'!$A$1:$R$1200,9,FALSE)),"")</f>
        <v/>
      </c>
      <c r="I532" t="str">
        <f>IFERROR(IF(VLOOKUP('Xlookup set'!$S532,'Xlookup set'!$A$1:$R$1200,10,FALSE)=0,"",VLOOKUP('Xlookup set'!$S532,'Xlookup set'!$A$1:$R$1200,10,FALSE)),"")</f>
        <v/>
      </c>
      <c r="J532" t="str">
        <f>IFERROR(IF(VLOOKUP('Xlookup set'!$S532,'Xlookup set'!$A$1:$R$1200,11,FALSE)=0,"",VLOOKUP('Xlookup set'!$S532,'Xlookup set'!$A$1:$R$1200,11,FALSE)),"")</f>
        <v/>
      </c>
      <c r="K532" t="str">
        <f>IFERROR(IF(VLOOKUP('Xlookup set'!$S532,'Xlookup set'!$A$1:$R$1200,12,FALSE)=0,"",VLOOKUP('Xlookup set'!$S532,'Xlookup set'!$A$1:$R$1200,12,FALSE)),"")</f>
        <v/>
      </c>
      <c r="L532" t="str">
        <f>IFERROR(IF(VLOOKUP('Xlookup set'!$S532,'Xlookup set'!$A$1:$R$1200,13,FALSE)=0,"",VLOOKUP('Xlookup set'!$S532,'Xlookup set'!$A$1:$R$1200,13,FALSE)),"")</f>
        <v/>
      </c>
      <c r="M532" t="str">
        <f>IFERROR(IF(VLOOKUP('Xlookup set'!$S532,'Xlookup set'!$A$1:$R$1200,14,FALSE)=0,"",VLOOKUP('Xlookup set'!$S532,'Xlookup set'!$A$1:$R$1200,14,FALSE)),"")</f>
        <v/>
      </c>
      <c r="N532" t="str">
        <f>IFERROR(IF(VLOOKUP('Xlookup set'!$S532,'Xlookup set'!$A$1:$R$1200,15,FALSE)=0,"",VLOOKUP('Xlookup set'!$S532,'Xlookup set'!$A$1:$R$1200,15,FALSE)),"")</f>
        <v/>
      </c>
      <c r="O532" t="str">
        <f>IFERROR(IF(VLOOKUP('Xlookup set'!$S532,'Xlookup set'!$A$1:$R$1200,16,FALSE)=0,"",VLOOKUP('Xlookup set'!$S532,'Xlookup set'!$A$1:$R$1200,16,FALSE)),"")</f>
        <v/>
      </c>
      <c r="P532" t="str">
        <f t="array" aca="1" ref="P532" ca="1">IFERROR(Y2IF(VLOOKUP('Xlookup set'!$S532,'Xlookup set'!$A$1:$R$1200,17,FALSE)=0,"",VLOOKUP('Xlookup set'!$S532,'Xlookup set'!$A$1:$R$1200,17,FALSE)),"")</f>
        <v/>
      </c>
      <c r="Q532" t="str">
        <f>IFERROR(IF(VLOOKUP('Xlookup set'!$S532,'Xlookup set'!$A$1:$R$1200,18,FALSE)=0,"",VLOOKUP('Xlookup set'!$S532,'Xlookup set'!$A$1:$R$1200,18,FALSE)),"")</f>
        <v/>
      </c>
    </row>
    <row r="533" spans="1:17">
      <c r="A533" t="str">
        <f>IFERROR(VLOOKUP('Xlookup set'!$S533,'Xlookup set'!$A$1:$R$1200,2,FALSE),"")</f>
        <v/>
      </c>
      <c r="B533" t="str">
        <f>IF(I533&lt;&gt;"",ドッグキャリー!$I$2,"")</f>
        <v/>
      </c>
      <c r="C533" t="str">
        <f t="shared" si="18"/>
        <v/>
      </c>
      <c r="D533" t="str">
        <f t="shared" si="19"/>
        <v/>
      </c>
      <c r="E533" t="str">
        <f>IFERROR(IF(VLOOKUP('Xlookup set'!$S533,'Xlookup set'!$A$1:$R$1200,6,FALSE)=0,"",VLOOKUP('Xlookup set'!$S533,'Xlookup set'!$A$1:$R$1200,6,FALSE)),"")</f>
        <v/>
      </c>
      <c r="F533" t="str">
        <f t="array" aca="1" ref="F533" ca="1">IFERROR(F(VLOOKUP('Xlookup set'!$S533,'Xlookup set'!$A$1:$R$1200,7,FALSE)=0,"",VLOOKUP('Xlookup set'!$S533,'Xlookup set'!$A$1:$R$1200,7,FALSE)),"")</f>
        <v/>
      </c>
      <c r="G533" t="str">
        <f>IFERROR(IF(VLOOKUP('Xlookup set'!$S533,'Xlookup set'!$A$1:$R$1200,8,FALSE)=0,"",VLOOKUP('Xlookup set'!$S533,'Xlookup set'!$A$1:$R$1200,8,FALSE)),"")</f>
        <v/>
      </c>
      <c r="H533" s="93" t="str">
        <f>IFERROR(IF(VLOOKUP('Xlookup set'!$S533,'Xlookup set'!$A$1:$R$1200,9,FALSE)=0,"",VLOOKUP('Xlookup set'!$S533,'Xlookup set'!$A$1:$R$1200,9,FALSE)),"")</f>
        <v/>
      </c>
      <c r="I533" t="str">
        <f>IFERROR(IF(VLOOKUP('Xlookup set'!$S533,'Xlookup set'!$A$1:$R$1200,10,FALSE)=0,"",VLOOKUP('Xlookup set'!$S533,'Xlookup set'!$A$1:$R$1200,10,FALSE)),"")</f>
        <v/>
      </c>
      <c r="J533" t="str">
        <f>IFERROR(IF(VLOOKUP('Xlookup set'!$S533,'Xlookup set'!$A$1:$R$1200,11,FALSE)=0,"",VLOOKUP('Xlookup set'!$S533,'Xlookup set'!$A$1:$R$1200,11,FALSE)),"")</f>
        <v/>
      </c>
      <c r="K533" t="str">
        <f>IFERROR(IF(VLOOKUP('Xlookup set'!$S533,'Xlookup set'!$A$1:$R$1200,12,FALSE)=0,"",VLOOKUP('Xlookup set'!$S533,'Xlookup set'!$A$1:$R$1200,12,FALSE)),"")</f>
        <v/>
      </c>
      <c r="L533" t="str">
        <f>IFERROR(IF(VLOOKUP('Xlookup set'!$S533,'Xlookup set'!$A$1:$R$1200,13,FALSE)=0,"",VLOOKUP('Xlookup set'!$S533,'Xlookup set'!$A$1:$R$1200,13,FALSE)),"")</f>
        <v/>
      </c>
      <c r="M533" t="str">
        <f>IFERROR(IF(VLOOKUP('Xlookup set'!$S533,'Xlookup set'!$A$1:$R$1200,14,FALSE)=0,"",VLOOKUP('Xlookup set'!$S533,'Xlookup set'!$A$1:$R$1200,14,FALSE)),"")</f>
        <v/>
      </c>
      <c r="N533" t="str">
        <f>IFERROR(IF(VLOOKUP('Xlookup set'!$S533,'Xlookup set'!$A$1:$R$1200,15,FALSE)=0,"",VLOOKUP('Xlookup set'!$S533,'Xlookup set'!$A$1:$R$1200,15,FALSE)),"")</f>
        <v/>
      </c>
      <c r="O533" t="str">
        <f>IFERROR(IF(VLOOKUP('Xlookup set'!$S533,'Xlookup set'!$A$1:$R$1200,16,FALSE)=0,"",VLOOKUP('Xlookup set'!$S533,'Xlookup set'!$A$1:$R$1200,16,FALSE)),"")</f>
        <v/>
      </c>
      <c r="P533" t="str">
        <f t="array" aca="1" ref="P533" ca="1">IFERROR(Y2IF(VLOOKUP('Xlookup set'!$S533,'Xlookup set'!$A$1:$R$1200,17,FALSE)=0,"",VLOOKUP('Xlookup set'!$S533,'Xlookup set'!$A$1:$R$1200,17,FALSE)),"")</f>
        <v/>
      </c>
      <c r="Q533" t="str">
        <f>IFERROR(IF(VLOOKUP('Xlookup set'!$S533,'Xlookup set'!$A$1:$R$1200,18,FALSE)=0,"",VLOOKUP('Xlookup set'!$S533,'Xlookup set'!$A$1:$R$1200,18,FALSE)),"")</f>
        <v/>
      </c>
    </row>
    <row r="534" spans="1:17">
      <c r="A534" t="str">
        <f>IFERROR(VLOOKUP('Xlookup set'!$S534,'Xlookup set'!$A$1:$R$1200,2,FALSE),"")</f>
        <v/>
      </c>
      <c r="B534" t="str">
        <f>IF(I534&lt;&gt;"",ドッグキャリー!$I$2,"")</f>
        <v/>
      </c>
      <c r="C534" t="str">
        <f t="shared" si="18"/>
        <v/>
      </c>
      <c r="D534" t="str">
        <f t="shared" si="19"/>
        <v/>
      </c>
      <c r="E534" t="str">
        <f>IFERROR(IF(VLOOKUP('Xlookup set'!$S534,'Xlookup set'!$A$1:$R$1200,6,FALSE)=0,"",VLOOKUP('Xlookup set'!$S534,'Xlookup set'!$A$1:$R$1200,6,FALSE)),"")</f>
        <v/>
      </c>
      <c r="F534" t="str">
        <f t="array" aca="1" ref="F534" ca="1">IFERROR(F(VLOOKUP('Xlookup set'!$S534,'Xlookup set'!$A$1:$R$1200,7,FALSE)=0,"",VLOOKUP('Xlookup set'!$S534,'Xlookup set'!$A$1:$R$1200,7,FALSE)),"")</f>
        <v/>
      </c>
      <c r="G534" t="str">
        <f>IFERROR(IF(VLOOKUP('Xlookup set'!$S534,'Xlookup set'!$A$1:$R$1200,8,FALSE)=0,"",VLOOKUP('Xlookup set'!$S534,'Xlookup set'!$A$1:$R$1200,8,FALSE)),"")</f>
        <v/>
      </c>
      <c r="H534" s="93" t="str">
        <f>IFERROR(IF(VLOOKUP('Xlookup set'!$S534,'Xlookup set'!$A$1:$R$1200,9,FALSE)=0,"",VLOOKUP('Xlookup set'!$S534,'Xlookup set'!$A$1:$R$1200,9,FALSE)),"")</f>
        <v/>
      </c>
      <c r="I534" t="str">
        <f>IFERROR(IF(VLOOKUP('Xlookup set'!$S534,'Xlookup set'!$A$1:$R$1200,10,FALSE)=0,"",VLOOKUP('Xlookup set'!$S534,'Xlookup set'!$A$1:$R$1200,10,FALSE)),"")</f>
        <v/>
      </c>
      <c r="J534" t="str">
        <f>IFERROR(IF(VLOOKUP('Xlookup set'!$S534,'Xlookup set'!$A$1:$R$1200,11,FALSE)=0,"",VLOOKUP('Xlookup set'!$S534,'Xlookup set'!$A$1:$R$1200,11,FALSE)),"")</f>
        <v/>
      </c>
      <c r="K534" t="str">
        <f>IFERROR(IF(VLOOKUP('Xlookup set'!$S534,'Xlookup set'!$A$1:$R$1200,12,FALSE)=0,"",VLOOKUP('Xlookup set'!$S534,'Xlookup set'!$A$1:$R$1200,12,FALSE)),"")</f>
        <v/>
      </c>
      <c r="L534" t="str">
        <f>IFERROR(IF(VLOOKUP('Xlookup set'!$S534,'Xlookup set'!$A$1:$R$1200,13,FALSE)=0,"",VLOOKUP('Xlookup set'!$S534,'Xlookup set'!$A$1:$R$1200,13,FALSE)),"")</f>
        <v/>
      </c>
      <c r="M534" t="str">
        <f>IFERROR(IF(VLOOKUP('Xlookup set'!$S534,'Xlookup set'!$A$1:$R$1200,14,FALSE)=0,"",VLOOKUP('Xlookup set'!$S534,'Xlookup set'!$A$1:$R$1200,14,FALSE)),"")</f>
        <v/>
      </c>
      <c r="N534" t="str">
        <f>IFERROR(IF(VLOOKUP('Xlookup set'!$S534,'Xlookup set'!$A$1:$R$1200,15,FALSE)=0,"",VLOOKUP('Xlookup set'!$S534,'Xlookup set'!$A$1:$R$1200,15,FALSE)),"")</f>
        <v/>
      </c>
      <c r="O534" t="str">
        <f>IFERROR(IF(VLOOKUP('Xlookup set'!$S534,'Xlookup set'!$A$1:$R$1200,16,FALSE)=0,"",VLOOKUP('Xlookup set'!$S534,'Xlookup set'!$A$1:$R$1200,16,FALSE)),"")</f>
        <v/>
      </c>
      <c r="P534" t="str">
        <f t="array" aca="1" ref="P534" ca="1">IFERROR(Y2IF(VLOOKUP('Xlookup set'!$S534,'Xlookup set'!$A$1:$R$1200,17,FALSE)=0,"",VLOOKUP('Xlookup set'!$S534,'Xlookup set'!$A$1:$R$1200,17,FALSE)),"")</f>
        <v/>
      </c>
      <c r="Q534" t="str">
        <f>IFERROR(IF(VLOOKUP('Xlookup set'!$S534,'Xlookup set'!$A$1:$R$1200,18,FALSE)=0,"",VLOOKUP('Xlookup set'!$S534,'Xlookup set'!$A$1:$R$1200,18,FALSE)),"")</f>
        <v/>
      </c>
    </row>
    <row r="535" spans="1:17">
      <c r="A535" t="str">
        <f>IFERROR(VLOOKUP('Xlookup set'!$S535,'Xlookup set'!$A$1:$R$1200,2,FALSE),"")</f>
        <v/>
      </c>
      <c r="B535" t="str">
        <f>IF(I535&lt;&gt;"",ドッグキャリー!$I$2,"")</f>
        <v/>
      </c>
      <c r="C535" t="str">
        <f t="shared" si="18"/>
        <v/>
      </c>
      <c r="D535" t="str">
        <f t="shared" si="19"/>
        <v/>
      </c>
      <c r="E535" t="str">
        <f>IFERROR(IF(VLOOKUP('Xlookup set'!$S535,'Xlookup set'!$A$1:$R$1200,6,FALSE)=0,"",VLOOKUP('Xlookup set'!$S535,'Xlookup set'!$A$1:$R$1200,6,FALSE)),"")</f>
        <v/>
      </c>
      <c r="F535" t="str">
        <f t="array" aca="1" ref="F535" ca="1">IFERROR(F(VLOOKUP('Xlookup set'!$S535,'Xlookup set'!$A$1:$R$1200,7,FALSE)=0,"",VLOOKUP('Xlookup set'!$S535,'Xlookup set'!$A$1:$R$1200,7,FALSE)),"")</f>
        <v/>
      </c>
      <c r="G535" t="str">
        <f>IFERROR(IF(VLOOKUP('Xlookup set'!$S535,'Xlookup set'!$A$1:$R$1200,8,FALSE)=0,"",VLOOKUP('Xlookup set'!$S535,'Xlookup set'!$A$1:$R$1200,8,FALSE)),"")</f>
        <v/>
      </c>
      <c r="H535" s="93" t="str">
        <f>IFERROR(IF(VLOOKUP('Xlookup set'!$S535,'Xlookup set'!$A$1:$R$1200,9,FALSE)=0,"",VLOOKUP('Xlookup set'!$S535,'Xlookup set'!$A$1:$R$1200,9,FALSE)),"")</f>
        <v/>
      </c>
      <c r="I535" t="str">
        <f>IFERROR(IF(VLOOKUP('Xlookup set'!$S535,'Xlookup set'!$A$1:$R$1200,10,FALSE)=0,"",VLOOKUP('Xlookup set'!$S535,'Xlookup set'!$A$1:$R$1200,10,FALSE)),"")</f>
        <v/>
      </c>
      <c r="J535" t="str">
        <f>IFERROR(IF(VLOOKUP('Xlookup set'!$S535,'Xlookup set'!$A$1:$R$1200,11,FALSE)=0,"",VLOOKUP('Xlookup set'!$S535,'Xlookup set'!$A$1:$R$1200,11,FALSE)),"")</f>
        <v/>
      </c>
      <c r="K535" t="str">
        <f>IFERROR(IF(VLOOKUP('Xlookup set'!$S535,'Xlookup set'!$A$1:$R$1200,12,FALSE)=0,"",VLOOKUP('Xlookup set'!$S535,'Xlookup set'!$A$1:$R$1200,12,FALSE)),"")</f>
        <v/>
      </c>
      <c r="L535" t="str">
        <f>IFERROR(IF(VLOOKUP('Xlookup set'!$S535,'Xlookup set'!$A$1:$R$1200,13,FALSE)=0,"",VLOOKUP('Xlookup set'!$S535,'Xlookup set'!$A$1:$R$1200,13,FALSE)),"")</f>
        <v/>
      </c>
      <c r="M535" t="str">
        <f>IFERROR(IF(VLOOKUP('Xlookup set'!$S535,'Xlookup set'!$A$1:$R$1200,14,FALSE)=0,"",VLOOKUP('Xlookup set'!$S535,'Xlookup set'!$A$1:$R$1200,14,FALSE)),"")</f>
        <v/>
      </c>
      <c r="N535" t="str">
        <f>IFERROR(IF(VLOOKUP('Xlookup set'!$S535,'Xlookup set'!$A$1:$R$1200,15,FALSE)=0,"",VLOOKUP('Xlookup set'!$S535,'Xlookup set'!$A$1:$R$1200,15,FALSE)),"")</f>
        <v/>
      </c>
      <c r="O535" t="str">
        <f>IFERROR(IF(VLOOKUP('Xlookup set'!$S535,'Xlookup set'!$A$1:$R$1200,16,FALSE)=0,"",VLOOKUP('Xlookup set'!$S535,'Xlookup set'!$A$1:$R$1200,16,FALSE)),"")</f>
        <v/>
      </c>
      <c r="P535" t="str">
        <f t="array" aca="1" ref="P535" ca="1">IFERROR(Y2IF(VLOOKUP('Xlookup set'!$S535,'Xlookup set'!$A$1:$R$1200,17,FALSE)=0,"",VLOOKUP('Xlookup set'!$S535,'Xlookup set'!$A$1:$R$1200,17,FALSE)),"")</f>
        <v/>
      </c>
      <c r="Q535" t="str">
        <f>IFERROR(IF(VLOOKUP('Xlookup set'!$S535,'Xlookup set'!$A$1:$R$1200,18,FALSE)=0,"",VLOOKUP('Xlookup set'!$S535,'Xlookup set'!$A$1:$R$1200,18,FALSE)),"")</f>
        <v/>
      </c>
    </row>
    <row r="536" spans="1:17">
      <c r="A536" t="str">
        <f>IFERROR(VLOOKUP('Xlookup set'!$S536,'Xlookup set'!$A$1:$R$1200,2,FALSE),"")</f>
        <v/>
      </c>
      <c r="B536" t="str">
        <f>IF(I536&lt;&gt;"",ドッグキャリー!$I$2,"")</f>
        <v/>
      </c>
      <c r="C536" t="str">
        <f t="shared" si="18"/>
        <v/>
      </c>
      <c r="D536" t="str">
        <f t="shared" si="19"/>
        <v/>
      </c>
      <c r="E536" t="str">
        <f>IFERROR(IF(VLOOKUP('Xlookup set'!$S536,'Xlookup set'!$A$1:$R$1200,6,FALSE)=0,"",VLOOKUP('Xlookup set'!$S536,'Xlookup set'!$A$1:$R$1200,6,FALSE)),"")</f>
        <v/>
      </c>
      <c r="F536" t="str">
        <f t="array" aca="1" ref="F536" ca="1">IFERROR(F(VLOOKUP('Xlookup set'!$S536,'Xlookup set'!$A$1:$R$1200,7,FALSE)=0,"",VLOOKUP('Xlookup set'!$S536,'Xlookup set'!$A$1:$R$1200,7,FALSE)),"")</f>
        <v/>
      </c>
      <c r="G536" t="str">
        <f>IFERROR(IF(VLOOKUP('Xlookup set'!$S536,'Xlookup set'!$A$1:$R$1200,8,FALSE)=0,"",VLOOKUP('Xlookup set'!$S536,'Xlookup set'!$A$1:$R$1200,8,FALSE)),"")</f>
        <v/>
      </c>
      <c r="H536" s="93" t="str">
        <f>IFERROR(IF(VLOOKUP('Xlookup set'!$S536,'Xlookup set'!$A$1:$R$1200,9,FALSE)=0,"",VLOOKUP('Xlookup set'!$S536,'Xlookup set'!$A$1:$R$1200,9,FALSE)),"")</f>
        <v/>
      </c>
      <c r="I536" t="str">
        <f>IFERROR(IF(VLOOKUP('Xlookup set'!$S536,'Xlookup set'!$A$1:$R$1200,10,FALSE)=0,"",VLOOKUP('Xlookup set'!$S536,'Xlookup set'!$A$1:$R$1200,10,FALSE)),"")</f>
        <v/>
      </c>
      <c r="J536" t="str">
        <f>IFERROR(IF(VLOOKUP('Xlookup set'!$S536,'Xlookup set'!$A$1:$R$1200,11,FALSE)=0,"",VLOOKUP('Xlookup set'!$S536,'Xlookup set'!$A$1:$R$1200,11,FALSE)),"")</f>
        <v/>
      </c>
      <c r="K536" t="str">
        <f>IFERROR(IF(VLOOKUP('Xlookup set'!$S536,'Xlookup set'!$A$1:$R$1200,12,FALSE)=0,"",VLOOKUP('Xlookup set'!$S536,'Xlookup set'!$A$1:$R$1200,12,FALSE)),"")</f>
        <v/>
      </c>
      <c r="L536" t="str">
        <f>IFERROR(IF(VLOOKUP('Xlookup set'!$S536,'Xlookup set'!$A$1:$R$1200,13,FALSE)=0,"",VLOOKUP('Xlookup set'!$S536,'Xlookup set'!$A$1:$R$1200,13,FALSE)),"")</f>
        <v/>
      </c>
      <c r="M536" t="str">
        <f>IFERROR(IF(VLOOKUP('Xlookup set'!$S536,'Xlookup set'!$A$1:$R$1200,14,FALSE)=0,"",VLOOKUP('Xlookup set'!$S536,'Xlookup set'!$A$1:$R$1200,14,FALSE)),"")</f>
        <v/>
      </c>
      <c r="N536" t="str">
        <f>IFERROR(IF(VLOOKUP('Xlookup set'!$S536,'Xlookup set'!$A$1:$R$1200,15,FALSE)=0,"",VLOOKUP('Xlookup set'!$S536,'Xlookup set'!$A$1:$R$1200,15,FALSE)),"")</f>
        <v/>
      </c>
      <c r="O536" t="str">
        <f>IFERROR(IF(VLOOKUP('Xlookup set'!$S536,'Xlookup set'!$A$1:$R$1200,16,FALSE)=0,"",VLOOKUP('Xlookup set'!$S536,'Xlookup set'!$A$1:$R$1200,16,FALSE)),"")</f>
        <v/>
      </c>
      <c r="P536" t="str">
        <f t="array" aca="1" ref="P536" ca="1">IFERROR(Y2IF(VLOOKUP('Xlookup set'!$S536,'Xlookup set'!$A$1:$R$1200,17,FALSE)=0,"",VLOOKUP('Xlookup set'!$S536,'Xlookup set'!$A$1:$R$1200,17,FALSE)),"")</f>
        <v/>
      </c>
      <c r="Q536" t="str">
        <f>IFERROR(IF(VLOOKUP('Xlookup set'!$S536,'Xlookup set'!$A$1:$R$1200,18,FALSE)=0,"",VLOOKUP('Xlookup set'!$S536,'Xlookup set'!$A$1:$R$1200,18,FALSE)),"")</f>
        <v/>
      </c>
    </row>
    <row r="537" spans="1:17">
      <c r="A537" t="str">
        <f>IFERROR(VLOOKUP('Xlookup set'!$S537,'Xlookup set'!$A$1:$R$1200,2,FALSE),"")</f>
        <v/>
      </c>
      <c r="B537" t="str">
        <f>IF(I537&lt;&gt;"",ドッグキャリー!$I$2,"")</f>
        <v/>
      </c>
      <c r="C537" t="str">
        <f t="shared" si="18"/>
        <v/>
      </c>
      <c r="D537" t="str">
        <f t="shared" si="19"/>
        <v/>
      </c>
      <c r="E537" t="str">
        <f>IFERROR(IF(VLOOKUP('Xlookup set'!$S537,'Xlookup set'!$A$1:$R$1200,6,FALSE)=0,"",VLOOKUP('Xlookup set'!$S537,'Xlookup set'!$A$1:$R$1200,6,FALSE)),"")</f>
        <v/>
      </c>
      <c r="F537" t="str">
        <f t="array" aca="1" ref="F537" ca="1">IFERROR(F(VLOOKUP('Xlookup set'!$S537,'Xlookup set'!$A$1:$R$1200,7,FALSE)=0,"",VLOOKUP('Xlookup set'!$S537,'Xlookup set'!$A$1:$R$1200,7,FALSE)),"")</f>
        <v/>
      </c>
      <c r="G537" t="str">
        <f>IFERROR(IF(VLOOKUP('Xlookup set'!$S537,'Xlookup set'!$A$1:$R$1200,8,FALSE)=0,"",VLOOKUP('Xlookup set'!$S537,'Xlookup set'!$A$1:$R$1200,8,FALSE)),"")</f>
        <v/>
      </c>
      <c r="H537" s="93" t="str">
        <f>IFERROR(IF(VLOOKUP('Xlookup set'!$S537,'Xlookup set'!$A$1:$R$1200,9,FALSE)=0,"",VLOOKUP('Xlookup set'!$S537,'Xlookup set'!$A$1:$R$1200,9,FALSE)),"")</f>
        <v/>
      </c>
      <c r="I537" t="str">
        <f>IFERROR(IF(VLOOKUP('Xlookup set'!$S537,'Xlookup set'!$A$1:$R$1200,10,FALSE)=0,"",VLOOKUP('Xlookup set'!$S537,'Xlookup set'!$A$1:$R$1200,10,FALSE)),"")</f>
        <v/>
      </c>
      <c r="J537" t="str">
        <f>IFERROR(IF(VLOOKUP('Xlookup set'!$S537,'Xlookup set'!$A$1:$R$1200,11,FALSE)=0,"",VLOOKUP('Xlookup set'!$S537,'Xlookup set'!$A$1:$R$1200,11,FALSE)),"")</f>
        <v/>
      </c>
      <c r="K537" t="str">
        <f>IFERROR(IF(VLOOKUP('Xlookup set'!$S537,'Xlookup set'!$A$1:$R$1200,12,FALSE)=0,"",VLOOKUP('Xlookup set'!$S537,'Xlookup set'!$A$1:$R$1200,12,FALSE)),"")</f>
        <v/>
      </c>
      <c r="L537" t="str">
        <f>IFERROR(IF(VLOOKUP('Xlookup set'!$S537,'Xlookup set'!$A$1:$R$1200,13,FALSE)=0,"",VLOOKUP('Xlookup set'!$S537,'Xlookup set'!$A$1:$R$1200,13,FALSE)),"")</f>
        <v/>
      </c>
      <c r="M537" t="str">
        <f>IFERROR(IF(VLOOKUP('Xlookup set'!$S537,'Xlookup set'!$A$1:$R$1200,14,FALSE)=0,"",VLOOKUP('Xlookup set'!$S537,'Xlookup set'!$A$1:$R$1200,14,FALSE)),"")</f>
        <v/>
      </c>
      <c r="N537" t="str">
        <f>IFERROR(IF(VLOOKUP('Xlookup set'!$S537,'Xlookup set'!$A$1:$R$1200,15,FALSE)=0,"",VLOOKUP('Xlookup set'!$S537,'Xlookup set'!$A$1:$R$1200,15,FALSE)),"")</f>
        <v/>
      </c>
      <c r="O537" t="str">
        <f>IFERROR(IF(VLOOKUP('Xlookup set'!$S537,'Xlookup set'!$A$1:$R$1200,16,FALSE)=0,"",VLOOKUP('Xlookup set'!$S537,'Xlookup set'!$A$1:$R$1200,16,FALSE)),"")</f>
        <v/>
      </c>
      <c r="P537" t="str">
        <f t="array" aca="1" ref="P537" ca="1">IFERROR(Y2IF(VLOOKUP('Xlookup set'!$S537,'Xlookup set'!$A$1:$R$1200,17,FALSE)=0,"",VLOOKUP('Xlookup set'!$S537,'Xlookup set'!$A$1:$R$1200,17,FALSE)),"")</f>
        <v/>
      </c>
      <c r="Q537" t="str">
        <f>IFERROR(IF(VLOOKUP('Xlookup set'!$S537,'Xlookup set'!$A$1:$R$1200,18,FALSE)=0,"",VLOOKUP('Xlookup set'!$S537,'Xlookup set'!$A$1:$R$1200,18,FALSE)),"")</f>
        <v/>
      </c>
    </row>
    <row r="538" spans="1:17">
      <c r="A538" t="str">
        <f>IFERROR(VLOOKUP('Xlookup set'!$S538,'Xlookup set'!$A$1:$R$1200,2,FALSE),"")</f>
        <v/>
      </c>
      <c r="B538" t="str">
        <f>IF(I538&lt;&gt;"",ドッグキャリー!$I$2,"")</f>
        <v/>
      </c>
      <c r="C538" t="str">
        <f t="shared" si="18"/>
        <v/>
      </c>
      <c r="D538" t="str">
        <f t="shared" si="19"/>
        <v/>
      </c>
      <c r="E538" t="str">
        <f>IFERROR(IF(VLOOKUP('Xlookup set'!$S538,'Xlookup set'!$A$1:$R$1200,6,FALSE)=0,"",VLOOKUP('Xlookup set'!$S538,'Xlookup set'!$A$1:$R$1200,6,FALSE)),"")</f>
        <v/>
      </c>
      <c r="F538" t="str">
        <f t="array" aca="1" ref="F538" ca="1">IFERROR(F(VLOOKUP('Xlookup set'!$S538,'Xlookup set'!$A$1:$R$1200,7,FALSE)=0,"",VLOOKUP('Xlookup set'!$S538,'Xlookup set'!$A$1:$R$1200,7,FALSE)),"")</f>
        <v/>
      </c>
      <c r="G538" t="str">
        <f>IFERROR(IF(VLOOKUP('Xlookup set'!$S538,'Xlookup set'!$A$1:$R$1200,8,FALSE)=0,"",VLOOKUP('Xlookup set'!$S538,'Xlookup set'!$A$1:$R$1200,8,FALSE)),"")</f>
        <v/>
      </c>
      <c r="H538" s="93" t="str">
        <f>IFERROR(IF(VLOOKUP('Xlookup set'!$S538,'Xlookup set'!$A$1:$R$1200,9,FALSE)=0,"",VLOOKUP('Xlookup set'!$S538,'Xlookup set'!$A$1:$R$1200,9,FALSE)),"")</f>
        <v/>
      </c>
      <c r="I538" t="str">
        <f>IFERROR(IF(VLOOKUP('Xlookup set'!$S538,'Xlookup set'!$A$1:$R$1200,10,FALSE)=0,"",VLOOKUP('Xlookup set'!$S538,'Xlookup set'!$A$1:$R$1200,10,FALSE)),"")</f>
        <v/>
      </c>
      <c r="J538" t="str">
        <f>IFERROR(IF(VLOOKUP('Xlookup set'!$S538,'Xlookup set'!$A$1:$R$1200,11,FALSE)=0,"",VLOOKUP('Xlookup set'!$S538,'Xlookup set'!$A$1:$R$1200,11,FALSE)),"")</f>
        <v/>
      </c>
      <c r="K538" t="str">
        <f>IFERROR(IF(VLOOKUP('Xlookup set'!$S538,'Xlookup set'!$A$1:$R$1200,12,FALSE)=0,"",VLOOKUP('Xlookup set'!$S538,'Xlookup set'!$A$1:$R$1200,12,FALSE)),"")</f>
        <v/>
      </c>
      <c r="L538" t="str">
        <f>IFERROR(IF(VLOOKUP('Xlookup set'!$S538,'Xlookup set'!$A$1:$R$1200,13,FALSE)=0,"",VLOOKUP('Xlookup set'!$S538,'Xlookup set'!$A$1:$R$1200,13,FALSE)),"")</f>
        <v/>
      </c>
      <c r="M538" t="str">
        <f>IFERROR(IF(VLOOKUP('Xlookup set'!$S538,'Xlookup set'!$A$1:$R$1200,14,FALSE)=0,"",VLOOKUP('Xlookup set'!$S538,'Xlookup set'!$A$1:$R$1200,14,FALSE)),"")</f>
        <v/>
      </c>
      <c r="N538" t="str">
        <f>IFERROR(IF(VLOOKUP('Xlookup set'!$S538,'Xlookup set'!$A$1:$R$1200,15,FALSE)=0,"",VLOOKUP('Xlookup set'!$S538,'Xlookup set'!$A$1:$R$1200,15,FALSE)),"")</f>
        <v/>
      </c>
      <c r="O538" t="str">
        <f>IFERROR(IF(VLOOKUP('Xlookup set'!$S538,'Xlookup set'!$A$1:$R$1200,16,FALSE)=0,"",VLOOKUP('Xlookup set'!$S538,'Xlookup set'!$A$1:$R$1200,16,FALSE)),"")</f>
        <v/>
      </c>
      <c r="P538" t="str">
        <f t="array" aca="1" ref="P538" ca="1">IFERROR(Y2IF(VLOOKUP('Xlookup set'!$S538,'Xlookup set'!$A$1:$R$1200,17,FALSE)=0,"",VLOOKUP('Xlookup set'!$S538,'Xlookup set'!$A$1:$R$1200,17,FALSE)),"")</f>
        <v/>
      </c>
      <c r="Q538" t="str">
        <f>IFERROR(IF(VLOOKUP('Xlookup set'!$S538,'Xlookup set'!$A$1:$R$1200,18,FALSE)=0,"",VLOOKUP('Xlookup set'!$S538,'Xlookup set'!$A$1:$R$1200,18,FALSE)),"")</f>
        <v/>
      </c>
    </row>
    <row r="539" spans="1:17">
      <c r="A539" t="str">
        <f>IFERROR(VLOOKUP('Xlookup set'!$S539,'Xlookup set'!$A$1:$R$1200,2,FALSE),"")</f>
        <v/>
      </c>
      <c r="B539" t="str">
        <f>IF(I539&lt;&gt;"",ドッグキャリー!$I$2,"")</f>
        <v/>
      </c>
      <c r="C539" t="str">
        <f t="shared" si="18"/>
        <v/>
      </c>
      <c r="D539" t="str">
        <f t="shared" si="19"/>
        <v/>
      </c>
      <c r="E539" t="str">
        <f>IFERROR(IF(VLOOKUP('Xlookup set'!$S539,'Xlookup set'!$A$1:$R$1200,6,FALSE)=0,"",VLOOKUP('Xlookup set'!$S539,'Xlookup set'!$A$1:$R$1200,6,FALSE)),"")</f>
        <v/>
      </c>
      <c r="F539" t="str">
        <f t="array" aca="1" ref="F539" ca="1">IFERROR(F(VLOOKUP('Xlookup set'!$S539,'Xlookup set'!$A$1:$R$1200,7,FALSE)=0,"",VLOOKUP('Xlookup set'!$S539,'Xlookup set'!$A$1:$R$1200,7,FALSE)),"")</f>
        <v/>
      </c>
      <c r="G539" t="str">
        <f>IFERROR(IF(VLOOKUP('Xlookup set'!$S539,'Xlookup set'!$A$1:$R$1200,8,FALSE)=0,"",VLOOKUP('Xlookup set'!$S539,'Xlookup set'!$A$1:$R$1200,8,FALSE)),"")</f>
        <v/>
      </c>
      <c r="H539" s="93" t="str">
        <f>IFERROR(IF(VLOOKUP('Xlookup set'!$S539,'Xlookup set'!$A$1:$R$1200,9,FALSE)=0,"",VLOOKUP('Xlookup set'!$S539,'Xlookup set'!$A$1:$R$1200,9,FALSE)),"")</f>
        <v/>
      </c>
      <c r="I539" t="str">
        <f>IFERROR(IF(VLOOKUP('Xlookup set'!$S539,'Xlookup set'!$A$1:$R$1200,10,FALSE)=0,"",VLOOKUP('Xlookup set'!$S539,'Xlookup set'!$A$1:$R$1200,10,FALSE)),"")</f>
        <v/>
      </c>
      <c r="J539" t="str">
        <f>IFERROR(IF(VLOOKUP('Xlookup set'!$S539,'Xlookup set'!$A$1:$R$1200,11,FALSE)=0,"",VLOOKUP('Xlookup set'!$S539,'Xlookup set'!$A$1:$R$1200,11,FALSE)),"")</f>
        <v/>
      </c>
      <c r="K539" t="str">
        <f>IFERROR(IF(VLOOKUP('Xlookup set'!$S539,'Xlookup set'!$A$1:$R$1200,12,FALSE)=0,"",VLOOKUP('Xlookup set'!$S539,'Xlookup set'!$A$1:$R$1200,12,FALSE)),"")</f>
        <v/>
      </c>
      <c r="L539" t="str">
        <f>IFERROR(IF(VLOOKUP('Xlookup set'!$S539,'Xlookup set'!$A$1:$R$1200,13,FALSE)=0,"",VLOOKUP('Xlookup set'!$S539,'Xlookup set'!$A$1:$R$1200,13,FALSE)),"")</f>
        <v/>
      </c>
      <c r="M539" t="str">
        <f>IFERROR(IF(VLOOKUP('Xlookup set'!$S539,'Xlookup set'!$A$1:$R$1200,14,FALSE)=0,"",VLOOKUP('Xlookup set'!$S539,'Xlookup set'!$A$1:$R$1200,14,FALSE)),"")</f>
        <v/>
      </c>
      <c r="N539" t="str">
        <f>IFERROR(IF(VLOOKUP('Xlookup set'!$S539,'Xlookup set'!$A$1:$R$1200,15,FALSE)=0,"",VLOOKUP('Xlookup set'!$S539,'Xlookup set'!$A$1:$R$1200,15,FALSE)),"")</f>
        <v/>
      </c>
      <c r="O539" t="str">
        <f>IFERROR(IF(VLOOKUP('Xlookup set'!$S539,'Xlookup set'!$A$1:$R$1200,16,FALSE)=0,"",VLOOKUP('Xlookup set'!$S539,'Xlookup set'!$A$1:$R$1200,16,FALSE)),"")</f>
        <v/>
      </c>
      <c r="P539" t="str">
        <f t="array" aca="1" ref="P539" ca="1">IFERROR(Y2IF(VLOOKUP('Xlookup set'!$S539,'Xlookup set'!$A$1:$R$1200,17,FALSE)=0,"",VLOOKUP('Xlookup set'!$S539,'Xlookup set'!$A$1:$R$1200,17,FALSE)),"")</f>
        <v/>
      </c>
      <c r="Q539" t="str">
        <f>IFERROR(IF(VLOOKUP('Xlookup set'!$S539,'Xlookup set'!$A$1:$R$1200,18,FALSE)=0,"",VLOOKUP('Xlookup set'!$S539,'Xlookup set'!$A$1:$R$1200,18,FALSE)),"")</f>
        <v/>
      </c>
    </row>
    <row r="540" spans="1:17">
      <c r="A540" t="str">
        <f>IFERROR(VLOOKUP('Xlookup set'!$S540,'Xlookup set'!$A$1:$R$1200,2,FALSE),"")</f>
        <v/>
      </c>
      <c r="B540" t="str">
        <f>IF(I540&lt;&gt;"",ドッグキャリー!$I$2,"")</f>
        <v/>
      </c>
      <c r="C540" t="str">
        <f t="shared" si="18"/>
        <v/>
      </c>
      <c r="D540" t="str">
        <f t="shared" si="19"/>
        <v/>
      </c>
      <c r="E540" t="str">
        <f>IFERROR(IF(VLOOKUP('Xlookup set'!$S540,'Xlookup set'!$A$1:$R$1200,6,FALSE)=0,"",VLOOKUP('Xlookup set'!$S540,'Xlookup set'!$A$1:$R$1200,6,FALSE)),"")</f>
        <v/>
      </c>
      <c r="F540" t="str">
        <f t="array" aca="1" ref="F540" ca="1">IFERROR(F(VLOOKUP('Xlookup set'!$S540,'Xlookup set'!$A$1:$R$1200,7,FALSE)=0,"",VLOOKUP('Xlookup set'!$S540,'Xlookup set'!$A$1:$R$1200,7,FALSE)),"")</f>
        <v/>
      </c>
      <c r="G540" t="str">
        <f>IFERROR(IF(VLOOKUP('Xlookup set'!$S540,'Xlookup set'!$A$1:$R$1200,8,FALSE)=0,"",VLOOKUP('Xlookup set'!$S540,'Xlookup set'!$A$1:$R$1200,8,FALSE)),"")</f>
        <v/>
      </c>
      <c r="H540" s="93" t="str">
        <f>IFERROR(IF(VLOOKUP('Xlookup set'!$S540,'Xlookup set'!$A$1:$R$1200,9,FALSE)=0,"",VLOOKUP('Xlookup set'!$S540,'Xlookup set'!$A$1:$R$1200,9,FALSE)),"")</f>
        <v/>
      </c>
      <c r="I540" t="str">
        <f>IFERROR(IF(VLOOKUP('Xlookup set'!$S540,'Xlookup set'!$A$1:$R$1200,10,FALSE)=0,"",VLOOKUP('Xlookup set'!$S540,'Xlookup set'!$A$1:$R$1200,10,FALSE)),"")</f>
        <v/>
      </c>
      <c r="J540" t="str">
        <f>IFERROR(IF(VLOOKUP('Xlookup set'!$S540,'Xlookup set'!$A$1:$R$1200,11,FALSE)=0,"",VLOOKUP('Xlookup set'!$S540,'Xlookup set'!$A$1:$R$1200,11,FALSE)),"")</f>
        <v/>
      </c>
      <c r="K540" t="str">
        <f>IFERROR(IF(VLOOKUP('Xlookup set'!$S540,'Xlookup set'!$A$1:$R$1200,12,FALSE)=0,"",VLOOKUP('Xlookup set'!$S540,'Xlookup set'!$A$1:$R$1200,12,FALSE)),"")</f>
        <v/>
      </c>
      <c r="L540" t="str">
        <f>IFERROR(IF(VLOOKUP('Xlookup set'!$S540,'Xlookup set'!$A$1:$R$1200,13,FALSE)=0,"",VLOOKUP('Xlookup set'!$S540,'Xlookup set'!$A$1:$R$1200,13,FALSE)),"")</f>
        <v/>
      </c>
      <c r="M540" t="str">
        <f>IFERROR(IF(VLOOKUP('Xlookup set'!$S540,'Xlookup set'!$A$1:$R$1200,14,FALSE)=0,"",VLOOKUP('Xlookup set'!$S540,'Xlookup set'!$A$1:$R$1200,14,FALSE)),"")</f>
        <v/>
      </c>
      <c r="N540" t="str">
        <f>IFERROR(IF(VLOOKUP('Xlookup set'!$S540,'Xlookup set'!$A$1:$R$1200,15,FALSE)=0,"",VLOOKUP('Xlookup set'!$S540,'Xlookup set'!$A$1:$R$1200,15,FALSE)),"")</f>
        <v/>
      </c>
      <c r="O540" t="str">
        <f>IFERROR(IF(VLOOKUP('Xlookup set'!$S540,'Xlookup set'!$A$1:$R$1200,16,FALSE)=0,"",VLOOKUP('Xlookup set'!$S540,'Xlookup set'!$A$1:$R$1200,16,FALSE)),"")</f>
        <v/>
      </c>
      <c r="P540" t="str">
        <f t="array" aca="1" ref="P540" ca="1">IFERROR(Y2IF(VLOOKUP('Xlookup set'!$S540,'Xlookup set'!$A$1:$R$1200,17,FALSE)=0,"",VLOOKUP('Xlookup set'!$S540,'Xlookup set'!$A$1:$R$1200,17,FALSE)),"")</f>
        <v/>
      </c>
      <c r="Q540" t="str">
        <f>IFERROR(IF(VLOOKUP('Xlookup set'!$S540,'Xlookup set'!$A$1:$R$1200,18,FALSE)=0,"",VLOOKUP('Xlookup set'!$S540,'Xlookup set'!$A$1:$R$1200,18,FALSE)),"")</f>
        <v/>
      </c>
    </row>
    <row r="541" spans="1:17">
      <c r="A541" t="str">
        <f>IFERROR(VLOOKUP('Xlookup set'!$S541,'Xlookup set'!$A$1:$R$1200,2,FALSE),"")</f>
        <v/>
      </c>
      <c r="B541" t="str">
        <f>IF(I541&lt;&gt;"",ドッグキャリー!$I$2,"")</f>
        <v/>
      </c>
      <c r="C541" t="str">
        <f t="shared" si="18"/>
        <v/>
      </c>
      <c r="D541" t="str">
        <f t="shared" si="19"/>
        <v/>
      </c>
      <c r="E541" t="str">
        <f>IFERROR(IF(VLOOKUP('Xlookup set'!$S541,'Xlookup set'!$A$1:$R$1200,6,FALSE)=0,"",VLOOKUP('Xlookup set'!$S541,'Xlookup set'!$A$1:$R$1200,6,FALSE)),"")</f>
        <v/>
      </c>
      <c r="F541" t="str">
        <f t="array" aca="1" ref="F541" ca="1">IFERROR(F(VLOOKUP('Xlookup set'!$S541,'Xlookup set'!$A$1:$R$1200,7,FALSE)=0,"",VLOOKUP('Xlookup set'!$S541,'Xlookup set'!$A$1:$R$1200,7,FALSE)),"")</f>
        <v/>
      </c>
      <c r="G541" t="str">
        <f>IFERROR(IF(VLOOKUP('Xlookup set'!$S541,'Xlookup set'!$A$1:$R$1200,8,FALSE)=0,"",VLOOKUP('Xlookup set'!$S541,'Xlookup set'!$A$1:$R$1200,8,FALSE)),"")</f>
        <v/>
      </c>
      <c r="H541" s="93" t="str">
        <f>IFERROR(IF(VLOOKUP('Xlookup set'!$S541,'Xlookup set'!$A$1:$R$1200,9,FALSE)=0,"",VLOOKUP('Xlookup set'!$S541,'Xlookup set'!$A$1:$R$1200,9,FALSE)),"")</f>
        <v/>
      </c>
      <c r="I541" t="str">
        <f>IFERROR(IF(VLOOKUP('Xlookup set'!$S541,'Xlookup set'!$A$1:$R$1200,10,FALSE)=0,"",VLOOKUP('Xlookup set'!$S541,'Xlookup set'!$A$1:$R$1200,10,FALSE)),"")</f>
        <v/>
      </c>
      <c r="J541" t="str">
        <f>IFERROR(IF(VLOOKUP('Xlookup set'!$S541,'Xlookup set'!$A$1:$R$1200,11,FALSE)=0,"",VLOOKUP('Xlookup set'!$S541,'Xlookup set'!$A$1:$R$1200,11,FALSE)),"")</f>
        <v/>
      </c>
      <c r="K541" t="str">
        <f>IFERROR(IF(VLOOKUP('Xlookup set'!$S541,'Xlookup set'!$A$1:$R$1200,12,FALSE)=0,"",VLOOKUP('Xlookup set'!$S541,'Xlookup set'!$A$1:$R$1200,12,FALSE)),"")</f>
        <v/>
      </c>
      <c r="L541" t="str">
        <f>IFERROR(IF(VLOOKUP('Xlookup set'!$S541,'Xlookup set'!$A$1:$R$1200,13,FALSE)=0,"",VLOOKUP('Xlookup set'!$S541,'Xlookup set'!$A$1:$R$1200,13,FALSE)),"")</f>
        <v/>
      </c>
      <c r="M541" t="str">
        <f>IFERROR(IF(VLOOKUP('Xlookup set'!$S541,'Xlookup set'!$A$1:$R$1200,14,FALSE)=0,"",VLOOKUP('Xlookup set'!$S541,'Xlookup set'!$A$1:$R$1200,14,FALSE)),"")</f>
        <v/>
      </c>
      <c r="N541" t="str">
        <f>IFERROR(IF(VLOOKUP('Xlookup set'!$S541,'Xlookup set'!$A$1:$R$1200,15,FALSE)=0,"",VLOOKUP('Xlookup set'!$S541,'Xlookup set'!$A$1:$R$1200,15,FALSE)),"")</f>
        <v/>
      </c>
      <c r="O541" t="str">
        <f>IFERROR(IF(VLOOKUP('Xlookup set'!$S541,'Xlookup set'!$A$1:$R$1200,16,FALSE)=0,"",VLOOKUP('Xlookup set'!$S541,'Xlookup set'!$A$1:$R$1200,16,FALSE)),"")</f>
        <v/>
      </c>
      <c r="P541" t="str">
        <f t="array" aca="1" ref="P541" ca="1">IFERROR(Y2IF(VLOOKUP('Xlookup set'!$S541,'Xlookup set'!$A$1:$R$1200,17,FALSE)=0,"",VLOOKUP('Xlookup set'!$S541,'Xlookup set'!$A$1:$R$1200,17,FALSE)),"")</f>
        <v/>
      </c>
      <c r="Q541" t="str">
        <f>IFERROR(IF(VLOOKUP('Xlookup set'!$S541,'Xlookup set'!$A$1:$R$1200,18,FALSE)=0,"",VLOOKUP('Xlookup set'!$S541,'Xlookup set'!$A$1:$R$1200,18,FALSE)),"")</f>
        <v/>
      </c>
    </row>
    <row r="542" spans="1:17">
      <c r="A542" t="str">
        <f>IFERROR(VLOOKUP('Xlookup set'!$S542,'Xlookup set'!$A$1:$R$1200,2,FALSE),"")</f>
        <v/>
      </c>
      <c r="B542" t="str">
        <f>IF(I542&lt;&gt;"",ドッグキャリー!$I$2,"")</f>
        <v/>
      </c>
      <c r="C542" t="str">
        <f t="shared" si="18"/>
        <v/>
      </c>
      <c r="D542" t="str">
        <f t="shared" si="19"/>
        <v/>
      </c>
      <c r="E542" t="str">
        <f>IFERROR(IF(VLOOKUP('Xlookup set'!$S542,'Xlookup set'!$A$1:$R$1200,6,FALSE)=0,"",VLOOKUP('Xlookup set'!$S542,'Xlookup set'!$A$1:$R$1200,6,FALSE)),"")</f>
        <v/>
      </c>
      <c r="F542" t="str">
        <f t="array" aca="1" ref="F542" ca="1">IFERROR(F(VLOOKUP('Xlookup set'!$S542,'Xlookup set'!$A$1:$R$1200,7,FALSE)=0,"",VLOOKUP('Xlookup set'!$S542,'Xlookup set'!$A$1:$R$1200,7,FALSE)),"")</f>
        <v/>
      </c>
      <c r="G542" t="str">
        <f>IFERROR(IF(VLOOKUP('Xlookup set'!$S542,'Xlookup set'!$A$1:$R$1200,8,FALSE)=0,"",VLOOKUP('Xlookup set'!$S542,'Xlookup set'!$A$1:$R$1200,8,FALSE)),"")</f>
        <v/>
      </c>
      <c r="H542" s="93" t="str">
        <f>IFERROR(IF(VLOOKUP('Xlookup set'!$S542,'Xlookup set'!$A$1:$R$1200,9,FALSE)=0,"",VLOOKUP('Xlookup set'!$S542,'Xlookup set'!$A$1:$R$1200,9,FALSE)),"")</f>
        <v/>
      </c>
      <c r="I542" t="str">
        <f>IFERROR(IF(VLOOKUP('Xlookup set'!$S542,'Xlookup set'!$A$1:$R$1200,10,FALSE)=0,"",VLOOKUP('Xlookup set'!$S542,'Xlookup set'!$A$1:$R$1200,10,FALSE)),"")</f>
        <v/>
      </c>
      <c r="J542" t="str">
        <f>IFERROR(IF(VLOOKUP('Xlookup set'!$S542,'Xlookup set'!$A$1:$R$1200,11,FALSE)=0,"",VLOOKUP('Xlookup set'!$S542,'Xlookup set'!$A$1:$R$1200,11,FALSE)),"")</f>
        <v/>
      </c>
      <c r="K542" t="str">
        <f>IFERROR(IF(VLOOKUP('Xlookup set'!$S542,'Xlookup set'!$A$1:$R$1200,12,FALSE)=0,"",VLOOKUP('Xlookup set'!$S542,'Xlookup set'!$A$1:$R$1200,12,FALSE)),"")</f>
        <v/>
      </c>
      <c r="L542" t="str">
        <f>IFERROR(IF(VLOOKUP('Xlookup set'!$S542,'Xlookup set'!$A$1:$R$1200,13,FALSE)=0,"",VLOOKUP('Xlookup set'!$S542,'Xlookup set'!$A$1:$R$1200,13,FALSE)),"")</f>
        <v/>
      </c>
      <c r="M542" t="str">
        <f>IFERROR(IF(VLOOKUP('Xlookup set'!$S542,'Xlookup set'!$A$1:$R$1200,14,FALSE)=0,"",VLOOKUP('Xlookup set'!$S542,'Xlookup set'!$A$1:$R$1200,14,FALSE)),"")</f>
        <v/>
      </c>
      <c r="N542" t="str">
        <f>IFERROR(IF(VLOOKUP('Xlookup set'!$S542,'Xlookup set'!$A$1:$R$1200,15,FALSE)=0,"",VLOOKUP('Xlookup set'!$S542,'Xlookup set'!$A$1:$R$1200,15,FALSE)),"")</f>
        <v/>
      </c>
      <c r="O542" t="str">
        <f>IFERROR(IF(VLOOKUP('Xlookup set'!$S542,'Xlookup set'!$A$1:$R$1200,16,FALSE)=0,"",VLOOKUP('Xlookup set'!$S542,'Xlookup set'!$A$1:$R$1200,16,FALSE)),"")</f>
        <v/>
      </c>
      <c r="P542" t="str">
        <f t="array" aca="1" ref="P542" ca="1">IFERROR(Y2IF(VLOOKUP('Xlookup set'!$S542,'Xlookup set'!$A$1:$R$1200,17,FALSE)=0,"",VLOOKUP('Xlookup set'!$S542,'Xlookup set'!$A$1:$R$1200,17,FALSE)),"")</f>
        <v/>
      </c>
      <c r="Q542" t="str">
        <f>IFERROR(IF(VLOOKUP('Xlookup set'!$S542,'Xlookup set'!$A$1:$R$1200,18,FALSE)=0,"",VLOOKUP('Xlookup set'!$S542,'Xlookup set'!$A$1:$R$1200,18,FALSE)),"")</f>
        <v/>
      </c>
    </row>
    <row r="543" spans="1:17">
      <c r="A543" t="str">
        <f>IFERROR(VLOOKUP('Xlookup set'!$S543,'Xlookup set'!$A$1:$R$1200,2,FALSE),"")</f>
        <v/>
      </c>
      <c r="B543" t="str">
        <f>IF(I543&lt;&gt;"",ドッグキャリー!$I$2,"")</f>
        <v/>
      </c>
      <c r="C543" t="str">
        <f t="shared" si="18"/>
        <v/>
      </c>
      <c r="D543" t="str">
        <f t="shared" si="19"/>
        <v/>
      </c>
      <c r="E543" t="str">
        <f>IFERROR(IF(VLOOKUP('Xlookup set'!$S543,'Xlookup set'!$A$1:$R$1200,6,FALSE)=0,"",VLOOKUP('Xlookup set'!$S543,'Xlookup set'!$A$1:$R$1200,6,FALSE)),"")</f>
        <v/>
      </c>
      <c r="F543" t="str">
        <f t="array" aca="1" ref="F543" ca="1">IFERROR(F(VLOOKUP('Xlookup set'!$S543,'Xlookup set'!$A$1:$R$1200,7,FALSE)=0,"",VLOOKUP('Xlookup set'!$S543,'Xlookup set'!$A$1:$R$1200,7,FALSE)),"")</f>
        <v/>
      </c>
      <c r="G543" t="str">
        <f>IFERROR(IF(VLOOKUP('Xlookup set'!$S543,'Xlookup set'!$A$1:$R$1200,8,FALSE)=0,"",VLOOKUP('Xlookup set'!$S543,'Xlookup set'!$A$1:$R$1200,8,FALSE)),"")</f>
        <v/>
      </c>
      <c r="H543" s="93" t="str">
        <f>IFERROR(IF(VLOOKUP('Xlookup set'!$S543,'Xlookup set'!$A$1:$R$1200,9,FALSE)=0,"",VLOOKUP('Xlookup set'!$S543,'Xlookup set'!$A$1:$R$1200,9,FALSE)),"")</f>
        <v/>
      </c>
      <c r="I543" t="str">
        <f>IFERROR(IF(VLOOKUP('Xlookup set'!$S543,'Xlookup set'!$A$1:$R$1200,10,FALSE)=0,"",VLOOKUP('Xlookup set'!$S543,'Xlookup set'!$A$1:$R$1200,10,FALSE)),"")</f>
        <v/>
      </c>
      <c r="J543" t="str">
        <f>IFERROR(IF(VLOOKUP('Xlookup set'!$S543,'Xlookup set'!$A$1:$R$1200,11,FALSE)=0,"",VLOOKUP('Xlookup set'!$S543,'Xlookup set'!$A$1:$R$1200,11,FALSE)),"")</f>
        <v/>
      </c>
      <c r="K543" t="str">
        <f>IFERROR(IF(VLOOKUP('Xlookup set'!$S543,'Xlookup set'!$A$1:$R$1200,12,FALSE)=0,"",VLOOKUP('Xlookup set'!$S543,'Xlookup set'!$A$1:$R$1200,12,FALSE)),"")</f>
        <v/>
      </c>
      <c r="L543" t="str">
        <f>IFERROR(IF(VLOOKUP('Xlookup set'!$S543,'Xlookup set'!$A$1:$R$1200,13,FALSE)=0,"",VLOOKUP('Xlookup set'!$S543,'Xlookup set'!$A$1:$R$1200,13,FALSE)),"")</f>
        <v/>
      </c>
      <c r="M543" t="str">
        <f>IFERROR(IF(VLOOKUP('Xlookup set'!$S543,'Xlookup set'!$A$1:$R$1200,14,FALSE)=0,"",VLOOKUP('Xlookup set'!$S543,'Xlookup set'!$A$1:$R$1200,14,FALSE)),"")</f>
        <v/>
      </c>
      <c r="N543" t="str">
        <f>IFERROR(IF(VLOOKUP('Xlookup set'!$S543,'Xlookup set'!$A$1:$R$1200,15,FALSE)=0,"",VLOOKUP('Xlookup set'!$S543,'Xlookup set'!$A$1:$R$1200,15,FALSE)),"")</f>
        <v/>
      </c>
      <c r="O543" t="str">
        <f>IFERROR(IF(VLOOKUP('Xlookup set'!$S543,'Xlookup set'!$A$1:$R$1200,16,FALSE)=0,"",VLOOKUP('Xlookup set'!$S543,'Xlookup set'!$A$1:$R$1200,16,FALSE)),"")</f>
        <v/>
      </c>
      <c r="P543" t="str">
        <f t="array" aca="1" ref="P543" ca="1">IFERROR(Y2IF(VLOOKUP('Xlookup set'!$S543,'Xlookup set'!$A$1:$R$1200,17,FALSE)=0,"",VLOOKUP('Xlookup set'!$S543,'Xlookup set'!$A$1:$R$1200,17,FALSE)),"")</f>
        <v/>
      </c>
      <c r="Q543" t="str">
        <f>IFERROR(IF(VLOOKUP('Xlookup set'!$S543,'Xlookup set'!$A$1:$R$1200,18,FALSE)=0,"",VLOOKUP('Xlookup set'!$S543,'Xlookup set'!$A$1:$R$1200,18,FALSE)),"")</f>
        <v/>
      </c>
    </row>
    <row r="544" spans="1:17">
      <c r="A544" t="str">
        <f>IFERROR(VLOOKUP('Xlookup set'!$S544,'Xlookup set'!$A$1:$R$1200,2,FALSE),"")</f>
        <v/>
      </c>
      <c r="B544" t="str">
        <f>IF(I544&lt;&gt;"",ドッグキャリー!$I$2,"")</f>
        <v/>
      </c>
      <c r="C544" t="str">
        <f t="shared" si="18"/>
        <v/>
      </c>
      <c r="D544" t="str">
        <f t="shared" si="19"/>
        <v/>
      </c>
      <c r="E544" t="str">
        <f>IFERROR(IF(VLOOKUP('Xlookup set'!$S544,'Xlookup set'!$A$1:$R$1200,6,FALSE)=0,"",VLOOKUP('Xlookup set'!$S544,'Xlookup set'!$A$1:$R$1200,6,FALSE)),"")</f>
        <v/>
      </c>
      <c r="F544" t="str">
        <f t="array" aca="1" ref="F544" ca="1">IFERROR(F(VLOOKUP('Xlookup set'!$S544,'Xlookup set'!$A$1:$R$1200,7,FALSE)=0,"",VLOOKUP('Xlookup set'!$S544,'Xlookup set'!$A$1:$R$1200,7,FALSE)),"")</f>
        <v/>
      </c>
      <c r="G544" t="str">
        <f>IFERROR(IF(VLOOKUP('Xlookup set'!$S544,'Xlookup set'!$A$1:$R$1200,8,FALSE)=0,"",VLOOKUP('Xlookup set'!$S544,'Xlookup set'!$A$1:$R$1200,8,FALSE)),"")</f>
        <v/>
      </c>
      <c r="H544" s="93" t="str">
        <f>IFERROR(IF(VLOOKUP('Xlookup set'!$S544,'Xlookup set'!$A$1:$R$1200,9,FALSE)=0,"",VLOOKUP('Xlookup set'!$S544,'Xlookup set'!$A$1:$R$1200,9,FALSE)),"")</f>
        <v/>
      </c>
      <c r="I544" t="str">
        <f>IFERROR(IF(VLOOKUP('Xlookup set'!$S544,'Xlookup set'!$A$1:$R$1200,10,FALSE)=0,"",VLOOKUP('Xlookup set'!$S544,'Xlookup set'!$A$1:$R$1200,10,FALSE)),"")</f>
        <v/>
      </c>
      <c r="J544" t="str">
        <f>IFERROR(IF(VLOOKUP('Xlookup set'!$S544,'Xlookup set'!$A$1:$R$1200,11,FALSE)=0,"",VLOOKUP('Xlookup set'!$S544,'Xlookup set'!$A$1:$R$1200,11,FALSE)),"")</f>
        <v/>
      </c>
      <c r="K544" t="str">
        <f>IFERROR(IF(VLOOKUP('Xlookup set'!$S544,'Xlookup set'!$A$1:$R$1200,12,FALSE)=0,"",VLOOKUP('Xlookup set'!$S544,'Xlookup set'!$A$1:$R$1200,12,FALSE)),"")</f>
        <v/>
      </c>
      <c r="L544" t="str">
        <f>IFERROR(IF(VLOOKUP('Xlookup set'!$S544,'Xlookup set'!$A$1:$R$1200,13,FALSE)=0,"",VLOOKUP('Xlookup set'!$S544,'Xlookup set'!$A$1:$R$1200,13,FALSE)),"")</f>
        <v/>
      </c>
      <c r="M544" t="str">
        <f>IFERROR(IF(VLOOKUP('Xlookup set'!$S544,'Xlookup set'!$A$1:$R$1200,14,FALSE)=0,"",VLOOKUP('Xlookup set'!$S544,'Xlookup set'!$A$1:$R$1200,14,FALSE)),"")</f>
        <v/>
      </c>
      <c r="N544" t="str">
        <f>IFERROR(IF(VLOOKUP('Xlookup set'!$S544,'Xlookup set'!$A$1:$R$1200,15,FALSE)=0,"",VLOOKUP('Xlookup set'!$S544,'Xlookup set'!$A$1:$R$1200,15,FALSE)),"")</f>
        <v/>
      </c>
      <c r="O544" t="str">
        <f>IFERROR(IF(VLOOKUP('Xlookup set'!$S544,'Xlookup set'!$A$1:$R$1200,16,FALSE)=0,"",VLOOKUP('Xlookup set'!$S544,'Xlookup set'!$A$1:$R$1200,16,FALSE)),"")</f>
        <v/>
      </c>
      <c r="P544" t="str">
        <f t="array" aca="1" ref="P544" ca="1">IFERROR(Y2IF(VLOOKUP('Xlookup set'!$S544,'Xlookup set'!$A$1:$R$1200,17,FALSE)=0,"",VLOOKUP('Xlookup set'!$S544,'Xlookup set'!$A$1:$R$1200,17,FALSE)),"")</f>
        <v/>
      </c>
      <c r="Q544" t="str">
        <f>IFERROR(IF(VLOOKUP('Xlookup set'!$S544,'Xlookup set'!$A$1:$R$1200,18,FALSE)=0,"",VLOOKUP('Xlookup set'!$S544,'Xlookup set'!$A$1:$R$1200,18,FALSE)),"")</f>
        <v/>
      </c>
    </row>
    <row r="545" spans="1:17">
      <c r="A545" t="str">
        <f>IFERROR(VLOOKUP('Xlookup set'!$S545,'Xlookup set'!$A$1:$R$1200,2,FALSE),"")</f>
        <v/>
      </c>
      <c r="B545" t="str">
        <f>IF(I545&lt;&gt;"",ドッグキャリー!$I$2,"")</f>
        <v/>
      </c>
      <c r="C545" t="str">
        <f t="shared" si="18"/>
        <v/>
      </c>
      <c r="D545" t="str">
        <f t="shared" si="19"/>
        <v/>
      </c>
      <c r="E545" t="str">
        <f>IFERROR(IF(VLOOKUP('Xlookup set'!$S545,'Xlookup set'!$A$1:$R$1200,6,FALSE)=0,"",VLOOKUP('Xlookup set'!$S545,'Xlookup set'!$A$1:$R$1200,6,FALSE)),"")</f>
        <v/>
      </c>
      <c r="F545" t="str">
        <f t="array" aca="1" ref="F545" ca="1">IFERROR(F(VLOOKUP('Xlookup set'!$S545,'Xlookup set'!$A$1:$R$1200,7,FALSE)=0,"",VLOOKUP('Xlookup set'!$S545,'Xlookup set'!$A$1:$R$1200,7,FALSE)),"")</f>
        <v/>
      </c>
      <c r="G545" t="str">
        <f>IFERROR(IF(VLOOKUP('Xlookup set'!$S545,'Xlookup set'!$A$1:$R$1200,8,FALSE)=0,"",VLOOKUP('Xlookup set'!$S545,'Xlookup set'!$A$1:$R$1200,8,FALSE)),"")</f>
        <v/>
      </c>
      <c r="H545" s="93" t="str">
        <f>IFERROR(IF(VLOOKUP('Xlookup set'!$S545,'Xlookup set'!$A$1:$R$1200,9,FALSE)=0,"",VLOOKUP('Xlookup set'!$S545,'Xlookup set'!$A$1:$R$1200,9,FALSE)),"")</f>
        <v/>
      </c>
      <c r="I545" t="str">
        <f>IFERROR(IF(VLOOKUP('Xlookup set'!$S545,'Xlookup set'!$A$1:$R$1200,10,FALSE)=0,"",VLOOKUP('Xlookup set'!$S545,'Xlookup set'!$A$1:$R$1200,10,FALSE)),"")</f>
        <v/>
      </c>
      <c r="J545" t="str">
        <f>IFERROR(IF(VLOOKUP('Xlookup set'!$S545,'Xlookup set'!$A$1:$R$1200,11,FALSE)=0,"",VLOOKUP('Xlookup set'!$S545,'Xlookup set'!$A$1:$R$1200,11,FALSE)),"")</f>
        <v/>
      </c>
      <c r="K545" t="str">
        <f>IFERROR(IF(VLOOKUP('Xlookup set'!$S545,'Xlookup set'!$A$1:$R$1200,12,FALSE)=0,"",VLOOKUP('Xlookup set'!$S545,'Xlookup set'!$A$1:$R$1200,12,FALSE)),"")</f>
        <v/>
      </c>
      <c r="L545" t="str">
        <f>IFERROR(IF(VLOOKUP('Xlookup set'!$S545,'Xlookup set'!$A$1:$R$1200,13,FALSE)=0,"",VLOOKUP('Xlookup set'!$S545,'Xlookup set'!$A$1:$R$1200,13,FALSE)),"")</f>
        <v/>
      </c>
      <c r="M545" t="str">
        <f>IFERROR(IF(VLOOKUP('Xlookup set'!$S545,'Xlookup set'!$A$1:$R$1200,14,FALSE)=0,"",VLOOKUP('Xlookup set'!$S545,'Xlookup set'!$A$1:$R$1200,14,FALSE)),"")</f>
        <v/>
      </c>
      <c r="N545" t="str">
        <f>IFERROR(IF(VLOOKUP('Xlookup set'!$S545,'Xlookup set'!$A$1:$R$1200,15,FALSE)=0,"",VLOOKUP('Xlookup set'!$S545,'Xlookup set'!$A$1:$R$1200,15,FALSE)),"")</f>
        <v/>
      </c>
      <c r="O545" t="str">
        <f>IFERROR(IF(VLOOKUP('Xlookup set'!$S545,'Xlookup set'!$A$1:$R$1200,16,FALSE)=0,"",VLOOKUP('Xlookup set'!$S545,'Xlookup set'!$A$1:$R$1200,16,FALSE)),"")</f>
        <v/>
      </c>
      <c r="P545" t="str">
        <f t="array" aca="1" ref="P545" ca="1">IFERROR(Y2IF(VLOOKUP('Xlookup set'!$S545,'Xlookup set'!$A$1:$R$1200,17,FALSE)=0,"",VLOOKUP('Xlookup set'!$S545,'Xlookup set'!$A$1:$R$1200,17,FALSE)),"")</f>
        <v/>
      </c>
      <c r="Q545" t="str">
        <f>IFERROR(IF(VLOOKUP('Xlookup set'!$S545,'Xlookup set'!$A$1:$R$1200,18,FALSE)=0,"",VLOOKUP('Xlookup set'!$S545,'Xlookup set'!$A$1:$R$1200,18,FALSE)),"")</f>
        <v/>
      </c>
    </row>
    <row r="546" spans="1:17">
      <c r="A546" t="str">
        <f>IFERROR(VLOOKUP('Xlookup set'!$S546,'Xlookup set'!$A$1:$R$1200,2,FALSE),"")</f>
        <v/>
      </c>
      <c r="B546" t="str">
        <f>IF(I546&lt;&gt;"",ドッグキャリー!$I$2,"")</f>
        <v/>
      </c>
      <c r="C546" t="str">
        <f t="shared" si="18"/>
        <v/>
      </c>
      <c r="D546" t="str">
        <f t="shared" si="19"/>
        <v/>
      </c>
      <c r="E546" t="str">
        <f>IFERROR(IF(VLOOKUP('Xlookup set'!$S546,'Xlookup set'!$A$1:$R$1200,6,FALSE)=0,"",VLOOKUP('Xlookup set'!$S546,'Xlookup set'!$A$1:$R$1200,6,FALSE)),"")</f>
        <v/>
      </c>
      <c r="F546" t="str">
        <f t="array" aca="1" ref="F546" ca="1">IFERROR(F(VLOOKUP('Xlookup set'!$S546,'Xlookup set'!$A$1:$R$1200,7,FALSE)=0,"",VLOOKUP('Xlookup set'!$S546,'Xlookup set'!$A$1:$R$1200,7,FALSE)),"")</f>
        <v/>
      </c>
      <c r="G546" t="str">
        <f>IFERROR(IF(VLOOKUP('Xlookup set'!$S546,'Xlookup set'!$A$1:$R$1200,8,FALSE)=0,"",VLOOKUP('Xlookup set'!$S546,'Xlookup set'!$A$1:$R$1200,8,FALSE)),"")</f>
        <v/>
      </c>
      <c r="H546" s="93" t="str">
        <f>IFERROR(IF(VLOOKUP('Xlookup set'!$S546,'Xlookup set'!$A$1:$R$1200,9,FALSE)=0,"",VLOOKUP('Xlookup set'!$S546,'Xlookup set'!$A$1:$R$1200,9,FALSE)),"")</f>
        <v/>
      </c>
      <c r="I546" t="str">
        <f>IFERROR(IF(VLOOKUP('Xlookup set'!$S546,'Xlookup set'!$A$1:$R$1200,10,FALSE)=0,"",VLOOKUP('Xlookup set'!$S546,'Xlookup set'!$A$1:$R$1200,10,FALSE)),"")</f>
        <v/>
      </c>
      <c r="J546" t="str">
        <f>IFERROR(IF(VLOOKUP('Xlookup set'!$S546,'Xlookup set'!$A$1:$R$1200,11,FALSE)=0,"",VLOOKUP('Xlookup set'!$S546,'Xlookup set'!$A$1:$R$1200,11,FALSE)),"")</f>
        <v/>
      </c>
      <c r="K546" t="str">
        <f>IFERROR(IF(VLOOKUP('Xlookup set'!$S546,'Xlookup set'!$A$1:$R$1200,12,FALSE)=0,"",VLOOKUP('Xlookup set'!$S546,'Xlookup set'!$A$1:$R$1200,12,FALSE)),"")</f>
        <v/>
      </c>
      <c r="L546" t="str">
        <f>IFERROR(IF(VLOOKUP('Xlookup set'!$S546,'Xlookup set'!$A$1:$R$1200,13,FALSE)=0,"",VLOOKUP('Xlookup set'!$S546,'Xlookup set'!$A$1:$R$1200,13,FALSE)),"")</f>
        <v/>
      </c>
      <c r="M546" t="str">
        <f>IFERROR(IF(VLOOKUP('Xlookup set'!$S546,'Xlookup set'!$A$1:$R$1200,14,FALSE)=0,"",VLOOKUP('Xlookup set'!$S546,'Xlookup set'!$A$1:$R$1200,14,FALSE)),"")</f>
        <v/>
      </c>
      <c r="N546" t="str">
        <f>IFERROR(IF(VLOOKUP('Xlookup set'!$S546,'Xlookup set'!$A$1:$R$1200,15,FALSE)=0,"",VLOOKUP('Xlookup set'!$S546,'Xlookup set'!$A$1:$R$1200,15,FALSE)),"")</f>
        <v/>
      </c>
      <c r="O546" t="str">
        <f>IFERROR(IF(VLOOKUP('Xlookup set'!$S546,'Xlookup set'!$A$1:$R$1200,16,FALSE)=0,"",VLOOKUP('Xlookup set'!$S546,'Xlookup set'!$A$1:$R$1200,16,FALSE)),"")</f>
        <v/>
      </c>
      <c r="P546" t="str">
        <f t="array" aca="1" ref="P546" ca="1">IFERROR(Y2IF(VLOOKUP('Xlookup set'!$S546,'Xlookup set'!$A$1:$R$1200,17,FALSE)=0,"",VLOOKUP('Xlookup set'!$S546,'Xlookup set'!$A$1:$R$1200,17,FALSE)),"")</f>
        <v/>
      </c>
      <c r="Q546" t="str">
        <f>IFERROR(IF(VLOOKUP('Xlookup set'!$S546,'Xlookup set'!$A$1:$R$1200,18,FALSE)=0,"",VLOOKUP('Xlookup set'!$S546,'Xlookup set'!$A$1:$R$1200,18,FALSE)),"")</f>
        <v/>
      </c>
    </row>
    <row r="547" spans="1:17">
      <c r="A547" t="str">
        <f>IFERROR(VLOOKUP('Xlookup set'!$S547,'Xlookup set'!$A$1:$R$1200,2,FALSE),"")</f>
        <v/>
      </c>
      <c r="B547" t="str">
        <f>IF(I547&lt;&gt;"",ドッグキャリー!$I$2,"")</f>
        <v/>
      </c>
      <c r="C547" t="str">
        <f t="shared" si="18"/>
        <v/>
      </c>
      <c r="D547" t="str">
        <f t="shared" si="19"/>
        <v/>
      </c>
      <c r="E547" t="str">
        <f>IFERROR(IF(VLOOKUP('Xlookup set'!$S547,'Xlookup set'!$A$1:$R$1200,6,FALSE)=0,"",VLOOKUP('Xlookup set'!$S547,'Xlookup set'!$A$1:$R$1200,6,FALSE)),"")</f>
        <v/>
      </c>
      <c r="F547" t="str">
        <f t="array" aca="1" ref="F547" ca="1">IFERROR(F(VLOOKUP('Xlookup set'!$S547,'Xlookup set'!$A$1:$R$1200,7,FALSE)=0,"",VLOOKUP('Xlookup set'!$S547,'Xlookup set'!$A$1:$R$1200,7,FALSE)),"")</f>
        <v/>
      </c>
      <c r="G547" t="str">
        <f>IFERROR(IF(VLOOKUP('Xlookup set'!$S547,'Xlookup set'!$A$1:$R$1200,8,FALSE)=0,"",VLOOKUP('Xlookup set'!$S547,'Xlookup set'!$A$1:$R$1200,8,FALSE)),"")</f>
        <v/>
      </c>
      <c r="H547" s="93" t="str">
        <f>IFERROR(IF(VLOOKUP('Xlookup set'!$S547,'Xlookup set'!$A$1:$R$1200,9,FALSE)=0,"",VLOOKUP('Xlookup set'!$S547,'Xlookup set'!$A$1:$R$1200,9,FALSE)),"")</f>
        <v/>
      </c>
      <c r="I547" t="str">
        <f>IFERROR(IF(VLOOKUP('Xlookup set'!$S547,'Xlookup set'!$A$1:$R$1200,10,FALSE)=0,"",VLOOKUP('Xlookup set'!$S547,'Xlookup set'!$A$1:$R$1200,10,FALSE)),"")</f>
        <v/>
      </c>
      <c r="J547" t="str">
        <f>IFERROR(IF(VLOOKUP('Xlookup set'!$S547,'Xlookup set'!$A$1:$R$1200,11,FALSE)=0,"",VLOOKUP('Xlookup set'!$S547,'Xlookup set'!$A$1:$R$1200,11,FALSE)),"")</f>
        <v/>
      </c>
      <c r="K547" t="str">
        <f>IFERROR(IF(VLOOKUP('Xlookup set'!$S547,'Xlookup set'!$A$1:$R$1200,12,FALSE)=0,"",VLOOKUP('Xlookup set'!$S547,'Xlookup set'!$A$1:$R$1200,12,FALSE)),"")</f>
        <v/>
      </c>
      <c r="L547" t="str">
        <f>IFERROR(IF(VLOOKUP('Xlookup set'!$S547,'Xlookup set'!$A$1:$R$1200,13,FALSE)=0,"",VLOOKUP('Xlookup set'!$S547,'Xlookup set'!$A$1:$R$1200,13,FALSE)),"")</f>
        <v/>
      </c>
      <c r="M547" t="str">
        <f>IFERROR(IF(VLOOKUP('Xlookup set'!$S547,'Xlookup set'!$A$1:$R$1200,14,FALSE)=0,"",VLOOKUP('Xlookup set'!$S547,'Xlookup set'!$A$1:$R$1200,14,FALSE)),"")</f>
        <v/>
      </c>
      <c r="N547" t="str">
        <f>IFERROR(IF(VLOOKUP('Xlookup set'!$S547,'Xlookup set'!$A$1:$R$1200,15,FALSE)=0,"",VLOOKUP('Xlookup set'!$S547,'Xlookup set'!$A$1:$R$1200,15,FALSE)),"")</f>
        <v/>
      </c>
      <c r="O547" t="str">
        <f>IFERROR(IF(VLOOKUP('Xlookup set'!$S547,'Xlookup set'!$A$1:$R$1200,16,FALSE)=0,"",VLOOKUP('Xlookup set'!$S547,'Xlookup set'!$A$1:$R$1200,16,FALSE)),"")</f>
        <v/>
      </c>
      <c r="P547" t="str">
        <f t="array" aca="1" ref="P547" ca="1">IFERROR(Y2IF(VLOOKUP('Xlookup set'!$S547,'Xlookup set'!$A$1:$R$1200,17,FALSE)=0,"",VLOOKUP('Xlookup set'!$S547,'Xlookup set'!$A$1:$R$1200,17,FALSE)),"")</f>
        <v/>
      </c>
      <c r="Q547" t="str">
        <f>IFERROR(IF(VLOOKUP('Xlookup set'!$S547,'Xlookup set'!$A$1:$R$1200,18,FALSE)=0,"",VLOOKUP('Xlookup set'!$S547,'Xlookup set'!$A$1:$R$1200,18,FALSE)),"")</f>
        <v/>
      </c>
    </row>
    <row r="548" spans="1:17">
      <c r="A548" t="str">
        <f>IFERROR(VLOOKUP('Xlookup set'!$S548,'Xlookup set'!$A$1:$R$1200,2,FALSE),"")</f>
        <v/>
      </c>
      <c r="B548" t="str">
        <f>IF(I548&lt;&gt;"",ドッグキャリー!$I$2,"")</f>
        <v/>
      </c>
      <c r="C548" t="str">
        <f t="shared" si="18"/>
        <v/>
      </c>
      <c r="D548" t="str">
        <f t="shared" si="19"/>
        <v/>
      </c>
      <c r="E548" t="str">
        <f>IFERROR(IF(VLOOKUP('Xlookup set'!$S548,'Xlookup set'!$A$1:$R$1200,6,FALSE)=0,"",VLOOKUP('Xlookup set'!$S548,'Xlookup set'!$A$1:$R$1200,6,FALSE)),"")</f>
        <v/>
      </c>
      <c r="F548" t="str">
        <f t="array" aca="1" ref="F548" ca="1">IFERROR(F(VLOOKUP('Xlookup set'!$S548,'Xlookup set'!$A$1:$R$1200,7,FALSE)=0,"",VLOOKUP('Xlookup set'!$S548,'Xlookup set'!$A$1:$R$1200,7,FALSE)),"")</f>
        <v/>
      </c>
      <c r="G548" t="str">
        <f>IFERROR(IF(VLOOKUP('Xlookup set'!$S548,'Xlookup set'!$A$1:$R$1200,8,FALSE)=0,"",VLOOKUP('Xlookup set'!$S548,'Xlookup set'!$A$1:$R$1200,8,FALSE)),"")</f>
        <v/>
      </c>
      <c r="H548" s="93" t="str">
        <f>IFERROR(IF(VLOOKUP('Xlookup set'!$S548,'Xlookup set'!$A$1:$R$1200,9,FALSE)=0,"",VLOOKUP('Xlookup set'!$S548,'Xlookup set'!$A$1:$R$1200,9,FALSE)),"")</f>
        <v/>
      </c>
      <c r="I548" t="str">
        <f>IFERROR(IF(VLOOKUP('Xlookup set'!$S548,'Xlookup set'!$A$1:$R$1200,10,FALSE)=0,"",VLOOKUP('Xlookup set'!$S548,'Xlookup set'!$A$1:$R$1200,10,FALSE)),"")</f>
        <v/>
      </c>
      <c r="J548" t="str">
        <f>IFERROR(IF(VLOOKUP('Xlookup set'!$S548,'Xlookup set'!$A$1:$R$1200,11,FALSE)=0,"",VLOOKUP('Xlookup set'!$S548,'Xlookup set'!$A$1:$R$1200,11,FALSE)),"")</f>
        <v/>
      </c>
      <c r="K548" t="str">
        <f>IFERROR(IF(VLOOKUP('Xlookup set'!$S548,'Xlookup set'!$A$1:$R$1200,12,FALSE)=0,"",VLOOKUP('Xlookup set'!$S548,'Xlookup set'!$A$1:$R$1200,12,FALSE)),"")</f>
        <v/>
      </c>
      <c r="L548" t="str">
        <f>IFERROR(IF(VLOOKUP('Xlookup set'!$S548,'Xlookup set'!$A$1:$R$1200,13,FALSE)=0,"",VLOOKUP('Xlookup set'!$S548,'Xlookup set'!$A$1:$R$1200,13,FALSE)),"")</f>
        <v/>
      </c>
      <c r="M548" t="str">
        <f>IFERROR(IF(VLOOKUP('Xlookup set'!$S548,'Xlookup set'!$A$1:$R$1200,14,FALSE)=0,"",VLOOKUP('Xlookup set'!$S548,'Xlookup set'!$A$1:$R$1200,14,FALSE)),"")</f>
        <v/>
      </c>
      <c r="N548" t="str">
        <f>IFERROR(IF(VLOOKUP('Xlookup set'!$S548,'Xlookup set'!$A$1:$R$1200,15,FALSE)=0,"",VLOOKUP('Xlookup set'!$S548,'Xlookup set'!$A$1:$R$1200,15,FALSE)),"")</f>
        <v/>
      </c>
      <c r="O548" t="str">
        <f>IFERROR(IF(VLOOKUP('Xlookup set'!$S548,'Xlookup set'!$A$1:$R$1200,16,FALSE)=0,"",VLOOKUP('Xlookup set'!$S548,'Xlookup set'!$A$1:$R$1200,16,FALSE)),"")</f>
        <v/>
      </c>
      <c r="P548" t="str">
        <f t="array" aca="1" ref="P548" ca="1">IFERROR(Y2IF(VLOOKUP('Xlookup set'!$S548,'Xlookup set'!$A$1:$R$1200,17,FALSE)=0,"",VLOOKUP('Xlookup set'!$S548,'Xlookup set'!$A$1:$R$1200,17,FALSE)),"")</f>
        <v/>
      </c>
      <c r="Q548" t="str">
        <f>IFERROR(IF(VLOOKUP('Xlookup set'!$S548,'Xlookup set'!$A$1:$R$1200,18,FALSE)=0,"",VLOOKUP('Xlookup set'!$S548,'Xlookup set'!$A$1:$R$1200,18,FALSE)),"")</f>
        <v/>
      </c>
    </row>
    <row r="549" spans="1:17">
      <c r="A549" t="str">
        <f>IFERROR(VLOOKUP('Xlookup set'!$S549,'Xlookup set'!$A$1:$R$1200,2,FALSE),"")</f>
        <v/>
      </c>
      <c r="B549" t="str">
        <f>IF(I549&lt;&gt;"",ドッグキャリー!$I$2,"")</f>
        <v/>
      </c>
      <c r="C549" t="str">
        <f t="shared" si="18"/>
        <v/>
      </c>
      <c r="D549" t="str">
        <f t="shared" si="19"/>
        <v/>
      </c>
      <c r="E549" t="str">
        <f>IFERROR(IF(VLOOKUP('Xlookup set'!$S549,'Xlookup set'!$A$1:$R$1200,6,FALSE)=0,"",VLOOKUP('Xlookup set'!$S549,'Xlookup set'!$A$1:$R$1200,6,FALSE)),"")</f>
        <v/>
      </c>
      <c r="F549" t="str">
        <f t="array" aca="1" ref="F549" ca="1">IFERROR(F(VLOOKUP('Xlookup set'!$S549,'Xlookup set'!$A$1:$R$1200,7,FALSE)=0,"",VLOOKUP('Xlookup set'!$S549,'Xlookup set'!$A$1:$R$1200,7,FALSE)),"")</f>
        <v/>
      </c>
      <c r="G549" t="str">
        <f>IFERROR(IF(VLOOKUP('Xlookup set'!$S549,'Xlookup set'!$A$1:$R$1200,8,FALSE)=0,"",VLOOKUP('Xlookup set'!$S549,'Xlookup set'!$A$1:$R$1200,8,FALSE)),"")</f>
        <v/>
      </c>
      <c r="H549" s="93" t="str">
        <f>IFERROR(IF(VLOOKUP('Xlookup set'!$S549,'Xlookup set'!$A$1:$R$1200,9,FALSE)=0,"",VLOOKUP('Xlookup set'!$S549,'Xlookup set'!$A$1:$R$1200,9,FALSE)),"")</f>
        <v/>
      </c>
      <c r="I549" t="str">
        <f>IFERROR(IF(VLOOKUP('Xlookup set'!$S549,'Xlookup set'!$A$1:$R$1200,10,FALSE)=0,"",VLOOKUP('Xlookup set'!$S549,'Xlookup set'!$A$1:$R$1200,10,FALSE)),"")</f>
        <v/>
      </c>
      <c r="J549" t="str">
        <f>IFERROR(IF(VLOOKUP('Xlookup set'!$S549,'Xlookup set'!$A$1:$R$1200,11,FALSE)=0,"",VLOOKUP('Xlookup set'!$S549,'Xlookup set'!$A$1:$R$1200,11,FALSE)),"")</f>
        <v/>
      </c>
      <c r="K549" t="str">
        <f>IFERROR(IF(VLOOKUP('Xlookup set'!$S549,'Xlookup set'!$A$1:$R$1200,12,FALSE)=0,"",VLOOKUP('Xlookup set'!$S549,'Xlookup set'!$A$1:$R$1200,12,FALSE)),"")</f>
        <v/>
      </c>
      <c r="L549" t="str">
        <f>IFERROR(IF(VLOOKUP('Xlookup set'!$S549,'Xlookup set'!$A$1:$R$1200,13,FALSE)=0,"",VLOOKUP('Xlookup set'!$S549,'Xlookup set'!$A$1:$R$1200,13,FALSE)),"")</f>
        <v/>
      </c>
      <c r="M549" t="str">
        <f>IFERROR(IF(VLOOKUP('Xlookup set'!$S549,'Xlookup set'!$A$1:$R$1200,14,FALSE)=0,"",VLOOKUP('Xlookup set'!$S549,'Xlookup set'!$A$1:$R$1200,14,FALSE)),"")</f>
        <v/>
      </c>
      <c r="N549" t="str">
        <f>IFERROR(IF(VLOOKUP('Xlookup set'!$S549,'Xlookup set'!$A$1:$R$1200,15,FALSE)=0,"",VLOOKUP('Xlookup set'!$S549,'Xlookup set'!$A$1:$R$1200,15,FALSE)),"")</f>
        <v/>
      </c>
      <c r="O549" t="str">
        <f>IFERROR(IF(VLOOKUP('Xlookup set'!$S549,'Xlookup set'!$A$1:$R$1200,16,FALSE)=0,"",VLOOKUP('Xlookup set'!$S549,'Xlookup set'!$A$1:$R$1200,16,FALSE)),"")</f>
        <v/>
      </c>
      <c r="P549" t="str">
        <f t="array" aca="1" ref="P549" ca="1">IFERROR(Y2IF(VLOOKUP('Xlookup set'!$S549,'Xlookup set'!$A$1:$R$1200,17,FALSE)=0,"",VLOOKUP('Xlookup set'!$S549,'Xlookup set'!$A$1:$R$1200,17,FALSE)),"")</f>
        <v/>
      </c>
      <c r="Q549" t="str">
        <f>IFERROR(IF(VLOOKUP('Xlookup set'!$S549,'Xlookup set'!$A$1:$R$1200,18,FALSE)=0,"",VLOOKUP('Xlookup set'!$S549,'Xlookup set'!$A$1:$R$1200,18,FALSE)),"")</f>
        <v/>
      </c>
    </row>
    <row r="550" spans="1:17">
      <c r="A550" t="str">
        <f>IFERROR(VLOOKUP('Xlookup set'!$S550,'Xlookup set'!$A$1:$R$1200,2,FALSE),"")</f>
        <v/>
      </c>
      <c r="B550" t="str">
        <f>IF(I550&lt;&gt;"",ドッグキャリー!$I$2,"")</f>
        <v/>
      </c>
      <c r="C550" t="str">
        <f t="shared" si="18"/>
        <v/>
      </c>
      <c r="D550" t="str">
        <f t="shared" si="19"/>
        <v/>
      </c>
      <c r="E550" t="str">
        <f>IFERROR(IF(VLOOKUP('Xlookup set'!$S550,'Xlookup set'!$A$1:$R$1200,6,FALSE)=0,"",VLOOKUP('Xlookup set'!$S550,'Xlookup set'!$A$1:$R$1200,6,FALSE)),"")</f>
        <v/>
      </c>
      <c r="F550" t="str">
        <f t="array" aca="1" ref="F550" ca="1">IFERROR(F(VLOOKUP('Xlookup set'!$S550,'Xlookup set'!$A$1:$R$1200,7,FALSE)=0,"",VLOOKUP('Xlookup set'!$S550,'Xlookup set'!$A$1:$R$1200,7,FALSE)),"")</f>
        <v/>
      </c>
      <c r="G550" t="str">
        <f>IFERROR(IF(VLOOKUP('Xlookup set'!$S550,'Xlookup set'!$A$1:$R$1200,8,FALSE)=0,"",VLOOKUP('Xlookup set'!$S550,'Xlookup set'!$A$1:$R$1200,8,FALSE)),"")</f>
        <v/>
      </c>
      <c r="H550" s="93" t="str">
        <f>IFERROR(IF(VLOOKUP('Xlookup set'!$S550,'Xlookup set'!$A$1:$R$1200,9,FALSE)=0,"",VLOOKUP('Xlookup set'!$S550,'Xlookup set'!$A$1:$R$1200,9,FALSE)),"")</f>
        <v/>
      </c>
      <c r="I550" t="str">
        <f>IFERROR(IF(VLOOKUP('Xlookup set'!$S550,'Xlookup set'!$A$1:$R$1200,10,FALSE)=0,"",VLOOKUP('Xlookup set'!$S550,'Xlookup set'!$A$1:$R$1200,10,FALSE)),"")</f>
        <v/>
      </c>
      <c r="J550" t="str">
        <f>IFERROR(IF(VLOOKUP('Xlookup set'!$S550,'Xlookup set'!$A$1:$R$1200,11,FALSE)=0,"",VLOOKUP('Xlookup set'!$S550,'Xlookup set'!$A$1:$R$1200,11,FALSE)),"")</f>
        <v/>
      </c>
      <c r="K550" t="str">
        <f>IFERROR(IF(VLOOKUP('Xlookup set'!$S550,'Xlookup set'!$A$1:$R$1200,12,FALSE)=0,"",VLOOKUP('Xlookup set'!$S550,'Xlookup set'!$A$1:$R$1200,12,FALSE)),"")</f>
        <v/>
      </c>
      <c r="L550" t="str">
        <f>IFERROR(IF(VLOOKUP('Xlookup set'!$S550,'Xlookup set'!$A$1:$R$1200,13,FALSE)=0,"",VLOOKUP('Xlookup set'!$S550,'Xlookup set'!$A$1:$R$1200,13,FALSE)),"")</f>
        <v/>
      </c>
      <c r="M550" t="str">
        <f>IFERROR(IF(VLOOKUP('Xlookup set'!$S550,'Xlookup set'!$A$1:$R$1200,14,FALSE)=0,"",VLOOKUP('Xlookup set'!$S550,'Xlookup set'!$A$1:$R$1200,14,FALSE)),"")</f>
        <v/>
      </c>
      <c r="N550" t="str">
        <f>IFERROR(IF(VLOOKUP('Xlookup set'!$S550,'Xlookup set'!$A$1:$R$1200,15,FALSE)=0,"",VLOOKUP('Xlookup set'!$S550,'Xlookup set'!$A$1:$R$1200,15,FALSE)),"")</f>
        <v/>
      </c>
      <c r="O550" t="str">
        <f>IFERROR(IF(VLOOKUP('Xlookup set'!$S550,'Xlookup set'!$A$1:$R$1200,16,FALSE)=0,"",VLOOKUP('Xlookup set'!$S550,'Xlookup set'!$A$1:$R$1200,16,FALSE)),"")</f>
        <v/>
      </c>
      <c r="P550" t="str">
        <f t="array" aca="1" ref="P550" ca="1">IFERROR(Y2IF(VLOOKUP('Xlookup set'!$S550,'Xlookup set'!$A$1:$R$1200,17,FALSE)=0,"",VLOOKUP('Xlookup set'!$S550,'Xlookup set'!$A$1:$R$1200,17,FALSE)),"")</f>
        <v/>
      </c>
      <c r="Q550" t="str">
        <f>IFERROR(IF(VLOOKUP('Xlookup set'!$S550,'Xlookup set'!$A$1:$R$1200,18,FALSE)=0,"",VLOOKUP('Xlookup set'!$S550,'Xlookup set'!$A$1:$R$1200,18,FALSE)),"")</f>
        <v/>
      </c>
    </row>
    <row r="551" spans="1:17">
      <c r="A551" t="str">
        <f>IFERROR(VLOOKUP('Xlookup set'!$S551,'Xlookup set'!$A$1:$R$1200,2,FALSE),"")</f>
        <v/>
      </c>
      <c r="B551" t="str">
        <f>IF(I551&lt;&gt;"",ドッグキャリー!$I$2,"")</f>
        <v/>
      </c>
      <c r="C551" t="str">
        <f t="shared" si="18"/>
        <v/>
      </c>
      <c r="D551" t="str">
        <f t="shared" si="19"/>
        <v/>
      </c>
      <c r="E551" t="str">
        <f>IFERROR(IF(VLOOKUP('Xlookup set'!$S551,'Xlookup set'!$A$1:$R$1200,6,FALSE)=0,"",VLOOKUP('Xlookup set'!$S551,'Xlookup set'!$A$1:$R$1200,6,FALSE)),"")</f>
        <v/>
      </c>
      <c r="F551" t="str">
        <f t="array" aca="1" ref="F551" ca="1">IFERROR(F(VLOOKUP('Xlookup set'!$S551,'Xlookup set'!$A$1:$R$1200,7,FALSE)=0,"",VLOOKUP('Xlookup set'!$S551,'Xlookup set'!$A$1:$R$1200,7,FALSE)),"")</f>
        <v/>
      </c>
      <c r="G551" t="str">
        <f>IFERROR(IF(VLOOKUP('Xlookup set'!$S551,'Xlookup set'!$A$1:$R$1200,8,FALSE)=0,"",VLOOKUP('Xlookup set'!$S551,'Xlookup set'!$A$1:$R$1200,8,FALSE)),"")</f>
        <v/>
      </c>
      <c r="H551" s="93" t="str">
        <f>IFERROR(IF(VLOOKUP('Xlookup set'!$S551,'Xlookup set'!$A$1:$R$1200,9,FALSE)=0,"",VLOOKUP('Xlookup set'!$S551,'Xlookup set'!$A$1:$R$1200,9,FALSE)),"")</f>
        <v/>
      </c>
      <c r="I551" t="str">
        <f>IFERROR(IF(VLOOKUP('Xlookup set'!$S551,'Xlookup set'!$A$1:$R$1200,10,FALSE)=0,"",VLOOKUP('Xlookup set'!$S551,'Xlookup set'!$A$1:$R$1200,10,FALSE)),"")</f>
        <v/>
      </c>
      <c r="J551" t="str">
        <f>IFERROR(IF(VLOOKUP('Xlookup set'!$S551,'Xlookup set'!$A$1:$R$1200,11,FALSE)=0,"",VLOOKUP('Xlookup set'!$S551,'Xlookup set'!$A$1:$R$1200,11,FALSE)),"")</f>
        <v/>
      </c>
      <c r="K551" t="str">
        <f>IFERROR(IF(VLOOKUP('Xlookup set'!$S551,'Xlookup set'!$A$1:$R$1200,12,FALSE)=0,"",VLOOKUP('Xlookup set'!$S551,'Xlookup set'!$A$1:$R$1200,12,FALSE)),"")</f>
        <v/>
      </c>
      <c r="L551" t="str">
        <f>IFERROR(IF(VLOOKUP('Xlookup set'!$S551,'Xlookup set'!$A$1:$R$1200,13,FALSE)=0,"",VLOOKUP('Xlookup set'!$S551,'Xlookup set'!$A$1:$R$1200,13,FALSE)),"")</f>
        <v/>
      </c>
      <c r="M551" t="str">
        <f>IFERROR(IF(VLOOKUP('Xlookup set'!$S551,'Xlookup set'!$A$1:$R$1200,14,FALSE)=0,"",VLOOKUP('Xlookup set'!$S551,'Xlookup set'!$A$1:$R$1200,14,FALSE)),"")</f>
        <v/>
      </c>
      <c r="N551" t="str">
        <f>IFERROR(IF(VLOOKUP('Xlookup set'!$S551,'Xlookup set'!$A$1:$R$1200,15,FALSE)=0,"",VLOOKUP('Xlookup set'!$S551,'Xlookup set'!$A$1:$R$1200,15,FALSE)),"")</f>
        <v/>
      </c>
      <c r="O551" t="str">
        <f>IFERROR(IF(VLOOKUP('Xlookup set'!$S551,'Xlookup set'!$A$1:$R$1200,16,FALSE)=0,"",VLOOKUP('Xlookup set'!$S551,'Xlookup set'!$A$1:$R$1200,16,FALSE)),"")</f>
        <v/>
      </c>
      <c r="P551" t="str">
        <f t="array" aca="1" ref="P551" ca="1">IFERROR(Y2IF(VLOOKUP('Xlookup set'!$S551,'Xlookup set'!$A$1:$R$1200,17,FALSE)=0,"",VLOOKUP('Xlookup set'!$S551,'Xlookup set'!$A$1:$R$1200,17,FALSE)),"")</f>
        <v/>
      </c>
      <c r="Q551" t="str">
        <f>IFERROR(IF(VLOOKUP('Xlookup set'!$S551,'Xlookup set'!$A$1:$R$1200,18,FALSE)=0,"",VLOOKUP('Xlookup set'!$S551,'Xlookup set'!$A$1:$R$1200,18,FALSE)),"")</f>
        <v/>
      </c>
    </row>
    <row r="552" spans="1:17">
      <c r="A552" t="str">
        <f>IFERROR(VLOOKUP('Xlookup set'!$S552,'Xlookup set'!$A$1:$R$1200,2,FALSE),"")</f>
        <v/>
      </c>
      <c r="B552" t="str">
        <f>IF(I552&lt;&gt;"",ドッグキャリー!$I$2,"")</f>
        <v/>
      </c>
      <c r="C552" t="str">
        <f t="shared" si="18"/>
        <v/>
      </c>
      <c r="D552" t="str">
        <f t="shared" si="19"/>
        <v/>
      </c>
      <c r="E552" t="str">
        <f>IFERROR(IF(VLOOKUP('Xlookup set'!$S552,'Xlookup set'!$A$1:$R$1200,6,FALSE)=0,"",VLOOKUP('Xlookup set'!$S552,'Xlookup set'!$A$1:$R$1200,6,FALSE)),"")</f>
        <v/>
      </c>
      <c r="F552" t="str">
        <f t="array" aca="1" ref="F552" ca="1">IFERROR(F(VLOOKUP('Xlookup set'!$S552,'Xlookup set'!$A$1:$R$1200,7,FALSE)=0,"",VLOOKUP('Xlookup set'!$S552,'Xlookup set'!$A$1:$R$1200,7,FALSE)),"")</f>
        <v/>
      </c>
      <c r="G552" t="str">
        <f>IFERROR(IF(VLOOKUP('Xlookup set'!$S552,'Xlookup set'!$A$1:$R$1200,8,FALSE)=0,"",VLOOKUP('Xlookup set'!$S552,'Xlookup set'!$A$1:$R$1200,8,FALSE)),"")</f>
        <v/>
      </c>
      <c r="H552" s="93" t="str">
        <f>IFERROR(IF(VLOOKUP('Xlookup set'!$S552,'Xlookup set'!$A$1:$R$1200,9,FALSE)=0,"",VLOOKUP('Xlookup set'!$S552,'Xlookup set'!$A$1:$R$1200,9,FALSE)),"")</f>
        <v/>
      </c>
      <c r="I552" t="str">
        <f>IFERROR(IF(VLOOKUP('Xlookup set'!$S552,'Xlookup set'!$A$1:$R$1200,10,FALSE)=0,"",VLOOKUP('Xlookup set'!$S552,'Xlookup set'!$A$1:$R$1200,10,FALSE)),"")</f>
        <v/>
      </c>
      <c r="J552" t="str">
        <f>IFERROR(IF(VLOOKUP('Xlookup set'!$S552,'Xlookup set'!$A$1:$R$1200,11,FALSE)=0,"",VLOOKUP('Xlookup set'!$S552,'Xlookup set'!$A$1:$R$1200,11,FALSE)),"")</f>
        <v/>
      </c>
      <c r="K552" t="str">
        <f>IFERROR(IF(VLOOKUP('Xlookup set'!$S552,'Xlookup set'!$A$1:$R$1200,12,FALSE)=0,"",VLOOKUP('Xlookup set'!$S552,'Xlookup set'!$A$1:$R$1200,12,FALSE)),"")</f>
        <v/>
      </c>
      <c r="L552" t="str">
        <f>IFERROR(IF(VLOOKUP('Xlookup set'!$S552,'Xlookup set'!$A$1:$R$1200,13,FALSE)=0,"",VLOOKUP('Xlookup set'!$S552,'Xlookup set'!$A$1:$R$1200,13,FALSE)),"")</f>
        <v/>
      </c>
      <c r="M552" t="str">
        <f>IFERROR(IF(VLOOKUP('Xlookup set'!$S552,'Xlookup set'!$A$1:$R$1200,14,FALSE)=0,"",VLOOKUP('Xlookup set'!$S552,'Xlookup set'!$A$1:$R$1200,14,FALSE)),"")</f>
        <v/>
      </c>
      <c r="N552" t="str">
        <f>IFERROR(IF(VLOOKUP('Xlookup set'!$S552,'Xlookup set'!$A$1:$R$1200,15,FALSE)=0,"",VLOOKUP('Xlookup set'!$S552,'Xlookup set'!$A$1:$R$1200,15,FALSE)),"")</f>
        <v/>
      </c>
      <c r="O552" t="str">
        <f>IFERROR(IF(VLOOKUP('Xlookup set'!$S552,'Xlookup set'!$A$1:$R$1200,16,FALSE)=0,"",VLOOKUP('Xlookup set'!$S552,'Xlookup set'!$A$1:$R$1200,16,FALSE)),"")</f>
        <v/>
      </c>
      <c r="P552" t="str">
        <f t="array" aca="1" ref="P552" ca="1">IFERROR(Y2IF(VLOOKUP('Xlookup set'!$S552,'Xlookup set'!$A$1:$R$1200,17,FALSE)=0,"",VLOOKUP('Xlookup set'!$S552,'Xlookup set'!$A$1:$R$1200,17,FALSE)),"")</f>
        <v/>
      </c>
      <c r="Q552" t="str">
        <f>IFERROR(IF(VLOOKUP('Xlookup set'!$S552,'Xlookup set'!$A$1:$R$1200,18,FALSE)=0,"",VLOOKUP('Xlookup set'!$S552,'Xlookup set'!$A$1:$R$1200,18,FALSE)),"")</f>
        <v/>
      </c>
    </row>
    <row r="553" spans="1:17">
      <c r="A553" t="str">
        <f>IFERROR(VLOOKUP('Xlookup set'!$S553,'Xlookup set'!$A$1:$R$1200,2,FALSE),"")</f>
        <v/>
      </c>
      <c r="B553" t="str">
        <f>IF(I553&lt;&gt;"",ドッグキャリー!$I$2,"")</f>
        <v/>
      </c>
      <c r="C553" t="str">
        <f t="shared" si="18"/>
        <v/>
      </c>
      <c r="D553" t="str">
        <f t="shared" si="19"/>
        <v/>
      </c>
      <c r="E553" t="str">
        <f>IFERROR(IF(VLOOKUP('Xlookup set'!$S553,'Xlookup set'!$A$1:$R$1200,6,FALSE)=0,"",VLOOKUP('Xlookup set'!$S553,'Xlookup set'!$A$1:$R$1200,6,FALSE)),"")</f>
        <v/>
      </c>
      <c r="F553" t="str">
        <f t="array" aca="1" ref="F553" ca="1">IFERROR(F(VLOOKUP('Xlookup set'!$S553,'Xlookup set'!$A$1:$R$1200,7,FALSE)=0,"",VLOOKUP('Xlookup set'!$S553,'Xlookup set'!$A$1:$R$1200,7,FALSE)),"")</f>
        <v/>
      </c>
      <c r="G553" t="str">
        <f>IFERROR(IF(VLOOKUP('Xlookup set'!$S553,'Xlookup set'!$A$1:$R$1200,8,FALSE)=0,"",VLOOKUP('Xlookup set'!$S553,'Xlookup set'!$A$1:$R$1200,8,FALSE)),"")</f>
        <v/>
      </c>
      <c r="H553" s="93" t="str">
        <f>IFERROR(IF(VLOOKUP('Xlookup set'!$S553,'Xlookup set'!$A$1:$R$1200,9,FALSE)=0,"",VLOOKUP('Xlookup set'!$S553,'Xlookup set'!$A$1:$R$1200,9,FALSE)),"")</f>
        <v/>
      </c>
      <c r="I553" t="str">
        <f>IFERROR(IF(VLOOKUP('Xlookup set'!$S553,'Xlookup set'!$A$1:$R$1200,10,FALSE)=0,"",VLOOKUP('Xlookup set'!$S553,'Xlookup set'!$A$1:$R$1200,10,FALSE)),"")</f>
        <v/>
      </c>
      <c r="J553" t="str">
        <f>IFERROR(IF(VLOOKUP('Xlookup set'!$S553,'Xlookup set'!$A$1:$R$1200,11,FALSE)=0,"",VLOOKUP('Xlookup set'!$S553,'Xlookup set'!$A$1:$R$1200,11,FALSE)),"")</f>
        <v/>
      </c>
      <c r="K553" t="str">
        <f>IFERROR(IF(VLOOKUP('Xlookup set'!$S553,'Xlookup set'!$A$1:$R$1200,12,FALSE)=0,"",VLOOKUP('Xlookup set'!$S553,'Xlookup set'!$A$1:$R$1200,12,FALSE)),"")</f>
        <v/>
      </c>
      <c r="L553" t="str">
        <f>IFERROR(IF(VLOOKUP('Xlookup set'!$S553,'Xlookup set'!$A$1:$R$1200,13,FALSE)=0,"",VLOOKUP('Xlookup set'!$S553,'Xlookup set'!$A$1:$R$1200,13,FALSE)),"")</f>
        <v/>
      </c>
      <c r="M553" t="str">
        <f>IFERROR(IF(VLOOKUP('Xlookup set'!$S553,'Xlookup set'!$A$1:$R$1200,14,FALSE)=0,"",VLOOKUP('Xlookup set'!$S553,'Xlookup set'!$A$1:$R$1200,14,FALSE)),"")</f>
        <v/>
      </c>
      <c r="N553" t="str">
        <f>IFERROR(IF(VLOOKUP('Xlookup set'!$S553,'Xlookup set'!$A$1:$R$1200,15,FALSE)=0,"",VLOOKUP('Xlookup set'!$S553,'Xlookup set'!$A$1:$R$1200,15,FALSE)),"")</f>
        <v/>
      </c>
      <c r="O553" t="str">
        <f>IFERROR(IF(VLOOKUP('Xlookup set'!$S553,'Xlookup set'!$A$1:$R$1200,16,FALSE)=0,"",VLOOKUP('Xlookup set'!$S553,'Xlookup set'!$A$1:$R$1200,16,FALSE)),"")</f>
        <v/>
      </c>
      <c r="P553" t="str">
        <f t="array" aca="1" ref="P553" ca="1">IFERROR(Y2IF(VLOOKUP('Xlookup set'!$S553,'Xlookup set'!$A$1:$R$1200,17,FALSE)=0,"",VLOOKUP('Xlookup set'!$S553,'Xlookup set'!$A$1:$R$1200,17,FALSE)),"")</f>
        <v/>
      </c>
      <c r="Q553" t="str">
        <f>IFERROR(IF(VLOOKUP('Xlookup set'!$S553,'Xlookup set'!$A$1:$R$1200,18,FALSE)=0,"",VLOOKUP('Xlookup set'!$S553,'Xlookup set'!$A$1:$R$1200,18,FALSE)),"")</f>
        <v/>
      </c>
    </row>
    <row r="554" spans="1:17">
      <c r="A554" t="str">
        <f>IFERROR(VLOOKUP('Xlookup set'!$S554,'Xlookup set'!$A$1:$R$1200,2,FALSE),"")</f>
        <v/>
      </c>
      <c r="B554" t="str">
        <f>IF(I554&lt;&gt;"",ドッグキャリー!$I$2,"")</f>
        <v/>
      </c>
      <c r="C554" t="str">
        <f t="shared" si="18"/>
        <v/>
      </c>
      <c r="D554" t="str">
        <f t="shared" si="19"/>
        <v/>
      </c>
      <c r="E554" t="str">
        <f>IFERROR(IF(VLOOKUP('Xlookup set'!$S554,'Xlookup set'!$A$1:$R$1200,6,FALSE)=0,"",VLOOKUP('Xlookup set'!$S554,'Xlookup set'!$A$1:$R$1200,6,FALSE)),"")</f>
        <v/>
      </c>
      <c r="F554" t="str">
        <f t="array" aca="1" ref="F554" ca="1">IFERROR(F(VLOOKUP('Xlookup set'!$S554,'Xlookup set'!$A$1:$R$1200,7,FALSE)=0,"",VLOOKUP('Xlookup set'!$S554,'Xlookup set'!$A$1:$R$1200,7,FALSE)),"")</f>
        <v/>
      </c>
      <c r="G554" t="str">
        <f>IFERROR(IF(VLOOKUP('Xlookup set'!$S554,'Xlookup set'!$A$1:$R$1200,8,FALSE)=0,"",VLOOKUP('Xlookup set'!$S554,'Xlookup set'!$A$1:$R$1200,8,FALSE)),"")</f>
        <v/>
      </c>
      <c r="H554" s="93" t="str">
        <f>IFERROR(IF(VLOOKUP('Xlookup set'!$S554,'Xlookup set'!$A$1:$R$1200,9,FALSE)=0,"",VLOOKUP('Xlookup set'!$S554,'Xlookup set'!$A$1:$R$1200,9,FALSE)),"")</f>
        <v/>
      </c>
      <c r="I554" t="str">
        <f>IFERROR(IF(VLOOKUP('Xlookup set'!$S554,'Xlookup set'!$A$1:$R$1200,10,FALSE)=0,"",VLOOKUP('Xlookup set'!$S554,'Xlookup set'!$A$1:$R$1200,10,FALSE)),"")</f>
        <v/>
      </c>
      <c r="J554" t="str">
        <f>IFERROR(IF(VLOOKUP('Xlookup set'!$S554,'Xlookup set'!$A$1:$R$1200,11,FALSE)=0,"",VLOOKUP('Xlookup set'!$S554,'Xlookup set'!$A$1:$R$1200,11,FALSE)),"")</f>
        <v/>
      </c>
      <c r="K554" t="str">
        <f>IFERROR(IF(VLOOKUP('Xlookup set'!$S554,'Xlookup set'!$A$1:$R$1200,12,FALSE)=0,"",VLOOKUP('Xlookup set'!$S554,'Xlookup set'!$A$1:$R$1200,12,FALSE)),"")</f>
        <v/>
      </c>
      <c r="L554" t="str">
        <f>IFERROR(IF(VLOOKUP('Xlookup set'!$S554,'Xlookup set'!$A$1:$R$1200,13,FALSE)=0,"",VLOOKUP('Xlookup set'!$S554,'Xlookup set'!$A$1:$R$1200,13,FALSE)),"")</f>
        <v/>
      </c>
      <c r="M554" t="str">
        <f>IFERROR(IF(VLOOKUP('Xlookup set'!$S554,'Xlookup set'!$A$1:$R$1200,14,FALSE)=0,"",VLOOKUP('Xlookup set'!$S554,'Xlookup set'!$A$1:$R$1200,14,FALSE)),"")</f>
        <v/>
      </c>
      <c r="N554" t="str">
        <f>IFERROR(IF(VLOOKUP('Xlookup set'!$S554,'Xlookup set'!$A$1:$R$1200,15,FALSE)=0,"",VLOOKUP('Xlookup set'!$S554,'Xlookup set'!$A$1:$R$1200,15,FALSE)),"")</f>
        <v/>
      </c>
      <c r="O554" t="str">
        <f>IFERROR(IF(VLOOKUP('Xlookup set'!$S554,'Xlookup set'!$A$1:$R$1200,16,FALSE)=0,"",VLOOKUP('Xlookup set'!$S554,'Xlookup set'!$A$1:$R$1200,16,FALSE)),"")</f>
        <v/>
      </c>
      <c r="P554" t="str">
        <f t="array" aca="1" ref="P554" ca="1">IFERROR(Y2IF(VLOOKUP('Xlookup set'!$S554,'Xlookup set'!$A$1:$R$1200,17,FALSE)=0,"",VLOOKUP('Xlookup set'!$S554,'Xlookup set'!$A$1:$R$1200,17,FALSE)),"")</f>
        <v/>
      </c>
      <c r="Q554" t="str">
        <f>IFERROR(IF(VLOOKUP('Xlookup set'!$S554,'Xlookup set'!$A$1:$R$1200,18,FALSE)=0,"",VLOOKUP('Xlookup set'!$S554,'Xlookup set'!$A$1:$R$1200,18,FALSE)),"")</f>
        <v/>
      </c>
    </row>
    <row r="555" spans="1:17">
      <c r="A555" t="str">
        <f>IFERROR(VLOOKUP('Xlookup set'!$S555,'Xlookup set'!$A$1:$R$1200,2,FALSE),"")</f>
        <v/>
      </c>
      <c r="B555" t="str">
        <f>IF(I555&lt;&gt;"",ドッグキャリー!$I$2,"")</f>
        <v/>
      </c>
      <c r="C555" t="str">
        <f t="shared" si="18"/>
        <v/>
      </c>
      <c r="D555" t="str">
        <f t="shared" si="19"/>
        <v/>
      </c>
      <c r="E555" t="str">
        <f>IFERROR(IF(VLOOKUP('Xlookup set'!$S555,'Xlookup set'!$A$1:$R$1200,6,FALSE)=0,"",VLOOKUP('Xlookup set'!$S555,'Xlookup set'!$A$1:$R$1200,6,FALSE)),"")</f>
        <v/>
      </c>
      <c r="F555" t="str">
        <f t="array" aca="1" ref="F555" ca="1">IFERROR(F(VLOOKUP('Xlookup set'!$S555,'Xlookup set'!$A$1:$R$1200,7,FALSE)=0,"",VLOOKUP('Xlookup set'!$S555,'Xlookup set'!$A$1:$R$1200,7,FALSE)),"")</f>
        <v/>
      </c>
      <c r="G555" t="str">
        <f>IFERROR(IF(VLOOKUP('Xlookup set'!$S555,'Xlookup set'!$A$1:$R$1200,8,FALSE)=0,"",VLOOKUP('Xlookup set'!$S555,'Xlookup set'!$A$1:$R$1200,8,FALSE)),"")</f>
        <v/>
      </c>
      <c r="H555" s="93" t="str">
        <f>IFERROR(IF(VLOOKUP('Xlookup set'!$S555,'Xlookup set'!$A$1:$R$1200,9,FALSE)=0,"",VLOOKUP('Xlookup set'!$S555,'Xlookup set'!$A$1:$R$1200,9,FALSE)),"")</f>
        <v/>
      </c>
      <c r="I555" t="str">
        <f>IFERROR(IF(VLOOKUP('Xlookup set'!$S555,'Xlookup set'!$A$1:$R$1200,10,FALSE)=0,"",VLOOKUP('Xlookup set'!$S555,'Xlookup set'!$A$1:$R$1200,10,FALSE)),"")</f>
        <v/>
      </c>
      <c r="J555" t="str">
        <f>IFERROR(IF(VLOOKUP('Xlookup set'!$S555,'Xlookup set'!$A$1:$R$1200,11,FALSE)=0,"",VLOOKUP('Xlookup set'!$S555,'Xlookup set'!$A$1:$R$1200,11,FALSE)),"")</f>
        <v/>
      </c>
      <c r="K555" t="str">
        <f>IFERROR(IF(VLOOKUP('Xlookup set'!$S555,'Xlookup set'!$A$1:$R$1200,12,FALSE)=0,"",VLOOKUP('Xlookup set'!$S555,'Xlookup set'!$A$1:$R$1200,12,FALSE)),"")</f>
        <v/>
      </c>
      <c r="L555" t="str">
        <f>IFERROR(IF(VLOOKUP('Xlookup set'!$S555,'Xlookup set'!$A$1:$R$1200,13,FALSE)=0,"",VLOOKUP('Xlookup set'!$S555,'Xlookup set'!$A$1:$R$1200,13,FALSE)),"")</f>
        <v/>
      </c>
      <c r="M555" t="str">
        <f>IFERROR(IF(VLOOKUP('Xlookup set'!$S555,'Xlookup set'!$A$1:$R$1200,14,FALSE)=0,"",VLOOKUP('Xlookup set'!$S555,'Xlookup set'!$A$1:$R$1200,14,FALSE)),"")</f>
        <v/>
      </c>
      <c r="N555" t="str">
        <f>IFERROR(IF(VLOOKUP('Xlookup set'!$S555,'Xlookup set'!$A$1:$R$1200,15,FALSE)=0,"",VLOOKUP('Xlookup set'!$S555,'Xlookup set'!$A$1:$R$1200,15,FALSE)),"")</f>
        <v/>
      </c>
      <c r="O555" t="str">
        <f>IFERROR(IF(VLOOKUP('Xlookup set'!$S555,'Xlookup set'!$A$1:$R$1200,16,FALSE)=0,"",VLOOKUP('Xlookup set'!$S555,'Xlookup set'!$A$1:$R$1200,16,FALSE)),"")</f>
        <v/>
      </c>
      <c r="P555" t="str">
        <f t="array" aca="1" ref="P555" ca="1">IFERROR(Y2IF(VLOOKUP('Xlookup set'!$S555,'Xlookup set'!$A$1:$R$1200,17,FALSE)=0,"",VLOOKUP('Xlookup set'!$S555,'Xlookup set'!$A$1:$R$1200,17,FALSE)),"")</f>
        <v/>
      </c>
      <c r="Q555" t="str">
        <f>IFERROR(IF(VLOOKUP('Xlookup set'!$S555,'Xlookup set'!$A$1:$R$1200,18,FALSE)=0,"",VLOOKUP('Xlookup set'!$S555,'Xlookup set'!$A$1:$R$1200,18,FALSE)),"")</f>
        <v/>
      </c>
    </row>
    <row r="556" spans="1:17">
      <c r="A556" t="str">
        <f>IFERROR(VLOOKUP('Xlookup set'!$S556,'Xlookup set'!$A$1:$R$1200,2,FALSE),"")</f>
        <v/>
      </c>
      <c r="B556" t="str">
        <f>IF(I556&lt;&gt;"",ドッグキャリー!$I$2,"")</f>
        <v/>
      </c>
      <c r="C556" t="str">
        <f t="shared" si="18"/>
        <v/>
      </c>
      <c r="D556" t="str">
        <f t="shared" si="19"/>
        <v/>
      </c>
      <c r="E556" t="str">
        <f>IFERROR(IF(VLOOKUP('Xlookup set'!$S556,'Xlookup set'!$A$1:$R$1200,6,FALSE)=0,"",VLOOKUP('Xlookup set'!$S556,'Xlookup set'!$A$1:$R$1200,6,FALSE)),"")</f>
        <v/>
      </c>
      <c r="F556" t="str">
        <f t="array" aca="1" ref="F556" ca="1">IFERROR(F(VLOOKUP('Xlookup set'!$S556,'Xlookup set'!$A$1:$R$1200,7,FALSE)=0,"",VLOOKUP('Xlookup set'!$S556,'Xlookup set'!$A$1:$R$1200,7,FALSE)),"")</f>
        <v/>
      </c>
      <c r="G556" t="str">
        <f>IFERROR(IF(VLOOKUP('Xlookup set'!$S556,'Xlookup set'!$A$1:$R$1200,8,FALSE)=0,"",VLOOKUP('Xlookup set'!$S556,'Xlookup set'!$A$1:$R$1200,8,FALSE)),"")</f>
        <v/>
      </c>
      <c r="H556" s="93" t="str">
        <f>IFERROR(IF(VLOOKUP('Xlookup set'!$S556,'Xlookup set'!$A$1:$R$1200,9,FALSE)=0,"",VLOOKUP('Xlookup set'!$S556,'Xlookup set'!$A$1:$R$1200,9,FALSE)),"")</f>
        <v/>
      </c>
      <c r="I556" t="str">
        <f>IFERROR(IF(VLOOKUP('Xlookup set'!$S556,'Xlookup set'!$A$1:$R$1200,10,FALSE)=0,"",VLOOKUP('Xlookup set'!$S556,'Xlookup set'!$A$1:$R$1200,10,FALSE)),"")</f>
        <v/>
      </c>
      <c r="J556" t="str">
        <f>IFERROR(IF(VLOOKUP('Xlookup set'!$S556,'Xlookup set'!$A$1:$R$1200,11,FALSE)=0,"",VLOOKUP('Xlookup set'!$S556,'Xlookup set'!$A$1:$R$1200,11,FALSE)),"")</f>
        <v/>
      </c>
      <c r="K556" t="str">
        <f>IFERROR(IF(VLOOKUP('Xlookup set'!$S556,'Xlookup set'!$A$1:$R$1200,12,FALSE)=0,"",VLOOKUP('Xlookup set'!$S556,'Xlookup set'!$A$1:$R$1200,12,FALSE)),"")</f>
        <v/>
      </c>
      <c r="L556" t="str">
        <f>IFERROR(IF(VLOOKUP('Xlookup set'!$S556,'Xlookup set'!$A$1:$R$1200,13,FALSE)=0,"",VLOOKUP('Xlookup set'!$S556,'Xlookup set'!$A$1:$R$1200,13,FALSE)),"")</f>
        <v/>
      </c>
      <c r="M556" t="str">
        <f>IFERROR(IF(VLOOKUP('Xlookup set'!$S556,'Xlookup set'!$A$1:$R$1200,14,FALSE)=0,"",VLOOKUP('Xlookup set'!$S556,'Xlookup set'!$A$1:$R$1200,14,FALSE)),"")</f>
        <v/>
      </c>
      <c r="N556" t="str">
        <f>IFERROR(IF(VLOOKUP('Xlookup set'!$S556,'Xlookup set'!$A$1:$R$1200,15,FALSE)=0,"",VLOOKUP('Xlookup set'!$S556,'Xlookup set'!$A$1:$R$1200,15,FALSE)),"")</f>
        <v/>
      </c>
      <c r="O556" t="str">
        <f>IFERROR(IF(VLOOKUP('Xlookup set'!$S556,'Xlookup set'!$A$1:$R$1200,16,FALSE)=0,"",VLOOKUP('Xlookup set'!$S556,'Xlookup set'!$A$1:$R$1200,16,FALSE)),"")</f>
        <v/>
      </c>
      <c r="P556" t="str">
        <f t="array" aca="1" ref="P556" ca="1">IFERROR(Y2IF(VLOOKUP('Xlookup set'!$S556,'Xlookup set'!$A$1:$R$1200,17,FALSE)=0,"",VLOOKUP('Xlookup set'!$S556,'Xlookup set'!$A$1:$R$1200,17,FALSE)),"")</f>
        <v/>
      </c>
      <c r="Q556" t="str">
        <f>IFERROR(IF(VLOOKUP('Xlookup set'!$S556,'Xlookup set'!$A$1:$R$1200,18,FALSE)=0,"",VLOOKUP('Xlookup set'!$S556,'Xlookup set'!$A$1:$R$1200,18,FALSE)),"")</f>
        <v/>
      </c>
    </row>
    <row r="557" spans="1:17">
      <c r="A557" t="str">
        <f>IFERROR(VLOOKUP('Xlookup set'!$S557,'Xlookup set'!$A$1:$R$1200,2,FALSE),"")</f>
        <v/>
      </c>
      <c r="B557" t="str">
        <f>IF(I557&lt;&gt;"",ドッグキャリー!$I$2,"")</f>
        <v/>
      </c>
      <c r="C557" t="str">
        <f t="shared" si="18"/>
        <v/>
      </c>
      <c r="D557" t="str">
        <f t="shared" si="19"/>
        <v/>
      </c>
      <c r="E557" t="str">
        <f>IFERROR(IF(VLOOKUP('Xlookup set'!$S557,'Xlookup set'!$A$1:$R$1200,6,FALSE)=0,"",VLOOKUP('Xlookup set'!$S557,'Xlookup set'!$A$1:$R$1200,6,FALSE)),"")</f>
        <v/>
      </c>
      <c r="F557" t="str">
        <f t="array" aca="1" ref="F557" ca="1">IFERROR(F(VLOOKUP('Xlookup set'!$S557,'Xlookup set'!$A$1:$R$1200,7,FALSE)=0,"",VLOOKUP('Xlookup set'!$S557,'Xlookup set'!$A$1:$R$1200,7,FALSE)),"")</f>
        <v/>
      </c>
      <c r="G557" t="str">
        <f>IFERROR(IF(VLOOKUP('Xlookup set'!$S557,'Xlookup set'!$A$1:$R$1200,8,FALSE)=0,"",VLOOKUP('Xlookup set'!$S557,'Xlookup set'!$A$1:$R$1200,8,FALSE)),"")</f>
        <v/>
      </c>
      <c r="H557" s="93" t="str">
        <f>IFERROR(IF(VLOOKUP('Xlookup set'!$S557,'Xlookup set'!$A$1:$R$1200,9,FALSE)=0,"",VLOOKUP('Xlookup set'!$S557,'Xlookup set'!$A$1:$R$1200,9,FALSE)),"")</f>
        <v/>
      </c>
      <c r="I557" t="str">
        <f>IFERROR(IF(VLOOKUP('Xlookup set'!$S557,'Xlookup set'!$A$1:$R$1200,10,FALSE)=0,"",VLOOKUP('Xlookup set'!$S557,'Xlookup set'!$A$1:$R$1200,10,FALSE)),"")</f>
        <v/>
      </c>
      <c r="J557" t="str">
        <f>IFERROR(IF(VLOOKUP('Xlookup set'!$S557,'Xlookup set'!$A$1:$R$1200,11,FALSE)=0,"",VLOOKUP('Xlookup set'!$S557,'Xlookup set'!$A$1:$R$1200,11,FALSE)),"")</f>
        <v/>
      </c>
      <c r="K557" t="str">
        <f>IFERROR(IF(VLOOKUP('Xlookup set'!$S557,'Xlookup set'!$A$1:$R$1200,12,FALSE)=0,"",VLOOKUP('Xlookup set'!$S557,'Xlookup set'!$A$1:$R$1200,12,FALSE)),"")</f>
        <v/>
      </c>
      <c r="L557" t="str">
        <f>IFERROR(IF(VLOOKUP('Xlookup set'!$S557,'Xlookup set'!$A$1:$R$1200,13,FALSE)=0,"",VLOOKUP('Xlookup set'!$S557,'Xlookup set'!$A$1:$R$1200,13,FALSE)),"")</f>
        <v/>
      </c>
      <c r="M557" t="str">
        <f>IFERROR(IF(VLOOKUP('Xlookup set'!$S557,'Xlookup set'!$A$1:$R$1200,14,FALSE)=0,"",VLOOKUP('Xlookup set'!$S557,'Xlookup set'!$A$1:$R$1200,14,FALSE)),"")</f>
        <v/>
      </c>
      <c r="N557" t="str">
        <f>IFERROR(IF(VLOOKUP('Xlookup set'!$S557,'Xlookup set'!$A$1:$R$1200,15,FALSE)=0,"",VLOOKUP('Xlookup set'!$S557,'Xlookup set'!$A$1:$R$1200,15,FALSE)),"")</f>
        <v/>
      </c>
      <c r="O557" t="str">
        <f>IFERROR(IF(VLOOKUP('Xlookup set'!$S557,'Xlookup set'!$A$1:$R$1200,16,FALSE)=0,"",VLOOKUP('Xlookup set'!$S557,'Xlookup set'!$A$1:$R$1200,16,FALSE)),"")</f>
        <v/>
      </c>
      <c r="P557" t="str">
        <f t="array" aca="1" ref="P557" ca="1">IFERROR(Y2IF(VLOOKUP('Xlookup set'!$S557,'Xlookup set'!$A$1:$R$1200,17,FALSE)=0,"",VLOOKUP('Xlookup set'!$S557,'Xlookup set'!$A$1:$R$1200,17,FALSE)),"")</f>
        <v/>
      </c>
      <c r="Q557" t="str">
        <f>IFERROR(IF(VLOOKUP('Xlookup set'!$S557,'Xlookup set'!$A$1:$R$1200,18,FALSE)=0,"",VLOOKUP('Xlookup set'!$S557,'Xlookup set'!$A$1:$R$1200,18,FALSE)),"")</f>
        <v/>
      </c>
    </row>
    <row r="558" spans="1:17">
      <c r="A558" t="str">
        <f>IFERROR(VLOOKUP('Xlookup set'!$S558,'Xlookup set'!$A$1:$R$1200,2,FALSE),"")</f>
        <v/>
      </c>
      <c r="B558" t="str">
        <f>IF(I558&lt;&gt;"",ドッグキャリー!$I$2,"")</f>
        <v/>
      </c>
      <c r="C558" t="str">
        <f t="shared" si="18"/>
        <v/>
      </c>
      <c r="D558" t="str">
        <f t="shared" si="19"/>
        <v/>
      </c>
      <c r="E558" t="str">
        <f>IFERROR(IF(VLOOKUP('Xlookup set'!$S558,'Xlookup set'!$A$1:$R$1200,6,FALSE)=0,"",VLOOKUP('Xlookup set'!$S558,'Xlookup set'!$A$1:$R$1200,6,FALSE)),"")</f>
        <v/>
      </c>
      <c r="F558" t="str">
        <f t="array" aca="1" ref="F558" ca="1">IFERROR(F(VLOOKUP('Xlookup set'!$S558,'Xlookup set'!$A$1:$R$1200,7,FALSE)=0,"",VLOOKUP('Xlookup set'!$S558,'Xlookup set'!$A$1:$R$1200,7,FALSE)),"")</f>
        <v/>
      </c>
      <c r="G558" t="str">
        <f>IFERROR(IF(VLOOKUP('Xlookup set'!$S558,'Xlookup set'!$A$1:$R$1200,8,FALSE)=0,"",VLOOKUP('Xlookup set'!$S558,'Xlookup set'!$A$1:$R$1200,8,FALSE)),"")</f>
        <v/>
      </c>
      <c r="H558" s="93" t="str">
        <f>IFERROR(IF(VLOOKUP('Xlookup set'!$S558,'Xlookup set'!$A$1:$R$1200,9,FALSE)=0,"",VLOOKUP('Xlookup set'!$S558,'Xlookup set'!$A$1:$R$1200,9,FALSE)),"")</f>
        <v/>
      </c>
      <c r="I558" t="str">
        <f>IFERROR(IF(VLOOKUP('Xlookup set'!$S558,'Xlookup set'!$A$1:$R$1200,10,FALSE)=0,"",VLOOKUP('Xlookup set'!$S558,'Xlookup set'!$A$1:$R$1200,10,FALSE)),"")</f>
        <v/>
      </c>
      <c r="J558" t="str">
        <f>IFERROR(IF(VLOOKUP('Xlookup set'!$S558,'Xlookup set'!$A$1:$R$1200,11,FALSE)=0,"",VLOOKUP('Xlookup set'!$S558,'Xlookup set'!$A$1:$R$1200,11,FALSE)),"")</f>
        <v/>
      </c>
      <c r="K558" t="str">
        <f>IFERROR(IF(VLOOKUP('Xlookup set'!$S558,'Xlookup set'!$A$1:$R$1200,12,FALSE)=0,"",VLOOKUP('Xlookup set'!$S558,'Xlookup set'!$A$1:$R$1200,12,FALSE)),"")</f>
        <v/>
      </c>
      <c r="L558" t="str">
        <f>IFERROR(IF(VLOOKUP('Xlookup set'!$S558,'Xlookup set'!$A$1:$R$1200,13,FALSE)=0,"",VLOOKUP('Xlookup set'!$S558,'Xlookup set'!$A$1:$R$1200,13,FALSE)),"")</f>
        <v/>
      </c>
      <c r="M558" t="str">
        <f>IFERROR(IF(VLOOKUP('Xlookup set'!$S558,'Xlookup set'!$A$1:$R$1200,14,FALSE)=0,"",VLOOKUP('Xlookup set'!$S558,'Xlookup set'!$A$1:$R$1200,14,FALSE)),"")</f>
        <v/>
      </c>
      <c r="N558" t="str">
        <f>IFERROR(IF(VLOOKUP('Xlookup set'!$S558,'Xlookup set'!$A$1:$R$1200,15,FALSE)=0,"",VLOOKUP('Xlookup set'!$S558,'Xlookup set'!$A$1:$R$1200,15,FALSE)),"")</f>
        <v/>
      </c>
      <c r="O558" t="str">
        <f>IFERROR(IF(VLOOKUP('Xlookup set'!$S558,'Xlookup set'!$A$1:$R$1200,16,FALSE)=0,"",VLOOKUP('Xlookup set'!$S558,'Xlookup set'!$A$1:$R$1200,16,FALSE)),"")</f>
        <v/>
      </c>
      <c r="P558" t="str">
        <f t="array" aca="1" ref="P558" ca="1">IFERROR(Y2IF(VLOOKUP('Xlookup set'!$S558,'Xlookup set'!$A$1:$R$1200,17,FALSE)=0,"",VLOOKUP('Xlookup set'!$S558,'Xlookup set'!$A$1:$R$1200,17,FALSE)),"")</f>
        <v/>
      </c>
      <c r="Q558" t="str">
        <f>IFERROR(IF(VLOOKUP('Xlookup set'!$S558,'Xlookup set'!$A$1:$R$1200,18,FALSE)=0,"",VLOOKUP('Xlookup set'!$S558,'Xlookup set'!$A$1:$R$1200,18,FALSE)),"")</f>
        <v/>
      </c>
    </row>
    <row r="559" spans="1:17">
      <c r="A559" t="str">
        <f>IFERROR(VLOOKUP('Xlookup set'!$S559,'Xlookup set'!$A$1:$R$1200,2,FALSE),"")</f>
        <v/>
      </c>
      <c r="B559" t="str">
        <f>IF(I559&lt;&gt;"",ドッグキャリー!$I$2,"")</f>
        <v/>
      </c>
      <c r="C559" t="str">
        <f t="shared" si="18"/>
        <v/>
      </c>
      <c r="D559" t="str">
        <f t="shared" si="19"/>
        <v/>
      </c>
      <c r="E559" t="str">
        <f>IFERROR(IF(VLOOKUP('Xlookup set'!$S559,'Xlookup set'!$A$1:$R$1200,6,FALSE)=0,"",VLOOKUP('Xlookup set'!$S559,'Xlookup set'!$A$1:$R$1200,6,FALSE)),"")</f>
        <v/>
      </c>
      <c r="F559" t="str">
        <f t="array" aca="1" ref="F559" ca="1">IFERROR(F(VLOOKUP('Xlookup set'!$S559,'Xlookup set'!$A$1:$R$1200,7,FALSE)=0,"",VLOOKUP('Xlookup set'!$S559,'Xlookup set'!$A$1:$R$1200,7,FALSE)),"")</f>
        <v/>
      </c>
      <c r="G559" t="str">
        <f>IFERROR(IF(VLOOKUP('Xlookup set'!$S559,'Xlookup set'!$A$1:$R$1200,8,FALSE)=0,"",VLOOKUP('Xlookup set'!$S559,'Xlookup set'!$A$1:$R$1200,8,FALSE)),"")</f>
        <v/>
      </c>
      <c r="H559" s="93" t="str">
        <f>IFERROR(IF(VLOOKUP('Xlookup set'!$S559,'Xlookup set'!$A$1:$R$1200,9,FALSE)=0,"",VLOOKUP('Xlookup set'!$S559,'Xlookup set'!$A$1:$R$1200,9,FALSE)),"")</f>
        <v/>
      </c>
      <c r="I559" t="str">
        <f>IFERROR(IF(VLOOKUP('Xlookup set'!$S559,'Xlookup set'!$A$1:$R$1200,10,FALSE)=0,"",VLOOKUP('Xlookup set'!$S559,'Xlookup set'!$A$1:$R$1200,10,FALSE)),"")</f>
        <v/>
      </c>
      <c r="J559" t="str">
        <f>IFERROR(IF(VLOOKUP('Xlookup set'!$S559,'Xlookup set'!$A$1:$R$1200,11,FALSE)=0,"",VLOOKUP('Xlookup set'!$S559,'Xlookup set'!$A$1:$R$1200,11,FALSE)),"")</f>
        <v/>
      </c>
      <c r="K559" t="str">
        <f>IFERROR(IF(VLOOKUP('Xlookup set'!$S559,'Xlookup set'!$A$1:$R$1200,12,FALSE)=0,"",VLOOKUP('Xlookup set'!$S559,'Xlookup set'!$A$1:$R$1200,12,FALSE)),"")</f>
        <v/>
      </c>
      <c r="L559" t="str">
        <f>IFERROR(IF(VLOOKUP('Xlookup set'!$S559,'Xlookup set'!$A$1:$R$1200,13,FALSE)=0,"",VLOOKUP('Xlookup set'!$S559,'Xlookup set'!$A$1:$R$1200,13,FALSE)),"")</f>
        <v/>
      </c>
      <c r="M559" t="str">
        <f>IFERROR(IF(VLOOKUP('Xlookup set'!$S559,'Xlookup set'!$A$1:$R$1200,14,FALSE)=0,"",VLOOKUP('Xlookup set'!$S559,'Xlookup set'!$A$1:$R$1200,14,FALSE)),"")</f>
        <v/>
      </c>
      <c r="N559" t="str">
        <f>IFERROR(IF(VLOOKUP('Xlookup set'!$S559,'Xlookup set'!$A$1:$R$1200,15,FALSE)=0,"",VLOOKUP('Xlookup set'!$S559,'Xlookup set'!$A$1:$R$1200,15,FALSE)),"")</f>
        <v/>
      </c>
      <c r="O559" t="str">
        <f>IFERROR(IF(VLOOKUP('Xlookup set'!$S559,'Xlookup set'!$A$1:$R$1200,16,FALSE)=0,"",VLOOKUP('Xlookup set'!$S559,'Xlookup set'!$A$1:$R$1200,16,FALSE)),"")</f>
        <v/>
      </c>
      <c r="P559" t="str">
        <f t="array" aca="1" ref="P559" ca="1">IFERROR(Y2IF(VLOOKUP('Xlookup set'!$S559,'Xlookup set'!$A$1:$R$1200,17,FALSE)=0,"",VLOOKUP('Xlookup set'!$S559,'Xlookup set'!$A$1:$R$1200,17,FALSE)),"")</f>
        <v/>
      </c>
      <c r="Q559" t="str">
        <f>IFERROR(IF(VLOOKUP('Xlookup set'!$S559,'Xlookup set'!$A$1:$R$1200,18,FALSE)=0,"",VLOOKUP('Xlookup set'!$S559,'Xlookup set'!$A$1:$R$1200,18,FALSE)),"")</f>
        <v/>
      </c>
    </row>
    <row r="560" spans="1:17">
      <c r="A560" t="str">
        <f>IFERROR(VLOOKUP('Xlookup set'!$S560,'Xlookup set'!$A$1:$R$1200,2,FALSE),"")</f>
        <v/>
      </c>
      <c r="B560" t="str">
        <f>IF(I560&lt;&gt;"",ドッグキャリー!$I$2,"")</f>
        <v/>
      </c>
      <c r="C560" t="str">
        <f t="shared" si="18"/>
        <v/>
      </c>
      <c r="D560" t="str">
        <f t="shared" si="19"/>
        <v/>
      </c>
      <c r="E560" t="str">
        <f>IFERROR(IF(VLOOKUP('Xlookup set'!$S560,'Xlookup set'!$A$1:$R$1200,6,FALSE)=0,"",VLOOKUP('Xlookup set'!$S560,'Xlookup set'!$A$1:$R$1200,6,FALSE)),"")</f>
        <v/>
      </c>
      <c r="F560" t="str">
        <f t="array" aca="1" ref="F560" ca="1">IFERROR(F(VLOOKUP('Xlookup set'!$S560,'Xlookup set'!$A$1:$R$1200,7,FALSE)=0,"",VLOOKUP('Xlookup set'!$S560,'Xlookup set'!$A$1:$R$1200,7,FALSE)),"")</f>
        <v/>
      </c>
      <c r="G560" t="str">
        <f>IFERROR(IF(VLOOKUP('Xlookup set'!$S560,'Xlookup set'!$A$1:$R$1200,8,FALSE)=0,"",VLOOKUP('Xlookup set'!$S560,'Xlookup set'!$A$1:$R$1200,8,FALSE)),"")</f>
        <v/>
      </c>
      <c r="H560" s="93" t="str">
        <f>IFERROR(IF(VLOOKUP('Xlookup set'!$S560,'Xlookup set'!$A$1:$R$1200,9,FALSE)=0,"",VLOOKUP('Xlookup set'!$S560,'Xlookup set'!$A$1:$R$1200,9,FALSE)),"")</f>
        <v/>
      </c>
      <c r="I560" t="str">
        <f>IFERROR(IF(VLOOKUP('Xlookup set'!$S560,'Xlookup set'!$A$1:$R$1200,10,FALSE)=0,"",VLOOKUP('Xlookup set'!$S560,'Xlookup set'!$A$1:$R$1200,10,FALSE)),"")</f>
        <v/>
      </c>
      <c r="J560" t="str">
        <f>IFERROR(IF(VLOOKUP('Xlookup set'!$S560,'Xlookup set'!$A$1:$R$1200,11,FALSE)=0,"",VLOOKUP('Xlookup set'!$S560,'Xlookup set'!$A$1:$R$1200,11,FALSE)),"")</f>
        <v/>
      </c>
      <c r="K560" t="str">
        <f>IFERROR(IF(VLOOKUP('Xlookup set'!$S560,'Xlookup set'!$A$1:$R$1200,12,FALSE)=0,"",VLOOKUP('Xlookup set'!$S560,'Xlookup set'!$A$1:$R$1200,12,FALSE)),"")</f>
        <v/>
      </c>
      <c r="L560" t="str">
        <f>IFERROR(IF(VLOOKUP('Xlookup set'!$S560,'Xlookup set'!$A$1:$R$1200,13,FALSE)=0,"",VLOOKUP('Xlookup set'!$S560,'Xlookup set'!$A$1:$R$1200,13,FALSE)),"")</f>
        <v/>
      </c>
      <c r="M560" t="str">
        <f>IFERROR(IF(VLOOKUP('Xlookup set'!$S560,'Xlookup set'!$A$1:$R$1200,14,FALSE)=0,"",VLOOKUP('Xlookup set'!$S560,'Xlookup set'!$A$1:$R$1200,14,FALSE)),"")</f>
        <v/>
      </c>
      <c r="N560" t="str">
        <f>IFERROR(IF(VLOOKUP('Xlookup set'!$S560,'Xlookup set'!$A$1:$R$1200,15,FALSE)=0,"",VLOOKUP('Xlookup set'!$S560,'Xlookup set'!$A$1:$R$1200,15,FALSE)),"")</f>
        <v/>
      </c>
      <c r="O560" t="str">
        <f>IFERROR(IF(VLOOKUP('Xlookup set'!$S560,'Xlookup set'!$A$1:$R$1200,16,FALSE)=0,"",VLOOKUP('Xlookup set'!$S560,'Xlookup set'!$A$1:$R$1200,16,FALSE)),"")</f>
        <v/>
      </c>
      <c r="P560" t="str">
        <f t="array" aca="1" ref="P560" ca="1">IFERROR(Y2IF(VLOOKUP('Xlookup set'!$S560,'Xlookup set'!$A$1:$R$1200,17,FALSE)=0,"",VLOOKUP('Xlookup set'!$S560,'Xlookup set'!$A$1:$R$1200,17,FALSE)),"")</f>
        <v/>
      </c>
      <c r="Q560" t="str">
        <f>IFERROR(IF(VLOOKUP('Xlookup set'!$S560,'Xlookup set'!$A$1:$R$1200,18,FALSE)=0,"",VLOOKUP('Xlookup set'!$S560,'Xlookup set'!$A$1:$R$1200,18,FALSE)),"")</f>
        <v/>
      </c>
    </row>
    <row r="561" spans="1:17">
      <c r="A561" t="str">
        <f>IFERROR(VLOOKUP('Xlookup set'!$S561,'Xlookup set'!$A$1:$R$1200,2,FALSE),"")</f>
        <v/>
      </c>
      <c r="B561" t="str">
        <f>IF(I561&lt;&gt;"",ドッグキャリー!$I$2,"")</f>
        <v/>
      </c>
      <c r="C561" t="str">
        <f t="shared" si="18"/>
        <v/>
      </c>
      <c r="D561" t="str">
        <f t="shared" si="19"/>
        <v/>
      </c>
      <c r="E561" t="str">
        <f>IFERROR(IF(VLOOKUP('Xlookup set'!$S561,'Xlookup set'!$A$1:$R$1200,6,FALSE)=0,"",VLOOKUP('Xlookup set'!$S561,'Xlookup set'!$A$1:$R$1200,6,FALSE)),"")</f>
        <v/>
      </c>
      <c r="F561" t="str">
        <f t="array" aca="1" ref="F561" ca="1">IFERROR(F(VLOOKUP('Xlookup set'!$S561,'Xlookup set'!$A$1:$R$1200,7,FALSE)=0,"",VLOOKUP('Xlookup set'!$S561,'Xlookup set'!$A$1:$R$1200,7,FALSE)),"")</f>
        <v/>
      </c>
      <c r="G561" t="str">
        <f>IFERROR(IF(VLOOKUP('Xlookup set'!$S561,'Xlookup set'!$A$1:$R$1200,8,FALSE)=0,"",VLOOKUP('Xlookup set'!$S561,'Xlookup set'!$A$1:$R$1200,8,FALSE)),"")</f>
        <v/>
      </c>
      <c r="H561" s="93" t="str">
        <f>IFERROR(IF(VLOOKUP('Xlookup set'!$S561,'Xlookup set'!$A$1:$R$1200,9,FALSE)=0,"",VLOOKUP('Xlookup set'!$S561,'Xlookup set'!$A$1:$R$1200,9,FALSE)),"")</f>
        <v/>
      </c>
      <c r="I561" t="str">
        <f>IFERROR(IF(VLOOKUP('Xlookup set'!$S561,'Xlookup set'!$A$1:$R$1200,10,FALSE)=0,"",VLOOKUP('Xlookup set'!$S561,'Xlookup set'!$A$1:$R$1200,10,FALSE)),"")</f>
        <v/>
      </c>
      <c r="J561" t="str">
        <f>IFERROR(IF(VLOOKUP('Xlookup set'!$S561,'Xlookup set'!$A$1:$R$1200,11,FALSE)=0,"",VLOOKUP('Xlookup set'!$S561,'Xlookup set'!$A$1:$R$1200,11,FALSE)),"")</f>
        <v/>
      </c>
      <c r="K561" t="str">
        <f>IFERROR(IF(VLOOKUP('Xlookup set'!$S561,'Xlookup set'!$A$1:$R$1200,12,FALSE)=0,"",VLOOKUP('Xlookup set'!$S561,'Xlookup set'!$A$1:$R$1200,12,FALSE)),"")</f>
        <v/>
      </c>
      <c r="L561" t="str">
        <f>IFERROR(IF(VLOOKUP('Xlookup set'!$S561,'Xlookup set'!$A$1:$R$1200,13,FALSE)=0,"",VLOOKUP('Xlookup set'!$S561,'Xlookup set'!$A$1:$R$1200,13,FALSE)),"")</f>
        <v/>
      </c>
      <c r="M561" t="str">
        <f>IFERROR(IF(VLOOKUP('Xlookup set'!$S561,'Xlookup set'!$A$1:$R$1200,14,FALSE)=0,"",VLOOKUP('Xlookup set'!$S561,'Xlookup set'!$A$1:$R$1200,14,FALSE)),"")</f>
        <v/>
      </c>
      <c r="N561" t="str">
        <f>IFERROR(IF(VLOOKUP('Xlookup set'!$S561,'Xlookup set'!$A$1:$R$1200,15,FALSE)=0,"",VLOOKUP('Xlookup set'!$S561,'Xlookup set'!$A$1:$R$1200,15,FALSE)),"")</f>
        <v/>
      </c>
      <c r="O561" t="str">
        <f>IFERROR(IF(VLOOKUP('Xlookup set'!$S561,'Xlookup set'!$A$1:$R$1200,16,FALSE)=0,"",VLOOKUP('Xlookup set'!$S561,'Xlookup set'!$A$1:$R$1200,16,FALSE)),"")</f>
        <v/>
      </c>
      <c r="P561" t="str">
        <f t="array" aca="1" ref="P561" ca="1">IFERROR(Y2IF(VLOOKUP('Xlookup set'!$S561,'Xlookup set'!$A$1:$R$1200,17,FALSE)=0,"",VLOOKUP('Xlookup set'!$S561,'Xlookup set'!$A$1:$R$1200,17,FALSE)),"")</f>
        <v/>
      </c>
      <c r="Q561" t="str">
        <f>IFERROR(IF(VLOOKUP('Xlookup set'!$S561,'Xlookup set'!$A$1:$R$1200,18,FALSE)=0,"",VLOOKUP('Xlookup set'!$S561,'Xlookup set'!$A$1:$R$1200,18,FALSE)),"")</f>
        <v/>
      </c>
    </row>
    <row r="562" spans="1:17">
      <c r="A562" t="str">
        <f>IFERROR(VLOOKUP('Xlookup set'!$S562,'Xlookup set'!$A$1:$R$1200,2,FALSE),"")</f>
        <v/>
      </c>
      <c r="B562" t="str">
        <f>IF(I562&lt;&gt;"",ドッグキャリー!$I$2,"")</f>
        <v/>
      </c>
      <c r="C562" t="str">
        <f t="shared" si="18"/>
        <v/>
      </c>
      <c r="D562" t="str">
        <f t="shared" si="19"/>
        <v/>
      </c>
      <c r="E562" t="str">
        <f>IFERROR(IF(VLOOKUP('Xlookup set'!$S562,'Xlookup set'!$A$1:$R$1200,6,FALSE)=0,"",VLOOKUP('Xlookup set'!$S562,'Xlookup set'!$A$1:$R$1200,6,FALSE)),"")</f>
        <v/>
      </c>
      <c r="F562" t="str">
        <f t="array" aca="1" ref="F562" ca="1">IFERROR(F(VLOOKUP('Xlookup set'!$S562,'Xlookup set'!$A$1:$R$1200,7,FALSE)=0,"",VLOOKUP('Xlookup set'!$S562,'Xlookup set'!$A$1:$R$1200,7,FALSE)),"")</f>
        <v/>
      </c>
      <c r="G562" t="str">
        <f>IFERROR(IF(VLOOKUP('Xlookup set'!$S562,'Xlookup set'!$A$1:$R$1200,8,FALSE)=0,"",VLOOKUP('Xlookup set'!$S562,'Xlookup set'!$A$1:$R$1200,8,FALSE)),"")</f>
        <v/>
      </c>
      <c r="H562" s="93" t="str">
        <f>IFERROR(IF(VLOOKUP('Xlookup set'!$S562,'Xlookup set'!$A$1:$R$1200,9,FALSE)=0,"",VLOOKUP('Xlookup set'!$S562,'Xlookup set'!$A$1:$R$1200,9,FALSE)),"")</f>
        <v/>
      </c>
      <c r="I562" t="str">
        <f>IFERROR(IF(VLOOKUP('Xlookup set'!$S562,'Xlookup set'!$A$1:$R$1200,10,FALSE)=0,"",VLOOKUP('Xlookup set'!$S562,'Xlookup set'!$A$1:$R$1200,10,FALSE)),"")</f>
        <v/>
      </c>
      <c r="J562" t="str">
        <f>IFERROR(IF(VLOOKUP('Xlookup set'!$S562,'Xlookup set'!$A$1:$R$1200,11,FALSE)=0,"",VLOOKUP('Xlookup set'!$S562,'Xlookup set'!$A$1:$R$1200,11,FALSE)),"")</f>
        <v/>
      </c>
      <c r="K562" t="str">
        <f>IFERROR(IF(VLOOKUP('Xlookup set'!$S562,'Xlookup set'!$A$1:$R$1200,12,FALSE)=0,"",VLOOKUP('Xlookup set'!$S562,'Xlookup set'!$A$1:$R$1200,12,FALSE)),"")</f>
        <v/>
      </c>
      <c r="L562" t="str">
        <f>IFERROR(IF(VLOOKUP('Xlookup set'!$S562,'Xlookup set'!$A$1:$R$1200,13,FALSE)=0,"",VLOOKUP('Xlookup set'!$S562,'Xlookup set'!$A$1:$R$1200,13,FALSE)),"")</f>
        <v/>
      </c>
      <c r="M562" t="str">
        <f>IFERROR(IF(VLOOKUP('Xlookup set'!$S562,'Xlookup set'!$A$1:$R$1200,14,FALSE)=0,"",VLOOKUP('Xlookup set'!$S562,'Xlookup set'!$A$1:$R$1200,14,FALSE)),"")</f>
        <v/>
      </c>
      <c r="N562" t="str">
        <f>IFERROR(IF(VLOOKUP('Xlookup set'!$S562,'Xlookup set'!$A$1:$R$1200,15,FALSE)=0,"",VLOOKUP('Xlookup set'!$S562,'Xlookup set'!$A$1:$R$1200,15,FALSE)),"")</f>
        <v/>
      </c>
      <c r="O562" t="str">
        <f>IFERROR(IF(VLOOKUP('Xlookup set'!$S562,'Xlookup set'!$A$1:$R$1200,16,FALSE)=0,"",VLOOKUP('Xlookup set'!$S562,'Xlookup set'!$A$1:$R$1200,16,FALSE)),"")</f>
        <v/>
      </c>
      <c r="P562" t="str">
        <f t="array" aca="1" ref="P562" ca="1">IFERROR(Y2IF(VLOOKUP('Xlookup set'!$S562,'Xlookup set'!$A$1:$R$1200,17,FALSE)=0,"",VLOOKUP('Xlookup set'!$S562,'Xlookup set'!$A$1:$R$1200,17,FALSE)),"")</f>
        <v/>
      </c>
      <c r="Q562" t="str">
        <f>IFERROR(IF(VLOOKUP('Xlookup set'!$S562,'Xlookup set'!$A$1:$R$1200,18,FALSE)=0,"",VLOOKUP('Xlookup set'!$S562,'Xlookup set'!$A$1:$R$1200,18,FALSE)),"")</f>
        <v/>
      </c>
    </row>
    <row r="563" spans="1:17">
      <c r="A563" t="str">
        <f>IFERROR(VLOOKUP('Xlookup set'!$S563,'Xlookup set'!$A$1:$R$1200,2,FALSE),"")</f>
        <v/>
      </c>
      <c r="B563" t="str">
        <f>IF(I563&lt;&gt;"",ドッグキャリー!$I$2,"")</f>
        <v/>
      </c>
      <c r="C563" t="str">
        <f t="shared" si="18"/>
        <v/>
      </c>
      <c r="D563" t="str">
        <f t="shared" si="19"/>
        <v/>
      </c>
      <c r="E563" t="str">
        <f>IFERROR(IF(VLOOKUP('Xlookup set'!$S563,'Xlookup set'!$A$1:$R$1200,6,FALSE)=0,"",VLOOKUP('Xlookup set'!$S563,'Xlookup set'!$A$1:$R$1200,6,FALSE)),"")</f>
        <v/>
      </c>
      <c r="F563" t="str">
        <f t="array" aca="1" ref="F563" ca="1">IFERROR(F(VLOOKUP('Xlookup set'!$S563,'Xlookup set'!$A$1:$R$1200,7,FALSE)=0,"",VLOOKUP('Xlookup set'!$S563,'Xlookup set'!$A$1:$R$1200,7,FALSE)),"")</f>
        <v/>
      </c>
      <c r="G563" t="str">
        <f>IFERROR(IF(VLOOKUP('Xlookup set'!$S563,'Xlookup set'!$A$1:$R$1200,8,FALSE)=0,"",VLOOKUP('Xlookup set'!$S563,'Xlookup set'!$A$1:$R$1200,8,FALSE)),"")</f>
        <v/>
      </c>
      <c r="H563" s="93" t="str">
        <f>IFERROR(IF(VLOOKUP('Xlookup set'!$S563,'Xlookup set'!$A$1:$R$1200,9,FALSE)=0,"",VLOOKUP('Xlookup set'!$S563,'Xlookup set'!$A$1:$R$1200,9,FALSE)),"")</f>
        <v/>
      </c>
      <c r="I563" t="str">
        <f>IFERROR(IF(VLOOKUP('Xlookup set'!$S563,'Xlookup set'!$A$1:$R$1200,10,FALSE)=0,"",VLOOKUP('Xlookup set'!$S563,'Xlookup set'!$A$1:$R$1200,10,FALSE)),"")</f>
        <v/>
      </c>
      <c r="J563" t="str">
        <f>IFERROR(IF(VLOOKUP('Xlookup set'!$S563,'Xlookup set'!$A$1:$R$1200,11,FALSE)=0,"",VLOOKUP('Xlookup set'!$S563,'Xlookup set'!$A$1:$R$1200,11,FALSE)),"")</f>
        <v/>
      </c>
      <c r="K563" t="str">
        <f>IFERROR(IF(VLOOKUP('Xlookup set'!$S563,'Xlookup set'!$A$1:$R$1200,12,FALSE)=0,"",VLOOKUP('Xlookup set'!$S563,'Xlookup set'!$A$1:$R$1200,12,FALSE)),"")</f>
        <v/>
      </c>
      <c r="L563" t="str">
        <f>IFERROR(IF(VLOOKUP('Xlookup set'!$S563,'Xlookup set'!$A$1:$R$1200,13,FALSE)=0,"",VLOOKUP('Xlookup set'!$S563,'Xlookup set'!$A$1:$R$1200,13,FALSE)),"")</f>
        <v/>
      </c>
      <c r="M563" t="str">
        <f>IFERROR(IF(VLOOKUP('Xlookup set'!$S563,'Xlookup set'!$A$1:$R$1200,14,FALSE)=0,"",VLOOKUP('Xlookup set'!$S563,'Xlookup set'!$A$1:$R$1200,14,FALSE)),"")</f>
        <v/>
      </c>
      <c r="N563" t="str">
        <f>IFERROR(IF(VLOOKUP('Xlookup set'!$S563,'Xlookup set'!$A$1:$R$1200,15,FALSE)=0,"",VLOOKUP('Xlookup set'!$S563,'Xlookup set'!$A$1:$R$1200,15,FALSE)),"")</f>
        <v/>
      </c>
      <c r="O563" t="str">
        <f>IFERROR(IF(VLOOKUP('Xlookup set'!$S563,'Xlookup set'!$A$1:$R$1200,16,FALSE)=0,"",VLOOKUP('Xlookup set'!$S563,'Xlookup set'!$A$1:$R$1200,16,FALSE)),"")</f>
        <v/>
      </c>
      <c r="P563" t="str">
        <f t="array" aca="1" ref="P563" ca="1">IFERROR(Y2IF(VLOOKUP('Xlookup set'!$S563,'Xlookup set'!$A$1:$R$1200,17,FALSE)=0,"",VLOOKUP('Xlookup set'!$S563,'Xlookup set'!$A$1:$R$1200,17,FALSE)),"")</f>
        <v/>
      </c>
      <c r="Q563" t="str">
        <f>IFERROR(IF(VLOOKUP('Xlookup set'!$S563,'Xlookup set'!$A$1:$R$1200,18,FALSE)=0,"",VLOOKUP('Xlookup set'!$S563,'Xlookup set'!$A$1:$R$1200,18,FALSE)),"")</f>
        <v/>
      </c>
    </row>
    <row r="564" spans="1:17">
      <c r="A564" t="str">
        <f>IFERROR(VLOOKUP('Xlookup set'!$S564,'Xlookup set'!$A$1:$R$1200,2,FALSE),"")</f>
        <v/>
      </c>
      <c r="B564" t="str">
        <f>IF(I564&lt;&gt;"",ドッグキャリー!$I$2,"")</f>
        <v/>
      </c>
      <c r="C564" t="str">
        <f t="shared" si="18"/>
        <v/>
      </c>
      <c r="D564" t="str">
        <f t="shared" si="19"/>
        <v/>
      </c>
      <c r="E564" t="str">
        <f>IFERROR(IF(VLOOKUP('Xlookup set'!$S564,'Xlookup set'!$A$1:$R$1200,6,FALSE)=0,"",VLOOKUP('Xlookup set'!$S564,'Xlookup set'!$A$1:$R$1200,6,FALSE)),"")</f>
        <v/>
      </c>
      <c r="F564" t="str">
        <f t="array" aca="1" ref="F564" ca="1">IFERROR(F(VLOOKUP('Xlookup set'!$S564,'Xlookup set'!$A$1:$R$1200,7,FALSE)=0,"",VLOOKUP('Xlookup set'!$S564,'Xlookup set'!$A$1:$R$1200,7,FALSE)),"")</f>
        <v/>
      </c>
      <c r="G564" t="str">
        <f>IFERROR(IF(VLOOKUP('Xlookup set'!$S564,'Xlookup set'!$A$1:$R$1200,8,FALSE)=0,"",VLOOKUP('Xlookup set'!$S564,'Xlookup set'!$A$1:$R$1200,8,FALSE)),"")</f>
        <v/>
      </c>
      <c r="H564" s="93" t="str">
        <f>IFERROR(IF(VLOOKUP('Xlookup set'!$S564,'Xlookup set'!$A$1:$R$1200,9,FALSE)=0,"",VLOOKUP('Xlookup set'!$S564,'Xlookup set'!$A$1:$R$1200,9,FALSE)),"")</f>
        <v/>
      </c>
      <c r="I564" t="str">
        <f>IFERROR(IF(VLOOKUP('Xlookup set'!$S564,'Xlookup set'!$A$1:$R$1200,10,FALSE)=0,"",VLOOKUP('Xlookup set'!$S564,'Xlookup set'!$A$1:$R$1200,10,FALSE)),"")</f>
        <v/>
      </c>
      <c r="J564" t="str">
        <f>IFERROR(IF(VLOOKUP('Xlookup set'!$S564,'Xlookup set'!$A$1:$R$1200,11,FALSE)=0,"",VLOOKUP('Xlookup set'!$S564,'Xlookup set'!$A$1:$R$1200,11,FALSE)),"")</f>
        <v/>
      </c>
      <c r="K564" t="str">
        <f>IFERROR(IF(VLOOKUP('Xlookup set'!$S564,'Xlookup set'!$A$1:$R$1200,12,FALSE)=0,"",VLOOKUP('Xlookup set'!$S564,'Xlookup set'!$A$1:$R$1200,12,FALSE)),"")</f>
        <v/>
      </c>
      <c r="L564" t="str">
        <f>IFERROR(IF(VLOOKUP('Xlookup set'!$S564,'Xlookup set'!$A$1:$R$1200,13,FALSE)=0,"",VLOOKUP('Xlookup set'!$S564,'Xlookup set'!$A$1:$R$1200,13,FALSE)),"")</f>
        <v/>
      </c>
      <c r="M564" t="str">
        <f>IFERROR(IF(VLOOKUP('Xlookup set'!$S564,'Xlookup set'!$A$1:$R$1200,14,FALSE)=0,"",VLOOKUP('Xlookup set'!$S564,'Xlookup set'!$A$1:$R$1200,14,FALSE)),"")</f>
        <v/>
      </c>
      <c r="N564" t="str">
        <f>IFERROR(IF(VLOOKUP('Xlookup set'!$S564,'Xlookup set'!$A$1:$R$1200,15,FALSE)=0,"",VLOOKUP('Xlookup set'!$S564,'Xlookup set'!$A$1:$R$1200,15,FALSE)),"")</f>
        <v/>
      </c>
      <c r="O564" t="str">
        <f>IFERROR(IF(VLOOKUP('Xlookup set'!$S564,'Xlookup set'!$A$1:$R$1200,16,FALSE)=0,"",VLOOKUP('Xlookup set'!$S564,'Xlookup set'!$A$1:$R$1200,16,FALSE)),"")</f>
        <v/>
      </c>
      <c r="P564" t="str">
        <f t="array" aca="1" ref="P564" ca="1">IFERROR(Y2IF(VLOOKUP('Xlookup set'!$S564,'Xlookup set'!$A$1:$R$1200,17,FALSE)=0,"",VLOOKUP('Xlookup set'!$S564,'Xlookup set'!$A$1:$R$1200,17,FALSE)),"")</f>
        <v/>
      </c>
      <c r="Q564" t="str">
        <f>IFERROR(IF(VLOOKUP('Xlookup set'!$S564,'Xlookup set'!$A$1:$R$1200,18,FALSE)=0,"",VLOOKUP('Xlookup set'!$S564,'Xlookup set'!$A$1:$R$1200,18,FALSE)),"")</f>
        <v/>
      </c>
    </row>
    <row r="565" spans="1:17">
      <c r="A565" t="str">
        <f>IFERROR(VLOOKUP('Xlookup set'!$S565,'Xlookup set'!$A$1:$R$1200,2,FALSE),"")</f>
        <v/>
      </c>
      <c r="B565" t="str">
        <f>IF(I565&lt;&gt;"",ドッグキャリー!$I$2,"")</f>
        <v/>
      </c>
      <c r="C565" t="str">
        <f t="shared" si="18"/>
        <v/>
      </c>
      <c r="D565" t="str">
        <f t="shared" si="19"/>
        <v/>
      </c>
      <c r="E565" t="str">
        <f>IFERROR(IF(VLOOKUP('Xlookup set'!$S565,'Xlookup set'!$A$1:$R$1200,6,FALSE)=0,"",VLOOKUP('Xlookup set'!$S565,'Xlookup set'!$A$1:$R$1200,6,FALSE)),"")</f>
        <v/>
      </c>
      <c r="F565" t="str">
        <f t="array" aca="1" ref="F565" ca="1">IFERROR(F(VLOOKUP('Xlookup set'!$S565,'Xlookup set'!$A$1:$R$1200,7,FALSE)=0,"",VLOOKUP('Xlookup set'!$S565,'Xlookup set'!$A$1:$R$1200,7,FALSE)),"")</f>
        <v/>
      </c>
      <c r="G565" t="str">
        <f>IFERROR(IF(VLOOKUP('Xlookup set'!$S565,'Xlookup set'!$A$1:$R$1200,8,FALSE)=0,"",VLOOKUP('Xlookup set'!$S565,'Xlookup set'!$A$1:$R$1200,8,FALSE)),"")</f>
        <v/>
      </c>
      <c r="H565" s="93" t="str">
        <f>IFERROR(IF(VLOOKUP('Xlookup set'!$S565,'Xlookup set'!$A$1:$R$1200,9,FALSE)=0,"",VLOOKUP('Xlookup set'!$S565,'Xlookup set'!$A$1:$R$1200,9,FALSE)),"")</f>
        <v/>
      </c>
      <c r="I565" t="str">
        <f>IFERROR(IF(VLOOKUP('Xlookup set'!$S565,'Xlookup set'!$A$1:$R$1200,10,FALSE)=0,"",VLOOKUP('Xlookup set'!$S565,'Xlookup set'!$A$1:$R$1200,10,FALSE)),"")</f>
        <v/>
      </c>
      <c r="J565" t="str">
        <f>IFERROR(IF(VLOOKUP('Xlookup set'!$S565,'Xlookup set'!$A$1:$R$1200,11,FALSE)=0,"",VLOOKUP('Xlookup set'!$S565,'Xlookup set'!$A$1:$R$1200,11,FALSE)),"")</f>
        <v/>
      </c>
      <c r="K565" t="str">
        <f>IFERROR(IF(VLOOKUP('Xlookup set'!$S565,'Xlookup set'!$A$1:$R$1200,12,FALSE)=0,"",VLOOKUP('Xlookup set'!$S565,'Xlookup set'!$A$1:$R$1200,12,FALSE)),"")</f>
        <v/>
      </c>
      <c r="L565" t="str">
        <f>IFERROR(IF(VLOOKUP('Xlookup set'!$S565,'Xlookup set'!$A$1:$R$1200,13,FALSE)=0,"",VLOOKUP('Xlookup set'!$S565,'Xlookup set'!$A$1:$R$1200,13,FALSE)),"")</f>
        <v/>
      </c>
      <c r="M565" t="str">
        <f>IFERROR(IF(VLOOKUP('Xlookup set'!$S565,'Xlookup set'!$A$1:$R$1200,14,FALSE)=0,"",VLOOKUP('Xlookup set'!$S565,'Xlookup set'!$A$1:$R$1200,14,FALSE)),"")</f>
        <v/>
      </c>
      <c r="N565" t="str">
        <f>IFERROR(IF(VLOOKUP('Xlookup set'!$S565,'Xlookup set'!$A$1:$R$1200,15,FALSE)=0,"",VLOOKUP('Xlookup set'!$S565,'Xlookup set'!$A$1:$R$1200,15,FALSE)),"")</f>
        <v/>
      </c>
      <c r="O565" t="str">
        <f>IFERROR(IF(VLOOKUP('Xlookup set'!$S565,'Xlookup set'!$A$1:$R$1200,16,FALSE)=0,"",VLOOKUP('Xlookup set'!$S565,'Xlookup set'!$A$1:$R$1200,16,FALSE)),"")</f>
        <v/>
      </c>
      <c r="P565" t="str">
        <f t="array" aca="1" ref="P565" ca="1">IFERROR(Y2IF(VLOOKUP('Xlookup set'!$S565,'Xlookup set'!$A$1:$R$1200,17,FALSE)=0,"",VLOOKUP('Xlookup set'!$S565,'Xlookup set'!$A$1:$R$1200,17,FALSE)),"")</f>
        <v/>
      </c>
      <c r="Q565" t="str">
        <f>IFERROR(IF(VLOOKUP('Xlookup set'!$S565,'Xlookup set'!$A$1:$R$1200,18,FALSE)=0,"",VLOOKUP('Xlookup set'!$S565,'Xlookup set'!$A$1:$R$1200,18,FALSE)),"")</f>
        <v/>
      </c>
    </row>
    <row r="566" spans="1:17">
      <c r="A566" t="str">
        <f>IFERROR(VLOOKUP('Xlookup set'!$S566,'Xlookup set'!$A$1:$R$1200,2,FALSE),"")</f>
        <v/>
      </c>
      <c r="B566" t="str">
        <f>IF(I566&lt;&gt;"",ドッグキャリー!$I$2,"")</f>
        <v/>
      </c>
      <c r="C566" t="str">
        <f t="shared" si="18"/>
        <v/>
      </c>
      <c r="D566" t="str">
        <f t="shared" si="19"/>
        <v/>
      </c>
      <c r="E566" t="str">
        <f>IFERROR(IF(VLOOKUP('Xlookup set'!$S566,'Xlookup set'!$A$1:$R$1200,6,FALSE)=0,"",VLOOKUP('Xlookup set'!$S566,'Xlookup set'!$A$1:$R$1200,6,FALSE)),"")</f>
        <v/>
      </c>
      <c r="F566" t="str">
        <f t="array" aca="1" ref="F566" ca="1">IFERROR(F(VLOOKUP('Xlookup set'!$S566,'Xlookup set'!$A$1:$R$1200,7,FALSE)=0,"",VLOOKUP('Xlookup set'!$S566,'Xlookup set'!$A$1:$R$1200,7,FALSE)),"")</f>
        <v/>
      </c>
      <c r="G566" t="str">
        <f>IFERROR(IF(VLOOKUP('Xlookup set'!$S566,'Xlookup set'!$A$1:$R$1200,8,FALSE)=0,"",VLOOKUP('Xlookup set'!$S566,'Xlookup set'!$A$1:$R$1200,8,FALSE)),"")</f>
        <v/>
      </c>
      <c r="H566" s="93" t="str">
        <f>IFERROR(IF(VLOOKUP('Xlookup set'!$S566,'Xlookup set'!$A$1:$R$1200,9,FALSE)=0,"",VLOOKUP('Xlookup set'!$S566,'Xlookup set'!$A$1:$R$1200,9,FALSE)),"")</f>
        <v/>
      </c>
      <c r="I566" t="str">
        <f>IFERROR(IF(VLOOKUP('Xlookup set'!$S566,'Xlookup set'!$A$1:$R$1200,10,FALSE)=0,"",VLOOKUP('Xlookup set'!$S566,'Xlookup set'!$A$1:$R$1200,10,FALSE)),"")</f>
        <v/>
      </c>
      <c r="J566" t="str">
        <f>IFERROR(IF(VLOOKUP('Xlookup set'!$S566,'Xlookup set'!$A$1:$R$1200,11,FALSE)=0,"",VLOOKUP('Xlookup set'!$S566,'Xlookup set'!$A$1:$R$1200,11,FALSE)),"")</f>
        <v/>
      </c>
      <c r="K566" t="str">
        <f>IFERROR(IF(VLOOKUP('Xlookup set'!$S566,'Xlookup set'!$A$1:$R$1200,12,FALSE)=0,"",VLOOKUP('Xlookup set'!$S566,'Xlookup set'!$A$1:$R$1200,12,FALSE)),"")</f>
        <v/>
      </c>
      <c r="L566" t="str">
        <f>IFERROR(IF(VLOOKUP('Xlookup set'!$S566,'Xlookup set'!$A$1:$R$1200,13,FALSE)=0,"",VLOOKUP('Xlookup set'!$S566,'Xlookup set'!$A$1:$R$1200,13,FALSE)),"")</f>
        <v/>
      </c>
      <c r="M566" t="str">
        <f>IFERROR(IF(VLOOKUP('Xlookup set'!$S566,'Xlookup set'!$A$1:$R$1200,14,FALSE)=0,"",VLOOKUP('Xlookup set'!$S566,'Xlookup set'!$A$1:$R$1200,14,FALSE)),"")</f>
        <v/>
      </c>
      <c r="N566" t="str">
        <f>IFERROR(IF(VLOOKUP('Xlookup set'!$S566,'Xlookup set'!$A$1:$R$1200,15,FALSE)=0,"",VLOOKUP('Xlookup set'!$S566,'Xlookup set'!$A$1:$R$1200,15,FALSE)),"")</f>
        <v/>
      </c>
      <c r="O566" t="str">
        <f>IFERROR(IF(VLOOKUP('Xlookup set'!$S566,'Xlookup set'!$A$1:$R$1200,16,FALSE)=0,"",VLOOKUP('Xlookup set'!$S566,'Xlookup set'!$A$1:$R$1200,16,FALSE)),"")</f>
        <v/>
      </c>
      <c r="P566" t="str">
        <f t="array" aca="1" ref="P566" ca="1">IFERROR(Y2IF(VLOOKUP('Xlookup set'!$S566,'Xlookup set'!$A$1:$R$1200,17,FALSE)=0,"",VLOOKUP('Xlookup set'!$S566,'Xlookup set'!$A$1:$R$1200,17,FALSE)),"")</f>
        <v/>
      </c>
      <c r="Q566" t="str">
        <f>IFERROR(IF(VLOOKUP('Xlookup set'!$S566,'Xlookup set'!$A$1:$R$1200,18,FALSE)=0,"",VLOOKUP('Xlookup set'!$S566,'Xlookup set'!$A$1:$R$1200,18,FALSE)),"")</f>
        <v/>
      </c>
    </row>
    <row r="567" spans="1:17">
      <c r="A567" t="str">
        <f>IFERROR(VLOOKUP('Xlookup set'!$S567,'Xlookup set'!$A$1:$R$1200,2,FALSE),"")</f>
        <v/>
      </c>
      <c r="B567" t="str">
        <f>IF(I567&lt;&gt;"",ドッグキャリー!$I$2,"")</f>
        <v/>
      </c>
      <c r="C567" t="str">
        <f t="shared" si="18"/>
        <v/>
      </c>
      <c r="D567" t="str">
        <f t="shared" si="19"/>
        <v/>
      </c>
      <c r="E567" t="str">
        <f>IFERROR(IF(VLOOKUP('Xlookup set'!$S567,'Xlookup set'!$A$1:$R$1200,6,FALSE)=0,"",VLOOKUP('Xlookup set'!$S567,'Xlookup set'!$A$1:$R$1200,6,FALSE)),"")</f>
        <v/>
      </c>
      <c r="F567" t="str">
        <f t="array" aca="1" ref="F567" ca="1">IFERROR(F(VLOOKUP('Xlookup set'!$S567,'Xlookup set'!$A$1:$R$1200,7,FALSE)=0,"",VLOOKUP('Xlookup set'!$S567,'Xlookup set'!$A$1:$R$1200,7,FALSE)),"")</f>
        <v/>
      </c>
      <c r="G567" t="str">
        <f>IFERROR(IF(VLOOKUP('Xlookup set'!$S567,'Xlookup set'!$A$1:$R$1200,8,FALSE)=0,"",VLOOKUP('Xlookup set'!$S567,'Xlookup set'!$A$1:$R$1200,8,FALSE)),"")</f>
        <v/>
      </c>
      <c r="H567" s="93" t="str">
        <f>IFERROR(IF(VLOOKUP('Xlookup set'!$S567,'Xlookup set'!$A$1:$R$1200,9,FALSE)=0,"",VLOOKUP('Xlookup set'!$S567,'Xlookup set'!$A$1:$R$1200,9,FALSE)),"")</f>
        <v/>
      </c>
      <c r="I567" t="str">
        <f>IFERROR(IF(VLOOKUP('Xlookup set'!$S567,'Xlookup set'!$A$1:$R$1200,10,FALSE)=0,"",VLOOKUP('Xlookup set'!$S567,'Xlookup set'!$A$1:$R$1200,10,FALSE)),"")</f>
        <v/>
      </c>
      <c r="J567" t="str">
        <f>IFERROR(IF(VLOOKUP('Xlookup set'!$S567,'Xlookup set'!$A$1:$R$1200,11,FALSE)=0,"",VLOOKUP('Xlookup set'!$S567,'Xlookup set'!$A$1:$R$1200,11,FALSE)),"")</f>
        <v/>
      </c>
      <c r="K567" t="str">
        <f>IFERROR(IF(VLOOKUP('Xlookup set'!$S567,'Xlookup set'!$A$1:$R$1200,12,FALSE)=0,"",VLOOKUP('Xlookup set'!$S567,'Xlookup set'!$A$1:$R$1200,12,FALSE)),"")</f>
        <v/>
      </c>
      <c r="L567" t="str">
        <f>IFERROR(IF(VLOOKUP('Xlookup set'!$S567,'Xlookup set'!$A$1:$R$1200,13,FALSE)=0,"",VLOOKUP('Xlookup set'!$S567,'Xlookup set'!$A$1:$R$1200,13,FALSE)),"")</f>
        <v/>
      </c>
      <c r="M567" t="str">
        <f>IFERROR(IF(VLOOKUP('Xlookup set'!$S567,'Xlookup set'!$A$1:$R$1200,14,FALSE)=0,"",VLOOKUP('Xlookup set'!$S567,'Xlookup set'!$A$1:$R$1200,14,FALSE)),"")</f>
        <v/>
      </c>
      <c r="N567" t="str">
        <f>IFERROR(IF(VLOOKUP('Xlookup set'!$S567,'Xlookup set'!$A$1:$R$1200,15,FALSE)=0,"",VLOOKUP('Xlookup set'!$S567,'Xlookup set'!$A$1:$R$1200,15,FALSE)),"")</f>
        <v/>
      </c>
      <c r="O567" t="str">
        <f>IFERROR(IF(VLOOKUP('Xlookup set'!$S567,'Xlookup set'!$A$1:$R$1200,16,FALSE)=0,"",VLOOKUP('Xlookup set'!$S567,'Xlookup set'!$A$1:$R$1200,16,FALSE)),"")</f>
        <v/>
      </c>
      <c r="P567" t="str">
        <f t="array" aca="1" ref="P567" ca="1">IFERROR(Y2IF(VLOOKUP('Xlookup set'!$S567,'Xlookup set'!$A$1:$R$1200,17,FALSE)=0,"",VLOOKUP('Xlookup set'!$S567,'Xlookup set'!$A$1:$R$1200,17,FALSE)),"")</f>
        <v/>
      </c>
      <c r="Q567" t="str">
        <f>IFERROR(IF(VLOOKUP('Xlookup set'!$S567,'Xlookup set'!$A$1:$R$1200,18,FALSE)=0,"",VLOOKUP('Xlookup set'!$S567,'Xlookup set'!$A$1:$R$1200,18,FALSE)),"")</f>
        <v/>
      </c>
    </row>
    <row r="568" spans="1:17">
      <c r="A568" t="str">
        <f>IFERROR(VLOOKUP('Xlookup set'!$S568,'Xlookup set'!$A$1:$R$1200,2,FALSE),"")</f>
        <v/>
      </c>
      <c r="B568" t="str">
        <f>IF(I568&lt;&gt;"",ドッグキャリー!$I$2,"")</f>
        <v/>
      </c>
      <c r="C568" t="str">
        <f t="shared" si="18"/>
        <v/>
      </c>
      <c r="D568" t="str">
        <f t="shared" si="19"/>
        <v/>
      </c>
      <c r="E568" t="str">
        <f>IFERROR(IF(VLOOKUP('Xlookup set'!$S568,'Xlookup set'!$A$1:$R$1200,6,FALSE)=0,"",VLOOKUP('Xlookup set'!$S568,'Xlookup set'!$A$1:$R$1200,6,FALSE)),"")</f>
        <v/>
      </c>
      <c r="F568" t="str">
        <f t="array" aca="1" ref="F568" ca="1">IFERROR(F(VLOOKUP('Xlookup set'!$S568,'Xlookup set'!$A$1:$R$1200,7,FALSE)=0,"",VLOOKUP('Xlookup set'!$S568,'Xlookup set'!$A$1:$R$1200,7,FALSE)),"")</f>
        <v/>
      </c>
      <c r="G568" t="str">
        <f>IFERROR(IF(VLOOKUP('Xlookup set'!$S568,'Xlookup set'!$A$1:$R$1200,8,FALSE)=0,"",VLOOKUP('Xlookup set'!$S568,'Xlookup set'!$A$1:$R$1200,8,FALSE)),"")</f>
        <v/>
      </c>
      <c r="H568" s="93" t="str">
        <f>IFERROR(IF(VLOOKUP('Xlookup set'!$S568,'Xlookup set'!$A$1:$R$1200,9,FALSE)=0,"",VLOOKUP('Xlookup set'!$S568,'Xlookup set'!$A$1:$R$1200,9,FALSE)),"")</f>
        <v/>
      </c>
      <c r="I568" t="str">
        <f>IFERROR(IF(VLOOKUP('Xlookup set'!$S568,'Xlookup set'!$A$1:$R$1200,10,FALSE)=0,"",VLOOKUP('Xlookup set'!$S568,'Xlookup set'!$A$1:$R$1200,10,FALSE)),"")</f>
        <v/>
      </c>
      <c r="J568" t="str">
        <f>IFERROR(IF(VLOOKUP('Xlookup set'!$S568,'Xlookup set'!$A$1:$R$1200,11,FALSE)=0,"",VLOOKUP('Xlookup set'!$S568,'Xlookup set'!$A$1:$R$1200,11,FALSE)),"")</f>
        <v/>
      </c>
      <c r="K568" t="str">
        <f>IFERROR(IF(VLOOKUP('Xlookup set'!$S568,'Xlookup set'!$A$1:$R$1200,12,FALSE)=0,"",VLOOKUP('Xlookup set'!$S568,'Xlookup set'!$A$1:$R$1200,12,FALSE)),"")</f>
        <v/>
      </c>
      <c r="L568" t="str">
        <f>IFERROR(IF(VLOOKUP('Xlookup set'!$S568,'Xlookup set'!$A$1:$R$1200,13,FALSE)=0,"",VLOOKUP('Xlookup set'!$S568,'Xlookup set'!$A$1:$R$1200,13,FALSE)),"")</f>
        <v/>
      </c>
      <c r="M568" t="str">
        <f>IFERROR(IF(VLOOKUP('Xlookup set'!$S568,'Xlookup set'!$A$1:$R$1200,14,FALSE)=0,"",VLOOKUP('Xlookup set'!$S568,'Xlookup set'!$A$1:$R$1200,14,FALSE)),"")</f>
        <v/>
      </c>
      <c r="N568" t="str">
        <f>IFERROR(IF(VLOOKUP('Xlookup set'!$S568,'Xlookup set'!$A$1:$R$1200,15,FALSE)=0,"",VLOOKUP('Xlookup set'!$S568,'Xlookup set'!$A$1:$R$1200,15,FALSE)),"")</f>
        <v/>
      </c>
      <c r="O568" t="str">
        <f>IFERROR(IF(VLOOKUP('Xlookup set'!$S568,'Xlookup set'!$A$1:$R$1200,16,FALSE)=0,"",VLOOKUP('Xlookup set'!$S568,'Xlookup set'!$A$1:$R$1200,16,FALSE)),"")</f>
        <v/>
      </c>
      <c r="P568" t="str">
        <f t="array" aca="1" ref="P568" ca="1">IFERROR(Y2IF(VLOOKUP('Xlookup set'!$S568,'Xlookup set'!$A$1:$R$1200,17,FALSE)=0,"",VLOOKUP('Xlookup set'!$S568,'Xlookup set'!$A$1:$R$1200,17,FALSE)),"")</f>
        <v/>
      </c>
      <c r="Q568" t="str">
        <f>IFERROR(IF(VLOOKUP('Xlookup set'!$S568,'Xlookup set'!$A$1:$R$1200,18,FALSE)=0,"",VLOOKUP('Xlookup set'!$S568,'Xlookup set'!$A$1:$R$1200,18,FALSE)),"")</f>
        <v/>
      </c>
    </row>
    <row r="569" spans="1:17">
      <c r="A569" t="str">
        <f>IFERROR(VLOOKUP('Xlookup set'!$S569,'Xlookup set'!$A$1:$R$1200,2,FALSE),"")</f>
        <v/>
      </c>
      <c r="B569" t="str">
        <f>IF(I569&lt;&gt;"",ドッグキャリー!$I$2,"")</f>
        <v/>
      </c>
      <c r="C569" t="str">
        <f t="shared" si="18"/>
        <v/>
      </c>
      <c r="D569" t="str">
        <f t="shared" si="19"/>
        <v/>
      </c>
      <c r="E569" t="str">
        <f>IFERROR(IF(VLOOKUP('Xlookup set'!$S569,'Xlookup set'!$A$1:$R$1200,6,FALSE)=0,"",VLOOKUP('Xlookup set'!$S569,'Xlookup set'!$A$1:$R$1200,6,FALSE)),"")</f>
        <v/>
      </c>
      <c r="F569" t="str">
        <f t="array" aca="1" ref="F569" ca="1">IFERROR(F(VLOOKUP('Xlookup set'!$S569,'Xlookup set'!$A$1:$R$1200,7,FALSE)=0,"",VLOOKUP('Xlookup set'!$S569,'Xlookup set'!$A$1:$R$1200,7,FALSE)),"")</f>
        <v/>
      </c>
      <c r="G569" t="str">
        <f>IFERROR(IF(VLOOKUP('Xlookup set'!$S569,'Xlookup set'!$A$1:$R$1200,8,FALSE)=0,"",VLOOKUP('Xlookup set'!$S569,'Xlookup set'!$A$1:$R$1200,8,FALSE)),"")</f>
        <v/>
      </c>
      <c r="H569" s="93" t="str">
        <f>IFERROR(IF(VLOOKUP('Xlookup set'!$S569,'Xlookup set'!$A$1:$R$1200,9,FALSE)=0,"",VLOOKUP('Xlookup set'!$S569,'Xlookup set'!$A$1:$R$1200,9,FALSE)),"")</f>
        <v/>
      </c>
      <c r="I569" t="str">
        <f>IFERROR(IF(VLOOKUP('Xlookup set'!$S569,'Xlookup set'!$A$1:$R$1200,10,FALSE)=0,"",VLOOKUP('Xlookup set'!$S569,'Xlookup set'!$A$1:$R$1200,10,FALSE)),"")</f>
        <v/>
      </c>
      <c r="J569" t="str">
        <f>IFERROR(IF(VLOOKUP('Xlookup set'!$S569,'Xlookup set'!$A$1:$R$1200,11,FALSE)=0,"",VLOOKUP('Xlookup set'!$S569,'Xlookup set'!$A$1:$R$1200,11,FALSE)),"")</f>
        <v/>
      </c>
      <c r="K569" t="str">
        <f>IFERROR(IF(VLOOKUP('Xlookup set'!$S569,'Xlookup set'!$A$1:$R$1200,12,FALSE)=0,"",VLOOKUP('Xlookup set'!$S569,'Xlookup set'!$A$1:$R$1200,12,FALSE)),"")</f>
        <v/>
      </c>
      <c r="L569" t="str">
        <f>IFERROR(IF(VLOOKUP('Xlookup set'!$S569,'Xlookup set'!$A$1:$R$1200,13,FALSE)=0,"",VLOOKUP('Xlookup set'!$S569,'Xlookup set'!$A$1:$R$1200,13,FALSE)),"")</f>
        <v/>
      </c>
      <c r="M569" t="str">
        <f>IFERROR(IF(VLOOKUP('Xlookup set'!$S569,'Xlookup set'!$A$1:$R$1200,14,FALSE)=0,"",VLOOKUP('Xlookup set'!$S569,'Xlookup set'!$A$1:$R$1200,14,FALSE)),"")</f>
        <v/>
      </c>
      <c r="N569" t="str">
        <f>IFERROR(IF(VLOOKUP('Xlookup set'!$S569,'Xlookup set'!$A$1:$R$1200,15,FALSE)=0,"",VLOOKUP('Xlookup set'!$S569,'Xlookup set'!$A$1:$R$1200,15,FALSE)),"")</f>
        <v/>
      </c>
      <c r="O569" t="str">
        <f>IFERROR(IF(VLOOKUP('Xlookup set'!$S569,'Xlookup set'!$A$1:$R$1200,16,FALSE)=0,"",VLOOKUP('Xlookup set'!$S569,'Xlookup set'!$A$1:$R$1200,16,FALSE)),"")</f>
        <v/>
      </c>
      <c r="P569" t="str">
        <f t="array" aca="1" ref="P569" ca="1">IFERROR(Y2IF(VLOOKUP('Xlookup set'!$S569,'Xlookup set'!$A$1:$R$1200,17,FALSE)=0,"",VLOOKUP('Xlookup set'!$S569,'Xlookup set'!$A$1:$R$1200,17,FALSE)),"")</f>
        <v/>
      </c>
      <c r="Q569" t="str">
        <f>IFERROR(IF(VLOOKUP('Xlookup set'!$S569,'Xlookup set'!$A$1:$R$1200,18,FALSE)=0,"",VLOOKUP('Xlookup set'!$S569,'Xlookup set'!$A$1:$R$1200,18,FALSE)),"")</f>
        <v/>
      </c>
    </row>
    <row r="570" spans="1:17">
      <c r="A570" t="str">
        <f>IFERROR(VLOOKUP('Xlookup set'!$S570,'Xlookup set'!$A$1:$R$1200,2,FALSE),"")</f>
        <v/>
      </c>
      <c r="B570" t="str">
        <f>IF(I570&lt;&gt;"",ドッグキャリー!$I$2,"")</f>
        <v/>
      </c>
      <c r="C570" t="str">
        <f t="shared" si="18"/>
        <v/>
      </c>
      <c r="D570" t="str">
        <f t="shared" si="19"/>
        <v/>
      </c>
      <c r="E570" t="str">
        <f>IFERROR(IF(VLOOKUP('Xlookup set'!$S570,'Xlookup set'!$A$1:$R$1200,6,FALSE)=0,"",VLOOKUP('Xlookup set'!$S570,'Xlookup set'!$A$1:$R$1200,6,FALSE)),"")</f>
        <v/>
      </c>
      <c r="F570" t="str">
        <f t="array" aca="1" ref="F570" ca="1">IFERROR(F(VLOOKUP('Xlookup set'!$S570,'Xlookup set'!$A$1:$R$1200,7,FALSE)=0,"",VLOOKUP('Xlookup set'!$S570,'Xlookup set'!$A$1:$R$1200,7,FALSE)),"")</f>
        <v/>
      </c>
      <c r="G570" t="str">
        <f>IFERROR(IF(VLOOKUP('Xlookup set'!$S570,'Xlookup set'!$A$1:$R$1200,8,FALSE)=0,"",VLOOKUP('Xlookup set'!$S570,'Xlookup set'!$A$1:$R$1200,8,FALSE)),"")</f>
        <v/>
      </c>
      <c r="H570" s="93" t="str">
        <f>IFERROR(IF(VLOOKUP('Xlookup set'!$S570,'Xlookup set'!$A$1:$R$1200,9,FALSE)=0,"",VLOOKUP('Xlookup set'!$S570,'Xlookup set'!$A$1:$R$1200,9,FALSE)),"")</f>
        <v/>
      </c>
      <c r="I570" t="str">
        <f>IFERROR(IF(VLOOKUP('Xlookup set'!$S570,'Xlookup set'!$A$1:$R$1200,10,FALSE)=0,"",VLOOKUP('Xlookup set'!$S570,'Xlookup set'!$A$1:$R$1200,10,FALSE)),"")</f>
        <v/>
      </c>
      <c r="J570" t="str">
        <f>IFERROR(IF(VLOOKUP('Xlookup set'!$S570,'Xlookup set'!$A$1:$R$1200,11,FALSE)=0,"",VLOOKUP('Xlookup set'!$S570,'Xlookup set'!$A$1:$R$1200,11,FALSE)),"")</f>
        <v/>
      </c>
      <c r="K570" t="str">
        <f>IFERROR(IF(VLOOKUP('Xlookup set'!$S570,'Xlookup set'!$A$1:$R$1200,12,FALSE)=0,"",VLOOKUP('Xlookup set'!$S570,'Xlookup set'!$A$1:$R$1200,12,FALSE)),"")</f>
        <v/>
      </c>
      <c r="L570" t="str">
        <f>IFERROR(IF(VLOOKUP('Xlookup set'!$S570,'Xlookup set'!$A$1:$R$1200,13,FALSE)=0,"",VLOOKUP('Xlookup set'!$S570,'Xlookup set'!$A$1:$R$1200,13,FALSE)),"")</f>
        <v/>
      </c>
      <c r="M570" t="str">
        <f>IFERROR(IF(VLOOKUP('Xlookup set'!$S570,'Xlookup set'!$A$1:$R$1200,14,FALSE)=0,"",VLOOKUP('Xlookup set'!$S570,'Xlookup set'!$A$1:$R$1200,14,FALSE)),"")</f>
        <v/>
      </c>
      <c r="N570" t="str">
        <f>IFERROR(IF(VLOOKUP('Xlookup set'!$S570,'Xlookup set'!$A$1:$R$1200,15,FALSE)=0,"",VLOOKUP('Xlookup set'!$S570,'Xlookup set'!$A$1:$R$1200,15,FALSE)),"")</f>
        <v/>
      </c>
      <c r="O570" t="str">
        <f>IFERROR(IF(VLOOKUP('Xlookup set'!$S570,'Xlookup set'!$A$1:$R$1200,16,FALSE)=0,"",VLOOKUP('Xlookup set'!$S570,'Xlookup set'!$A$1:$R$1200,16,FALSE)),"")</f>
        <v/>
      </c>
      <c r="P570" t="str">
        <f t="array" aca="1" ref="P570" ca="1">IFERROR(Y2IF(VLOOKUP('Xlookup set'!$S570,'Xlookup set'!$A$1:$R$1200,17,FALSE)=0,"",VLOOKUP('Xlookup set'!$S570,'Xlookup set'!$A$1:$R$1200,17,FALSE)),"")</f>
        <v/>
      </c>
      <c r="Q570" t="str">
        <f>IFERROR(IF(VLOOKUP('Xlookup set'!$S570,'Xlookup set'!$A$1:$R$1200,18,FALSE)=0,"",VLOOKUP('Xlookup set'!$S570,'Xlookup set'!$A$1:$R$1200,18,FALSE)),"")</f>
        <v/>
      </c>
    </row>
    <row r="571" spans="1:17">
      <c r="A571" t="str">
        <f>IFERROR(VLOOKUP('Xlookup set'!$S571,'Xlookup set'!$A$1:$R$1200,2,FALSE),"")</f>
        <v/>
      </c>
      <c r="B571" t="str">
        <f>IF(I571&lt;&gt;"",ドッグキャリー!$I$2,"")</f>
        <v/>
      </c>
      <c r="C571" t="str">
        <f t="shared" si="18"/>
        <v/>
      </c>
      <c r="D571" t="str">
        <f t="shared" si="19"/>
        <v/>
      </c>
      <c r="E571" t="str">
        <f>IFERROR(IF(VLOOKUP('Xlookup set'!$S571,'Xlookup set'!$A$1:$R$1200,6,FALSE)=0,"",VLOOKUP('Xlookup set'!$S571,'Xlookup set'!$A$1:$R$1200,6,FALSE)),"")</f>
        <v/>
      </c>
      <c r="F571" t="str">
        <f t="array" aca="1" ref="F571" ca="1">IFERROR(F(VLOOKUP('Xlookup set'!$S571,'Xlookup set'!$A$1:$R$1200,7,FALSE)=0,"",VLOOKUP('Xlookup set'!$S571,'Xlookup set'!$A$1:$R$1200,7,FALSE)),"")</f>
        <v/>
      </c>
      <c r="G571" t="str">
        <f>IFERROR(IF(VLOOKUP('Xlookup set'!$S571,'Xlookup set'!$A$1:$R$1200,8,FALSE)=0,"",VLOOKUP('Xlookup set'!$S571,'Xlookup set'!$A$1:$R$1200,8,FALSE)),"")</f>
        <v/>
      </c>
      <c r="H571" s="93" t="str">
        <f>IFERROR(IF(VLOOKUP('Xlookup set'!$S571,'Xlookup set'!$A$1:$R$1200,9,FALSE)=0,"",VLOOKUP('Xlookup set'!$S571,'Xlookup set'!$A$1:$R$1200,9,FALSE)),"")</f>
        <v/>
      </c>
      <c r="I571" t="str">
        <f>IFERROR(IF(VLOOKUP('Xlookup set'!$S571,'Xlookup set'!$A$1:$R$1200,10,FALSE)=0,"",VLOOKUP('Xlookup set'!$S571,'Xlookup set'!$A$1:$R$1200,10,FALSE)),"")</f>
        <v/>
      </c>
      <c r="J571" t="str">
        <f>IFERROR(IF(VLOOKUP('Xlookup set'!$S571,'Xlookup set'!$A$1:$R$1200,11,FALSE)=0,"",VLOOKUP('Xlookup set'!$S571,'Xlookup set'!$A$1:$R$1200,11,FALSE)),"")</f>
        <v/>
      </c>
      <c r="K571" t="str">
        <f>IFERROR(IF(VLOOKUP('Xlookup set'!$S571,'Xlookup set'!$A$1:$R$1200,12,FALSE)=0,"",VLOOKUP('Xlookup set'!$S571,'Xlookup set'!$A$1:$R$1200,12,FALSE)),"")</f>
        <v/>
      </c>
      <c r="L571" t="str">
        <f>IFERROR(IF(VLOOKUP('Xlookup set'!$S571,'Xlookup set'!$A$1:$R$1200,13,FALSE)=0,"",VLOOKUP('Xlookup set'!$S571,'Xlookup set'!$A$1:$R$1200,13,FALSE)),"")</f>
        <v/>
      </c>
      <c r="M571" t="str">
        <f>IFERROR(IF(VLOOKUP('Xlookup set'!$S571,'Xlookup set'!$A$1:$R$1200,14,FALSE)=0,"",VLOOKUP('Xlookup set'!$S571,'Xlookup set'!$A$1:$R$1200,14,FALSE)),"")</f>
        <v/>
      </c>
      <c r="N571" t="str">
        <f>IFERROR(IF(VLOOKUP('Xlookup set'!$S571,'Xlookup set'!$A$1:$R$1200,15,FALSE)=0,"",VLOOKUP('Xlookup set'!$S571,'Xlookup set'!$A$1:$R$1200,15,FALSE)),"")</f>
        <v/>
      </c>
      <c r="O571" t="str">
        <f>IFERROR(IF(VLOOKUP('Xlookup set'!$S571,'Xlookup set'!$A$1:$R$1200,16,FALSE)=0,"",VLOOKUP('Xlookup set'!$S571,'Xlookup set'!$A$1:$R$1200,16,FALSE)),"")</f>
        <v/>
      </c>
      <c r="P571" t="str">
        <f t="array" aca="1" ref="P571" ca="1">IFERROR(Y2IF(VLOOKUP('Xlookup set'!$S571,'Xlookup set'!$A$1:$R$1200,17,FALSE)=0,"",VLOOKUP('Xlookup set'!$S571,'Xlookup set'!$A$1:$R$1200,17,FALSE)),"")</f>
        <v/>
      </c>
      <c r="Q571" t="str">
        <f>IFERROR(IF(VLOOKUP('Xlookup set'!$S571,'Xlookup set'!$A$1:$R$1200,18,FALSE)=0,"",VLOOKUP('Xlookup set'!$S571,'Xlookup set'!$A$1:$R$1200,18,FALSE)),"")</f>
        <v/>
      </c>
    </row>
    <row r="572" spans="1:17">
      <c r="A572" t="str">
        <f>IFERROR(VLOOKUP('Xlookup set'!$S572,'Xlookup set'!$A$1:$R$1200,2,FALSE),"")</f>
        <v/>
      </c>
      <c r="B572" t="str">
        <f>IF(I572&lt;&gt;"",ドッグキャリー!$I$2,"")</f>
        <v/>
      </c>
      <c r="C572" t="str">
        <f t="shared" si="18"/>
        <v/>
      </c>
      <c r="D572" t="str">
        <f t="shared" si="19"/>
        <v/>
      </c>
      <c r="E572" t="str">
        <f>IFERROR(IF(VLOOKUP('Xlookup set'!$S572,'Xlookup set'!$A$1:$R$1200,6,FALSE)=0,"",VLOOKUP('Xlookup set'!$S572,'Xlookup set'!$A$1:$R$1200,6,FALSE)),"")</f>
        <v/>
      </c>
      <c r="F572" t="str">
        <f t="array" aca="1" ref="F572" ca="1">IFERROR(F(VLOOKUP('Xlookup set'!$S572,'Xlookup set'!$A$1:$R$1200,7,FALSE)=0,"",VLOOKUP('Xlookup set'!$S572,'Xlookup set'!$A$1:$R$1200,7,FALSE)),"")</f>
        <v/>
      </c>
      <c r="G572" t="str">
        <f>IFERROR(IF(VLOOKUP('Xlookup set'!$S572,'Xlookup set'!$A$1:$R$1200,8,FALSE)=0,"",VLOOKUP('Xlookup set'!$S572,'Xlookup set'!$A$1:$R$1200,8,FALSE)),"")</f>
        <v/>
      </c>
      <c r="H572" s="93" t="str">
        <f>IFERROR(IF(VLOOKUP('Xlookup set'!$S572,'Xlookup set'!$A$1:$R$1200,9,FALSE)=0,"",VLOOKUP('Xlookup set'!$S572,'Xlookup set'!$A$1:$R$1200,9,FALSE)),"")</f>
        <v/>
      </c>
      <c r="I572" t="str">
        <f>IFERROR(IF(VLOOKUP('Xlookup set'!$S572,'Xlookup set'!$A$1:$R$1200,10,FALSE)=0,"",VLOOKUP('Xlookup set'!$S572,'Xlookup set'!$A$1:$R$1200,10,FALSE)),"")</f>
        <v/>
      </c>
      <c r="J572" t="str">
        <f>IFERROR(IF(VLOOKUP('Xlookup set'!$S572,'Xlookup set'!$A$1:$R$1200,11,FALSE)=0,"",VLOOKUP('Xlookup set'!$S572,'Xlookup set'!$A$1:$R$1200,11,FALSE)),"")</f>
        <v/>
      </c>
      <c r="K572" t="str">
        <f>IFERROR(IF(VLOOKUP('Xlookup set'!$S572,'Xlookup set'!$A$1:$R$1200,12,FALSE)=0,"",VLOOKUP('Xlookup set'!$S572,'Xlookup set'!$A$1:$R$1200,12,FALSE)),"")</f>
        <v/>
      </c>
      <c r="L572" t="str">
        <f>IFERROR(IF(VLOOKUP('Xlookup set'!$S572,'Xlookup set'!$A$1:$R$1200,13,FALSE)=0,"",VLOOKUP('Xlookup set'!$S572,'Xlookup set'!$A$1:$R$1200,13,FALSE)),"")</f>
        <v/>
      </c>
      <c r="M572" t="str">
        <f>IFERROR(IF(VLOOKUP('Xlookup set'!$S572,'Xlookup set'!$A$1:$R$1200,14,FALSE)=0,"",VLOOKUP('Xlookup set'!$S572,'Xlookup set'!$A$1:$R$1200,14,FALSE)),"")</f>
        <v/>
      </c>
      <c r="N572" t="str">
        <f>IFERROR(IF(VLOOKUP('Xlookup set'!$S572,'Xlookup set'!$A$1:$R$1200,15,FALSE)=0,"",VLOOKUP('Xlookup set'!$S572,'Xlookup set'!$A$1:$R$1200,15,FALSE)),"")</f>
        <v/>
      </c>
      <c r="O572" t="str">
        <f>IFERROR(IF(VLOOKUP('Xlookup set'!$S572,'Xlookup set'!$A$1:$R$1200,16,FALSE)=0,"",VLOOKUP('Xlookup set'!$S572,'Xlookup set'!$A$1:$R$1200,16,FALSE)),"")</f>
        <v/>
      </c>
      <c r="P572" t="str">
        <f t="array" aca="1" ref="P572" ca="1">IFERROR(Y2IF(VLOOKUP('Xlookup set'!$S572,'Xlookup set'!$A$1:$R$1200,17,FALSE)=0,"",VLOOKUP('Xlookup set'!$S572,'Xlookup set'!$A$1:$R$1200,17,FALSE)),"")</f>
        <v/>
      </c>
      <c r="Q572" t="str">
        <f>IFERROR(IF(VLOOKUP('Xlookup set'!$S572,'Xlookup set'!$A$1:$R$1200,18,FALSE)=0,"",VLOOKUP('Xlookup set'!$S572,'Xlookup set'!$A$1:$R$1200,18,FALSE)),"")</f>
        <v/>
      </c>
    </row>
    <row r="573" spans="1:17">
      <c r="A573" t="str">
        <f>IFERROR(VLOOKUP('Xlookup set'!$S573,'Xlookup set'!$A$1:$R$1200,2,FALSE),"")</f>
        <v/>
      </c>
      <c r="B573" t="str">
        <f>IF(I573&lt;&gt;"",ドッグキャリー!$I$2,"")</f>
        <v/>
      </c>
      <c r="C573" t="str">
        <f t="shared" si="18"/>
        <v/>
      </c>
      <c r="D573" t="str">
        <f t="shared" si="19"/>
        <v/>
      </c>
      <c r="E573" t="str">
        <f>IFERROR(IF(VLOOKUP('Xlookup set'!$S573,'Xlookup set'!$A$1:$R$1200,6,FALSE)=0,"",VLOOKUP('Xlookup set'!$S573,'Xlookup set'!$A$1:$R$1200,6,FALSE)),"")</f>
        <v/>
      </c>
      <c r="F573" t="str">
        <f t="array" aca="1" ref="F573" ca="1">IFERROR(F(VLOOKUP('Xlookup set'!$S573,'Xlookup set'!$A$1:$R$1200,7,FALSE)=0,"",VLOOKUP('Xlookup set'!$S573,'Xlookup set'!$A$1:$R$1200,7,FALSE)),"")</f>
        <v/>
      </c>
      <c r="G573" t="str">
        <f>IFERROR(IF(VLOOKUP('Xlookup set'!$S573,'Xlookup set'!$A$1:$R$1200,8,FALSE)=0,"",VLOOKUP('Xlookup set'!$S573,'Xlookup set'!$A$1:$R$1200,8,FALSE)),"")</f>
        <v/>
      </c>
      <c r="H573" s="93" t="str">
        <f>IFERROR(IF(VLOOKUP('Xlookup set'!$S573,'Xlookup set'!$A$1:$R$1200,9,FALSE)=0,"",VLOOKUP('Xlookup set'!$S573,'Xlookup set'!$A$1:$R$1200,9,FALSE)),"")</f>
        <v/>
      </c>
      <c r="I573" t="str">
        <f>IFERROR(IF(VLOOKUP('Xlookup set'!$S573,'Xlookup set'!$A$1:$R$1200,10,FALSE)=0,"",VLOOKUP('Xlookup set'!$S573,'Xlookup set'!$A$1:$R$1200,10,FALSE)),"")</f>
        <v/>
      </c>
      <c r="J573" t="str">
        <f>IFERROR(IF(VLOOKUP('Xlookup set'!$S573,'Xlookup set'!$A$1:$R$1200,11,FALSE)=0,"",VLOOKUP('Xlookup set'!$S573,'Xlookup set'!$A$1:$R$1200,11,FALSE)),"")</f>
        <v/>
      </c>
      <c r="K573" t="str">
        <f>IFERROR(IF(VLOOKUP('Xlookup set'!$S573,'Xlookup set'!$A$1:$R$1200,12,FALSE)=0,"",VLOOKUP('Xlookup set'!$S573,'Xlookup set'!$A$1:$R$1200,12,FALSE)),"")</f>
        <v/>
      </c>
      <c r="L573" t="str">
        <f>IFERROR(IF(VLOOKUP('Xlookup set'!$S573,'Xlookup set'!$A$1:$R$1200,13,FALSE)=0,"",VLOOKUP('Xlookup set'!$S573,'Xlookup set'!$A$1:$R$1200,13,FALSE)),"")</f>
        <v/>
      </c>
      <c r="M573" t="str">
        <f>IFERROR(IF(VLOOKUP('Xlookup set'!$S573,'Xlookup set'!$A$1:$R$1200,14,FALSE)=0,"",VLOOKUP('Xlookup set'!$S573,'Xlookup set'!$A$1:$R$1200,14,FALSE)),"")</f>
        <v/>
      </c>
      <c r="N573" t="str">
        <f>IFERROR(IF(VLOOKUP('Xlookup set'!$S573,'Xlookup set'!$A$1:$R$1200,15,FALSE)=0,"",VLOOKUP('Xlookup set'!$S573,'Xlookup set'!$A$1:$R$1200,15,FALSE)),"")</f>
        <v/>
      </c>
      <c r="O573" t="str">
        <f>IFERROR(IF(VLOOKUP('Xlookup set'!$S573,'Xlookup set'!$A$1:$R$1200,16,FALSE)=0,"",VLOOKUP('Xlookup set'!$S573,'Xlookup set'!$A$1:$R$1200,16,FALSE)),"")</f>
        <v/>
      </c>
      <c r="P573" t="str">
        <f t="array" aca="1" ref="P573" ca="1">IFERROR(Y2IF(VLOOKUP('Xlookup set'!$S573,'Xlookup set'!$A$1:$R$1200,17,FALSE)=0,"",VLOOKUP('Xlookup set'!$S573,'Xlookup set'!$A$1:$R$1200,17,FALSE)),"")</f>
        <v/>
      </c>
      <c r="Q573" t="str">
        <f>IFERROR(IF(VLOOKUP('Xlookup set'!$S573,'Xlookup set'!$A$1:$R$1200,18,FALSE)=0,"",VLOOKUP('Xlookup set'!$S573,'Xlookup set'!$A$1:$R$1200,18,FALSE)),"")</f>
        <v/>
      </c>
    </row>
    <row r="574" spans="1:17">
      <c r="A574" t="str">
        <f>IFERROR(VLOOKUP('Xlookup set'!$S574,'Xlookup set'!$A$1:$R$1200,2,FALSE),"")</f>
        <v/>
      </c>
      <c r="B574" t="str">
        <f>IF(I574&lt;&gt;"",ドッグキャリー!$I$2,"")</f>
        <v/>
      </c>
      <c r="C574" t="str">
        <f t="shared" si="18"/>
        <v/>
      </c>
      <c r="D574" t="str">
        <f t="shared" si="19"/>
        <v/>
      </c>
      <c r="E574" t="str">
        <f>IFERROR(IF(VLOOKUP('Xlookup set'!$S574,'Xlookup set'!$A$1:$R$1200,6,FALSE)=0,"",VLOOKUP('Xlookup set'!$S574,'Xlookup set'!$A$1:$R$1200,6,FALSE)),"")</f>
        <v/>
      </c>
      <c r="F574" t="str">
        <f t="array" aca="1" ref="F574" ca="1">IFERROR(F(VLOOKUP('Xlookup set'!$S574,'Xlookup set'!$A$1:$R$1200,7,FALSE)=0,"",VLOOKUP('Xlookup set'!$S574,'Xlookup set'!$A$1:$R$1200,7,FALSE)),"")</f>
        <v/>
      </c>
      <c r="G574" t="str">
        <f>IFERROR(IF(VLOOKUP('Xlookup set'!$S574,'Xlookup set'!$A$1:$R$1200,8,FALSE)=0,"",VLOOKUP('Xlookup set'!$S574,'Xlookup set'!$A$1:$R$1200,8,FALSE)),"")</f>
        <v/>
      </c>
      <c r="H574" s="93" t="str">
        <f>IFERROR(IF(VLOOKUP('Xlookup set'!$S574,'Xlookup set'!$A$1:$R$1200,9,FALSE)=0,"",VLOOKUP('Xlookup set'!$S574,'Xlookup set'!$A$1:$R$1200,9,FALSE)),"")</f>
        <v/>
      </c>
      <c r="I574" t="str">
        <f>IFERROR(IF(VLOOKUP('Xlookup set'!$S574,'Xlookup set'!$A$1:$R$1200,10,FALSE)=0,"",VLOOKUP('Xlookup set'!$S574,'Xlookup set'!$A$1:$R$1200,10,FALSE)),"")</f>
        <v/>
      </c>
      <c r="J574" t="str">
        <f>IFERROR(IF(VLOOKUP('Xlookup set'!$S574,'Xlookup set'!$A$1:$R$1200,11,FALSE)=0,"",VLOOKUP('Xlookup set'!$S574,'Xlookup set'!$A$1:$R$1200,11,FALSE)),"")</f>
        <v/>
      </c>
      <c r="K574" t="str">
        <f>IFERROR(IF(VLOOKUP('Xlookup set'!$S574,'Xlookup set'!$A$1:$R$1200,12,FALSE)=0,"",VLOOKUP('Xlookup set'!$S574,'Xlookup set'!$A$1:$R$1200,12,FALSE)),"")</f>
        <v/>
      </c>
      <c r="L574" t="str">
        <f>IFERROR(IF(VLOOKUP('Xlookup set'!$S574,'Xlookup set'!$A$1:$R$1200,13,FALSE)=0,"",VLOOKUP('Xlookup set'!$S574,'Xlookup set'!$A$1:$R$1200,13,FALSE)),"")</f>
        <v/>
      </c>
      <c r="M574" t="str">
        <f>IFERROR(IF(VLOOKUP('Xlookup set'!$S574,'Xlookup set'!$A$1:$R$1200,14,FALSE)=0,"",VLOOKUP('Xlookup set'!$S574,'Xlookup set'!$A$1:$R$1200,14,FALSE)),"")</f>
        <v/>
      </c>
      <c r="N574" t="str">
        <f>IFERROR(IF(VLOOKUP('Xlookup set'!$S574,'Xlookup set'!$A$1:$R$1200,15,FALSE)=0,"",VLOOKUP('Xlookup set'!$S574,'Xlookup set'!$A$1:$R$1200,15,FALSE)),"")</f>
        <v/>
      </c>
      <c r="O574" t="str">
        <f>IFERROR(IF(VLOOKUP('Xlookup set'!$S574,'Xlookup set'!$A$1:$R$1200,16,FALSE)=0,"",VLOOKUP('Xlookup set'!$S574,'Xlookup set'!$A$1:$R$1200,16,FALSE)),"")</f>
        <v/>
      </c>
      <c r="P574" t="str">
        <f t="array" aca="1" ref="P574" ca="1">IFERROR(Y2IF(VLOOKUP('Xlookup set'!$S574,'Xlookup set'!$A$1:$R$1200,17,FALSE)=0,"",VLOOKUP('Xlookup set'!$S574,'Xlookup set'!$A$1:$R$1200,17,FALSE)),"")</f>
        <v/>
      </c>
      <c r="Q574" t="str">
        <f>IFERROR(IF(VLOOKUP('Xlookup set'!$S574,'Xlookup set'!$A$1:$R$1200,18,FALSE)=0,"",VLOOKUP('Xlookup set'!$S574,'Xlookup set'!$A$1:$R$1200,18,FALSE)),"")</f>
        <v/>
      </c>
    </row>
    <row r="575" spans="1:17">
      <c r="A575" t="str">
        <f>IFERROR(VLOOKUP('Xlookup set'!$S575,'Xlookup set'!$A$1:$R$1200,2,FALSE),"")</f>
        <v/>
      </c>
      <c r="B575" t="str">
        <f>IF(I575&lt;&gt;"",ドッグキャリー!$I$2,"")</f>
        <v/>
      </c>
      <c r="C575" t="str">
        <f t="shared" si="18"/>
        <v/>
      </c>
      <c r="D575" t="str">
        <f t="shared" si="19"/>
        <v/>
      </c>
      <c r="E575" t="str">
        <f>IFERROR(IF(VLOOKUP('Xlookup set'!$S575,'Xlookup set'!$A$1:$R$1200,6,FALSE)=0,"",VLOOKUP('Xlookup set'!$S575,'Xlookup set'!$A$1:$R$1200,6,FALSE)),"")</f>
        <v/>
      </c>
      <c r="F575" t="str">
        <f t="array" aca="1" ref="F575" ca="1">IFERROR(F(VLOOKUP('Xlookup set'!$S575,'Xlookup set'!$A$1:$R$1200,7,FALSE)=0,"",VLOOKUP('Xlookup set'!$S575,'Xlookup set'!$A$1:$R$1200,7,FALSE)),"")</f>
        <v/>
      </c>
      <c r="G575" t="str">
        <f>IFERROR(IF(VLOOKUP('Xlookup set'!$S575,'Xlookup set'!$A$1:$R$1200,8,FALSE)=0,"",VLOOKUP('Xlookup set'!$S575,'Xlookup set'!$A$1:$R$1200,8,FALSE)),"")</f>
        <v/>
      </c>
      <c r="H575" s="93" t="str">
        <f>IFERROR(IF(VLOOKUP('Xlookup set'!$S575,'Xlookup set'!$A$1:$R$1200,9,FALSE)=0,"",VLOOKUP('Xlookup set'!$S575,'Xlookup set'!$A$1:$R$1200,9,FALSE)),"")</f>
        <v/>
      </c>
      <c r="I575" t="str">
        <f>IFERROR(IF(VLOOKUP('Xlookup set'!$S575,'Xlookup set'!$A$1:$R$1200,10,FALSE)=0,"",VLOOKUP('Xlookup set'!$S575,'Xlookup set'!$A$1:$R$1200,10,FALSE)),"")</f>
        <v/>
      </c>
      <c r="J575" t="str">
        <f>IFERROR(IF(VLOOKUP('Xlookup set'!$S575,'Xlookup set'!$A$1:$R$1200,11,FALSE)=0,"",VLOOKUP('Xlookup set'!$S575,'Xlookup set'!$A$1:$R$1200,11,FALSE)),"")</f>
        <v/>
      </c>
      <c r="K575" t="str">
        <f>IFERROR(IF(VLOOKUP('Xlookup set'!$S575,'Xlookup set'!$A$1:$R$1200,12,FALSE)=0,"",VLOOKUP('Xlookup set'!$S575,'Xlookup set'!$A$1:$R$1200,12,FALSE)),"")</f>
        <v/>
      </c>
      <c r="L575" t="str">
        <f>IFERROR(IF(VLOOKUP('Xlookup set'!$S575,'Xlookup set'!$A$1:$R$1200,13,FALSE)=0,"",VLOOKUP('Xlookup set'!$S575,'Xlookup set'!$A$1:$R$1200,13,FALSE)),"")</f>
        <v/>
      </c>
      <c r="M575" t="str">
        <f>IFERROR(IF(VLOOKUP('Xlookup set'!$S575,'Xlookup set'!$A$1:$R$1200,14,FALSE)=0,"",VLOOKUP('Xlookup set'!$S575,'Xlookup set'!$A$1:$R$1200,14,FALSE)),"")</f>
        <v/>
      </c>
      <c r="N575" t="str">
        <f>IFERROR(IF(VLOOKUP('Xlookup set'!$S575,'Xlookup set'!$A$1:$R$1200,15,FALSE)=0,"",VLOOKUP('Xlookup set'!$S575,'Xlookup set'!$A$1:$R$1200,15,FALSE)),"")</f>
        <v/>
      </c>
      <c r="O575" t="str">
        <f>IFERROR(IF(VLOOKUP('Xlookup set'!$S575,'Xlookup set'!$A$1:$R$1200,16,FALSE)=0,"",VLOOKUP('Xlookup set'!$S575,'Xlookup set'!$A$1:$R$1200,16,FALSE)),"")</f>
        <v/>
      </c>
      <c r="P575" t="str">
        <f t="array" aca="1" ref="P575" ca="1">IFERROR(Y2IF(VLOOKUP('Xlookup set'!$S575,'Xlookup set'!$A$1:$R$1200,17,FALSE)=0,"",VLOOKUP('Xlookup set'!$S575,'Xlookup set'!$A$1:$R$1200,17,FALSE)),"")</f>
        <v/>
      </c>
      <c r="Q575" t="str">
        <f>IFERROR(IF(VLOOKUP('Xlookup set'!$S575,'Xlookup set'!$A$1:$R$1200,18,FALSE)=0,"",VLOOKUP('Xlookup set'!$S575,'Xlookup set'!$A$1:$R$1200,18,FALSE)),"")</f>
        <v/>
      </c>
    </row>
    <row r="576" spans="1:17">
      <c r="A576" t="str">
        <f>IFERROR(VLOOKUP('Xlookup set'!$S576,'Xlookup set'!$A$1:$R$1200,2,FALSE),"")</f>
        <v/>
      </c>
      <c r="B576" t="str">
        <f>IF(I576&lt;&gt;"",ドッグキャリー!$I$2,"")</f>
        <v/>
      </c>
      <c r="C576" t="str">
        <f t="shared" si="18"/>
        <v/>
      </c>
      <c r="D576" t="str">
        <f t="shared" si="19"/>
        <v/>
      </c>
      <c r="E576" t="str">
        <f>IFERROR(IF(VLOOKUP('Xlookup set'!$S576,'Xlookup set'!$A$1:$R$1200,6,FALSE)=0,"",VLOOKUP('Xlookup set'!$S576,'Xlookup set'!$A$1:$R$1200,6,FALSE)),"")</f>
        <v/>
      </c>
      <c r="F576" t="str">
        <f t="array" aca="1" ref="F576" ca="1">IFERROR(F(VLOOKUP('Xlookup set'!$S576,'Xlookup set'!$A$1:$R$1200,7,FALSE)=0,"",VLOOKUP('Xlookup set'!$S576,'Xlookup set'!$A$1:$R$1200,7,FALSE)),"")</f>
        <v/>
      </c>
      <c r="G576" t="str">
        <f>IFERROR(IF(VLOOKUP('Xlookup set'!$S576,'Xlookup set'!$A$1:$R$1200,8,FALSE)=0,"",VLOOKUP('Xlookup set'!$S576,'Xlookup set'!$A$1:$R$1200,8,FALSE)),"")</f>
        <v/>
      </c>
      <c r="H576" s="93" t="str">
        <f>IFERROR(IF(VLOOKUP('Xlookup set'!$S576,'Xlookup set'!$A$1:$R$1200,9,FALSE)=0,"",VLOOKUP('Xlookup set'!$S576,'Xlookup set'!$A$1:$R$1200,9,FALSE)),"")</f>
        <v/>
      </c>
      <c r="I576" t="str">
        <f>IFERROR(IF(VLOOKUP('Xlookup set'!$S576,'Xlookup set'!$A$1:$R$1200,10,FALSE)=0,"",VLOOKUP('Xlookup set'!$S576,'Xlookup set'!$A$1:$R$1200,10,FALSE)),"")</f>
        <v/>
      </c>
      <c r="J576" t="str">
        <f>IFERROR(IF(VLOOKUP('Xlookup set'!$S576,'Xlookup set'!$A$1:$R$1200,11,FALSE)=0,"",VLOOKUP('Xlookup set'!$S576,'Xlookup set'!$A$1:$R$1200,11,FALSE)),"")</f>
        <v/>
      </c>
      <c r="K576" t="str">
        <f>IFERROR(IF(VLOOKUP('Xlookup set'!$S576,'Xlookup set'!$A$1:$R$1200,12,FALSE)=0,"",VLOOKUP('Xlookup set'!$S576,'Xlookup set'!$A$1:$R$1200,12,FALSE)),"")</f>
        <v/>
      </c>
      <c r="L576" t="str">
        <f>IFERROR(IF(VLOOKUP('Xlookup set'!$S576,'Xlookup set'!$A$1:$R$1200,13,FALSE)=0,"",VLOOKUP('Xlookup set'!$S576,'Xlookup set'!$A$1:$R$1200,13,FALSE)),"")</f>
        <v/>
      </c>
      <c r="M576" t="str">
        <f>IFERROR(IF(VLOOKUP('Xlookup set'!$S576,'Xlookup set'!$A$1:$R$1200,14,FALSE)=0,"",VLOOKUP('Xlookup set'!$S576,'Xlookup set'!$A$1:$R$1200,14,FALSE)),"")</f>
        <v/>
      </c>
      <c r="N576" t="str">
        <f>IFERROR(IF(VLOOKUP('Xlookup set'!$S576,'Xlookup set'!$A$1:$R$1200,15,FALSE)=0,"",VLOOKUP('Xlookup set'!$S576,'Xlookup set'!$A$1:$R$1200,15,FALSE)),"")</f>
        <v/>
      </c>
      <c r="O576" t="str">
        <f>IFERROR(IF(VLOOKUP('Xlookup set'!$S576,'Xlookup set'!$A$1:$R$1200,16,FALSE)=0,"",VLOOKUP('Xlookup set'!$S576,'Xlookup set'!$A$1:$R$1200,16,FALSE)),"")</f>
        <v/>
      </c>
      <c r="P576" t="str">
        <f t="array" aca="1" ref="P576" ca="1">IFERROR(Y2IF(VLOOKUP('Xlookup set'!$S576,'Xlookup set'!$A$1:$R$1200,17,FALSE)=0,"",VLOOKUP('Xlookup set'!$S576,'Xlookup set'!$A$1:$R$1200,17,FALSE)),"")</f>
        <v/>
      </c>
      <c r="Q576" t="str">
        <f>IFERROR(IF(VLOOKUP('Xlookup set'!$S576,'Xlookup set'!$A$1:$R$1200,18,FALSE)=0,"",VLOOKUP('Xlookup set'!$S576,'Xlookup set'!$A$1:$R$1200,18,FALSE)),"")</f>
        <v/>
      </c>
    </row>
    <row r="577" spans="1:17">
      <c r="A577" t="str">
        <f>IFERROR(VLOOKUP('Xlookup set'!$S577,'Xlookup set'!$A$1:$R$1200,2,FALSE),"")</f>
        <v/>
      </c>
      <c r="B577" t="str">
        <f>IF(I577&lt;&gt;"",ドッグキャリー!$I$2,"")</f>
        <v/>
      </c>
      <c r="C577" t="str">
        <f t="shared" si="18"/>
        <v/>
      </c>
      <c r="D577" t="str">
        <f t="shared" si="19"/>
        <v/>
      </c>
      <c r="E577" t="str">
        <f>IFERROR(IF(VLOOKUP('Xlookup set'!$S577,'Xlookup set'!$A$1:$R$1200,6,FALSE)=0,"",VLOOKUP('Xlookup set'!$S577,'Xlookup set'!$A$1:$R$1200,6,FALSE)),"")</f>
        <v/>
      </c>
      <c r="F577" t="str">
        <f t="array" aca="1" ref="F577" ca="1">IFERROR(F(VLOOKUP('Xlookup set'!$S577,'Xlookup set'!$A$1:$R$1200,7,FALSE)=0,"",VLOOKUP('Xlookup set'!$S577,'Xlookup set'!$A$1:$R$1200,7,FALSE)),"")</f>
        <v/>
      </c>
      <c r="G577" t="str">
        <f>IFERROR(IF(VLOOKUP('Xlookup set'!$S577,'Xlookup set'!$A$1:$R$1200,8,FALSE)=0,"",VLOOKUP('Xlookup set'!$S577,'Xlookup set'!$A$1:$R$1200,8,FALSE)),"")</f>
        <v/>
      </c>
      <c r="H577" s="93" t="str">
        <f>IFERROR(IF(VLOOKUP('Xlookup set'!$S577,'Xlookup set'!$A$1:$R$1200,9,FALSE)=0,"",VLOOKUP('Xlookup set'!$S577,'Xlookup set'!$A$1:$R$1200,9,FALSE)),"")</f>
        <v/>
      </c>
      <c r="I577" t="str">
        <f>IFERROR(IF(VLOOKUP('Xlookup set'!$S577,'Xlookup set'!$A$1:$R$1200,10,FALSE)=0,"",VLOOKUP('Xlookup set'!$S577,'Xlookup set'!$A$1:$R$1200,10,FALSE)),"")</f>
        <v/>
      </c>
      <c r="J577" t="str">
        <f>IFERROR(IF(VLOOKUP('Xlookup set'!$S577,'Xlookup set'!$A$1:$R$1200,11,FALSE)=0,"",VLOOKUP('Xlookup set'!$S577,'Xlookup set'!$A$1:$R$1200,11,FALSE)),"")</f>
        <v/>
      </c>
      <c r="K577" t="str">
        <f>IFERROR(IF(VLOOKUP('Xlookup set'!$S577,'Xlookup set'!$A$1:$R$1200,12,FALSE)=0,"",VLOOKUP('Xlookup set'!$S577,'Xlookup set'!$A$1:$R$1200,12,FALSE)),"")</f>
        <v/>
      </c>
      <c r="L577" t="str">
        <f>IFERROR(IF(VLOOKUP('Xlookup set'!$S577,'Xlookup set'!$A$1:$R$1200,13,FALSE)=0,"",VLOOKUP('Xlookup set'!$S577,'Xlookup set'!$A$1:$R$1200,13,FALSE)),"")</f>
        <v/>
      </c>
      <c r="M577" t="str">
        <f>IFERROR(IF(VLOOKUP('Xlookup set'!$S577,'Xlookup set'!$A$1:$R$1200,14,FALSE)=0,"",VLOOKUP('Xlookup set'!$S577,'Xlookup set'!$A$1:$R$1200,14,FALSE)),"")</f>
        <v/>
      </c>
      <c r="N577" t="str">
        <f>IFERROR(IF(VLOOKUP('Xlookup set'!$S577,'Xlookup set'!$A$1:$R$1200,15,FALSE)=0,"",VLOOKUP('Xlookup set'!$S577,'Xlookup set'!$A$1:$R$1200,15,FALSE)),"")</f>
        <v/>
      </c>
      <c r="O577" t="str">
        <f>IFERROR(IF(VLOOKUP('Xlookup set'!$S577,'Xlookup set'!$A$1:$R$1200,16,FALSE)=0,"",VLOOKUP('Xlookup set'!$S577,'Xlookup set'!$A$1:$R$1200,16,FALSE)),"")</f>
        <v/>
      </c>
      <c r="P577" t="str">
        <f t="array" aca="1" ref="P577" ca="1">IFERROR(Y2IF(VLOOKUP('Xlookup set'!$S577,'Xlookup set'!$A$1:$R$1200,17,FALSE)=0,"",VLOOKUP('Xlookup set'!$S577,'Xlookup set'!$A$1:$R$1200,17,FALSE)),"")</f>
        <v/>
      </c>
      <c r="Q577" t="str">
        <f>IFERROR(IF(VLOOKUP('Xlookup set'!$S577,'Xlookup set'!$A$1:$R$1200,18,FALSE)=0,"",VLOOKUP('Xlookup set'!$S577,'Xlookup set'!$A$1:$R$1200,18,FALSE)),"")</f>
        <v/>
      </c>
    </row>
    <row r="578" spans="1:17">
      <c r="A578" t="str">
        <f>IFERROR(VLOOKUP('Xlookup set'!$S578,'Xlookup set'!$A$1:$R$1200,2,FALSE),"")</f>
        <v/>
      </c>
      <c r="B578" t="str">
        <f>IF(I578&lt;&gt;"",ドッグキャリー!$I$2,"")</f>
        <v/>
      </c>
      <c r="C578" t="str">
        <f t="shared" si="18"/>
        <v/>
      </c>
      <c r="D578" t="str">
        <f t="shared" si="19"/>
        <v/>
      </c>
      <c r="E578" t="str">
        <f>IFERROR(IF(VLOOKUP('Xlookup set'!$S578,'Xlookup set'!$A$1:$R$1200,6,FALSE)=0,"",VLOOKUP('Xlookup set'!$S578,'Xlookup set'!$A$1:$R$1200,6,FALSE)),"")</f>
        <v/>
      </c>
      <c r="F578" t="str">
        <f t="array" aca="1" ref="F578" ca="1">IFERROR(F(VLOOKUP('Xlookup set'!$S578,'Xlookup set'!$A$1:$R$1200,7,FALSE)=0,"",VLOOKUP('Xlookup set'!$S578,'Xlookup set'!$A$1:$R$1200,7,FALSE)),"")</f>
        <v/>
      </c>
      <c r="G578" t="str">
        <f>IFERROR(IF(VLOOKUP('Xlookup set'!$S578,'Xlookup set'!$A$1:$R$1200,8,FALSE)=0,"",VLOOKUP('Xlookup set'!$S578,'Xlookup set'!$A$1:$R$1200,8,FALSE)),"")</f>
        <v/>
      </c>
      <c r="H578" s="93" t="str">
        <f>IFERROR(IF(VLOOKUP('Xlookup set'!$S578,'Xlookup set'!$A$1:$R$1200,9,FALSE)=0,"",VLOOKUP('Xlookup set'!$S578,'Xlookup set'!$A$1:$R$1200,9,FALSE)),"")</f>
        <v/>
      </c>
      <c r="I578" t="str">
        <f>IFERROR(IF(VLOOKUP('Xlookup set'!$S578,'Xlookup set'!$A$1:$R$1200,10,FALSE)=0,"",VLOOKUP('Xlookup set'!$S578,'Xlookup set'!$A$1:$R$1200,10,FALSE)),"")</f>
        <v/>
      </c>
      <c r="J578" t="str">
        <f>IFERROR(IF(VLOOKUP('Xlookup set'!$S578,'Xlookup set'!$A$1:$R$1200,11,FALSE)=0,"",VLOOKUP('Xlookup set'!$S578,'Xlookup set'!$A$1:$R$1200,11,FALSE)),"")</f>
        <v/>
      </c>
      <c r="K578" t="str">
        <f>IFERROR(IF(VLOOKUP('Xlookup set'!$S578,'Xlookup set'!$A$1:$R$1200,12,FALSE)=0,"",VLOOKUP('Xlookup set'!$S578,'Xlookup set'!$A$1:$R$1200,12,FALSE)),"")</f>
        <v/>
      </c>
      <c r="L578" t="str">
        <f>IFERROR(IF(VLOOKUP('Xlookup set'!$S578,'Xlookup set'!$A$1:$R$1200,13,FALSE)=0,"",VLOOKUP('Xlookup set'!$S578,'Xlookup set'!$A$1:$R$1200,13,FALSE)),"")</f>
        <v/>
      </c>
      <c r="M578" t="str">
        <f>IFERROR(IF(VLOOKUP('Xlookup set'!$S578,'Xlookup set'!$A$1:$R$1200,14,FALSE)=0,"",VLOOKUP('Xlookup set'!$S578,'Xlookup set'!$A$1:$R$1200,14,FALSE)),"")</f>
        <v/>
      </c>
      <c r="N578" t="str">
        <f>IFERROR(IF(VLOOKUP('Xlookup set'!$S578,'Xlookup set'!$A$1:$R$1200,15,FALSE)=0,"",VLOOKUP('Xlookup set'!$S578,'Xlookup set'!$A$1:$R$1200,15,FALSE)),"")</f>
        <v/>
      </c>
      <c r="O578" t="str">
        <f>IFERROR(IF(VLOOKUP('Xlookup set'!$S578,'Xlookup set'!$A$1:$R$1200,16,FALSE)=0,"",VLOOKUP('Xlookup set'!$S578,'Xlookup set'!$A$1:$R$1200,16,FALSE)),"")</f>
        <v/>
      </c>
      <c r="P578" t="str">
        <f t="array" aca="1" ref="P578" ca="1">IFERROR(Y2IF(VLOOKUP('Xlookup set'!$S578,'Xlookup set'!$A$1:$R$1200,17,FALSE)=0,"",VLOOKUP('Xlookup set'!$S578,'Xlookup set'!$A$1:$R$1200,17,FALSE)),"")</f>
        <v/>
      </c>
      <c r="Q578" t="str">
        <f>IFERROR(IF(VLOOKUP('Xlookup set'!$S578,'Xlookup set'!$A$1:$R$1200,18,FALSE)=0,"",VLOOKUP('Xlookup set'!$S578,'Xlookup set'!$A$1:$R$1200,18,FALSE)),"")</f>
        <v/>
      </c>
    </row>
    <row r="579" spans="1:17">
      <c r="A579" t="str">
        <f>IFERROR(VLOOKUP('Xlookup set'!$S579,'Xlookup set'!$A$1:$R$1200,2,FALSE),"")</f>
        <v/>
      </c>
      <c r="B579" t="str">
        <f>IF(I579&lt;&gt;"",ドッグキャリー!$I$2,"")</f>
        <v/>
      </c>
      <c r="C579" t="str">
        <f t="shared" si="18"/>
        <v/>
      </c>
      <c r="D579" t="str">
        <f t="shared" si="19"/>
        <v/>
      </c>
      <c r="E579" t="str">
        <f>IFERROR(IF(VLOOKUP('Xlookup set'!$S579,'Xlookup set'!$A$1:$R$1200,6,FALSE)=0,"",VLOOKUP('Xlookup set'!$S579,'Xlookup set'!$A$1:$R$1200,6,FALSE)),"")</f>
        <v/>
      </c>
      <c r="F579" t="str">
        <f t="array" aca="1" ref="F579" ca="1">IFERROR(F(VLOOKUP('Xlookup set'!$S579,'Xlookup set'!$A$1:$R$1200,7,FALSE)=0,"",VLOOKUP('Xlookup set'!$S579,'Xlookup set'!$A$1:$R$1200,7,FALSE)),"")</f>
        <v/>
      </c>
      <c r="G579" t="str">
        <f>IFERROR(IF(VLOOKUP('Xlookup set'!$S579,'Xlookup set'!$A$1:$R$1200,8,FALSE)=0,"",VLOOKUP('Xlookup set'!$S579,'Xlookup set'!$A$1:$R$1200,8,FALSE)),"")</f>
        <v/>
      </c>
      <c r="H579" s="93" t="str">
        <f>IFERROR(IF(VLOOKUP('Xlookup set'!$S579,'Xlookup set'!$A$1:$R$1200,9,FALSE)=0,"",VLOOKUP('Xlookup set'!$S579,'Xlookup set'!$A$1:$R$1200,9,FALSE)),"")</f>
        <v/>
      </c>
      <c r="I579" t="str">
        <f>IFERROR(IF(VLOOKUP('Xlookup set'!$S579,'Xlookup set'!$A$1:$R$1200,10,FALSE)=0,"",VLOOKUP('Xlookup set'!$S579,'Xlookup set'!$A$1:$R$1200,10,FALSE)),"")</f>
        <v/>
      </c>
      <c r="J579" t="str">
        <f>IFERROR(IF(VLOOKUP('Xlookup set'!$S579,'Xlookup set'!$A$1:$R$1200,11,FALSE)=0,"",VLOOKUP('Xlookup set'!$S579,'Xlookup set'!$A$1:$R$1200,11,FALSE)),"")</f>
        <v/>
      </c>
      <c r="K579" t="str">
        <f>IFERROR(IF(VLOOKUP('Xlookup set'!$S579,'Xlookup set'!$A$1:$R$1200,12,FALSE)=0,"",VLOOKUP('Xlookup set'!$S579,'Xlookup set'!$A$1:$R$1200,12,FALSE)),"")</f>
        <v/>
      </c>
      <c r="L579" t="str">
        <f>IFERROR(IF(VLOOKUP('Xlookup set'!$S579,'Xlookup set'!$A$1:$R$1200,13,FALSE)=0,"",VLOOKUP('Xlookup set'!$S579,'Xlookup set'!$A$1:$R$1200,13,FALSE)),"")</f>
        <v/>
      </c>
      <c r="M579" t="str">
        <f>IFERROR(IF(VLOOKUP('Xlookup set'!$S579,'Xlookup set'!$A$1:$R$1200,14,FALSE)=0,"",VLOOKUP('Xlookup set'!$S579,'Xlookup set'!$A$1:$R$1200,14,FALSE)),"")</f>
        <v/>
      </c>
      <c r="N579" t="str">
        <f>IFERROR(IF(VLOOKUP('Xlookup set'!$S579,'Xlookup set'!$A$1:$R$1200,15,FALSE)=0,"",VLOOKUP('Xlookup set'!$S579,'Xlookup set'!$A$1:$R$1200,15,FALSE)),"")</f>
        <v/>
      </c>
      <c r="O579" t="str">
        <f>IFERROR(IF(VLOOKUP('Xlookup set'!$S579,'Xlookup set'!$A$1:$R$1200,16,FALSE)=0,"",VLOOKUP('Xlookup set'!$S579,'Xlookup set'!$A$1:$R$1200,16,FALSE)),"")</f>
        <v/>
      </c>
      <c r="P579" t="str">
        <f t="array" aca="1" ref="P579" ca="1">IFERROR(Y2IF(VLOOKUP('Xlookup set'!$S579,'Xlookup set'!$A$1:$R$1200,17,FALSE)=0,"",VLOOKUP('Xlookup set'!$S579,'Xlookup set'!$A$1:$R$1200,17,FALSE)),"")</f>
        <v/>
      </c>
      <c r="Q579" t="str">
        <f>IFERROR(IF(VLOOKUP('Xlookup set'!$S579,'Xlookup set'!$A$1:$R$1200,18,FALSE)=0,"",VLOOKUP('Xlookup set'!$S579,'Xlookup set'!$A$1:$R$1200,18,FALSE)),"")</f>
        <v/>
      </c>
    </row>
    <row r="580" spans="1:17">
      <c r="A580" t="str">
        <f>IFERROR(VLOOKUP('Xlookup set'!$S580,'Xlookup set'!$A$1:$R$1200,2,FALSE),"")</f>
        <v/>
      </c>
      <c r="B580" t="str">
        <f>IF(I580&lt;&gt;"",ドッグキャリー!$I$2,"")</f>
        <v/>
      </c>
      <c r="C580" t="str">
        <f t="shared" si="18"/>
        <v/>
      </c>
      <c r="D580" t="str">
        <f t="shared" si="19"/>
        <v/>
      </c>
      <c r="E580" t="str">
        <f>IFERROR(IF(VLOOKUP('Xlookup set'!$S580,'Xlookup set'!$A$1:$R$1200,6,FALSE)=0,"",VLOOKUP('Xlookup set'!$S580,'Xlookup set'!$A$1:$R$1200,6,FALSE)),"")</f>
        <v/>
      </c>
      <c r="F580" t="str">
        <f t="array" aca="1" ref="F580" ca="1">IFERROR(F(VLOOKUP('Xlookup set'!$S580,'Xlookup set'!$A$1:$R$1200,7,FALSE)=0,"",VLOOKUP('Xlookup set'!$S580,'Xlookup set'!$A$1:$R$1200,7,FALSE)),"")</f>
        <v/>
      </c>
      <c r="G580" t="str">
        <f>IFERROR(IF(VLOOKUP('Xlookup set'!$S580,'Xlookup set'!$A$1:$R$1200,8,FALSE)=0,"",VLOOKUP('Xlookup set'!$S580,'Xlookup set'!$A$1:$R$1200,8,FALSE)),"")</f>
        <v/>
      </c>
      <c r="H580" s="93" t="str">
        <f>IFERROR(IF(VLOOKUP('Xlookup set'!$S580,'Xlookup set'!$A$1:$R$1200,9,FALSE)=0,"",VLOOKUP('Xlookup set'!$S580,'Xlookup set'!$A$1:$R$1200,9,FALSE)),"")</f>
        <v/>
      </c>
      <c r="I580" t="str">
        <f>IFERROR(IF(VLOOKUP('Xlookup set'!$S580,'Xlookup set'!$A$1:$R$1200,10,FALSE)=0,"",VLOOKUP('Xlookup set'!$S580,'Xlookup set'!$A$1:$R$1200,10,FALSE)),"")</f>
        <v/>
      </c>
      <c r="J580" t="str">
        <f>IFERROR(IF(VLOOKUP('Xlookup set'!$S580,'Xlookup set'!$A$1:$R$1200,11,FALSE)=0,"",VLOOKUP('Xlookup set'!$S580,'Xlookup set'!$A$1:$R$1200,11,FALSE)),"")</f>
        <v/>
      </c>
      <c r="K580" t="str">
        <f>IFERROR(IF(VLOOKUP('Xlookup set'!$S580,'Xlookup set'!$A$1:$R$1200,12,FALSE)=0,"",VLOOKUP('Xlookup set'!$S580,'Xlookup set'!$A$1:$R$1200,12,FALSE)),"")</f>
        <v/>
      </c>
      <c r="L580" t="str">
        <f>IFERROR(IF(VLOOKUP('Xlookup set'!$S580,'Xlookup set'!$A$1:$R$1200,13,FALSE)=0,"",VLOOKUP('Xlookup set'!$S580,'Xlookup set'!$A$1:$R$1200,13,FALSE)),"")</f>
        <v/>
      </c>
      <c r="M580" t="str">
        <f>IFERROR(IF(VLOOKUP('Xlookup set'!$S580,'Xlookup set'!$A$1:$R$1200,14,FALSE)=0,"",VLOOKUP('Xlookup set'!$S580,'Xlookup set'!$A$1:$R$1200,14,FALSE)),"")</f>
        <v/>
      </c>
      <c r="N580" t="str">
        <f>IFERROR(IF(VLOOKUP('Xlookup set'!$S580,'Xlookup set'!$A$1:$R$1200,15,FALSE)=0,"",VLOOKUP('Xlookup set'!$S580,'Xlookup set'!$A$1:$R$1200,15,FALSE)),"")</f>
        <v/>
      </c>
      <c r="O580" t="str">
        <f>IFERROR(IF(VLOOKUP('Xlookup set'!$S580,'Xlookup set'!$A$1:$R$1200,16,FALSE)=0,"",VLOOKUP('Xlookup set'!$S580,'Xlookup set'!$A$1:$R$1200,16,FALSE)),"")</f>
        <v/>
      </c>
      <c r="P580" t="str">
        <f t="array" aca="1" ref="P580" ca="1">IFERROR(Y2IF(VLOOKUP('Xlookup set'!$S580,'Xlookup set'!$A$1:$R$1200,17,FALSE)=0,"",VLOOKUP('Xlookup set'!$S580,'Xlookup set'!$A$1:$R$1200,17,FALSE)),"")</f>
        <v/>
      </c>
      <c r="Q580" t="str">
        <f>IFERROR(IF(VLOOKUP('Xlookup set'!$S580,'Xlookup set'!$A$1:$R$1200,18,FALSE)=0,"",VLOOKUP('Xlookup set'!$S580,'Xlookup set'!$A$1:$R$1200,18,FALSE)),"")</f>
        <v/>
      </c>
    </row>
    <row r="581" spans="1:17">
      <c r="A581" t="str">
        <f>IFERROR(VLOOKUP('Xlookup set'!$S581,'Xlookup set'!$A$1:$R$1200,2,FALSE),"")</f>
        <v/>
      </c>
      <c r="B581" t="str">
        <f>IF(I581&lt;&gt;"",ドッグキャリー!$I$2,"")</f>
        <v/>
      </c>
      <c r="C581" t="str">
        <f t="shared" ref="C581:C644" si="20">IF(I581&lt;&gt;"",1,"")</f>
        <v/>
      </c>
      <c r="D581" t="str">
        <f t="shared" ref="D581:D644" si="21">IF(I581&lt;&gt;"",1,"")</f>
        <v/>
      </c>
      <c r="E581" t="str">
        <f>IFERROR(IF(VLOOKUP('Xlookup set'!$S581,'Xlookup set'!$A$1:$R$1200,6,FALSE)=0,"",VLOOKUP('Xlookup set'!$S581,'Xlookup set'!$A$1:$R$1200,6,FALSE)),"")</f>
        <v/>
      </c>
      <c r="F581" t="str">
        <f t="array" aca="1" ref="F581" ca="1">IFERROR(F(VLOOKUP('Xlookup set'!$S581,'Xlookup set'!$A$1:$R$1200,7,FALSE)=0,"",VLOOKUP('Xlookup set'!$S581,'Xlookup set'!$A$1:$R$1200,7,FALSE)),"")</f>
        <v/>
      </c>
      <c r="G581" t="str">
        <f>IFERROR(IF(VLOOKUP('Xlookup set'!$S581,'Xlookup set'!$A$1:$R$1200,8,FALSE)=0,"",VLOOKUP('Xlookup set'!$S581,'Xlookup set'!$A$1:$R$1200,8,FALSE)),"")</f>
        <v/>
      </c>
      <c r="H581" s="93" t="str">
        <f>IFERROR(IF(VLOOKUP('Xlookup set'!$S581,'Xlookup set'!$A$1:$R$1200,9,FALSE)=0,"",VLOOKUP('Xlookup set'!$S581,'Xlookup set'!$A$1:$R$1200,9,FALSE)),"")</f>
        <v/>
      </c>
      <c r="I581" t="str">
        <f>IFERROR(IF(VLOOKUP('Xlookup set'!$S581,'Xlookup set'!$A$1:$R$1200,10,FALSE)=0,"",VLOOKUP('Xlookup set'!$S581,'Xlookup set'!$A$1:$R$1200,10,FALSE)),"")</f>
        <v/>
      </c>
      <c r="J581" t="str">
        <f>IFERROR(IF(VLOOKUP('Xlookup set'!$S581,'Xlookup set'!$A$1:$R$1200,11,FALSE)=0,"",VLOOKUP('Xlookup set'!$S581,'Xlookup set'!$A$1:$R$1200,11,FALSE)),"")</f>
        <v/>
      </c>
      <c r="K581" t="str">
        <f>IFERROR(IF(VLOOKUP('Xlookup set'!$S581,'Xlookup set'!$A$1:$R$1200,12,FALSE)=0,"",VLOOKUP('Xlookup set'!$S581,'Xlookup set'!$A$1:$R$1200,12,FALSE)),"")</f>
        <v/>
      </c>
      <c r="L581" t="str">
        <f>IFERROR(IF(VLOOKUP('Xlookup set'!$S581,'Xlookup set'!$A$1:$R$1200,13,FALSE)=0,"",VLOOKUP('Xlookup set'!$S581,'Xlookup set'!$A$1:$R$1200,13,FALSE)),"")</f>
        <v/>
      </c>
      <c r="M581" t="str">
        <f>IFERROR(IF(VLOOKUP('Xlookup set'!$S581,'Xlookup set'!$A$1:$R$1200,14,FALSE)=0,"",VLOOKUP('Xlookup set'!$S581,'Xlookup set'!$A$1:$R$1200,14,FALSE)),"")</f>
        <v/>
      </c>
      <c r="N581" t="str">
        <f>IFERROR(IF(VLOOKUP('Xlookup set'!$S581,'Xlookup set'!$A$1:$R$1200,15,FALSE)=0,"",VLOOKUP('Xlookup set'!$S581,'Xlookup set'!$A$1:$R$1200,15,FALSE)),"")</f>
        <v/>
      </c>
      <c r="O581" t="str">
        <f>IFERROR(IF(VLOOKUP('Xlookup set'!$S581,'Xlookup set'!$A$1:$R$1200,16,FALSE)=0,"",VLOOKUP('Xlookup set'!$S581,'Xlookup set'!$A$1:$R$1200,16,FALSE)),"")</f>
        <v/>
      </c>
      <c r="P581" t="str">
        <f t="array" aca="1" ref="P581" ca="1">IFERROR(Y2IF(VLOOKUP('Xlookup set'!$S581,'Xlookup set'!$A$1:$R$1200,17,FALSE)=0,"",VLOOKUP('Xlookup set'!$S581,'Xlookup set'!$A$1:$R$1200,17,FALSE)),"")</f>
        <v/>
      </c>
      <c r="Q581" t="str">
        <f>IFERROR(IF(VLOOKUP('Xlookup set'!$S581,'Xlookup set'!$A$1:$R$1200,18,FALSE)=0,"",VLOOKUP('Xlookup set'!$S581,'Xlookup set'!$A$1:$R$1200,18,FALSE)),"")</f>
        <v/>
      </c>
    </row>
    <row r="582" spans="1:17">
      <c r="A582" t="str">
        <f>IFERROR(VLOOKUP('Xlookup set'!$S582,'Xlookup set'!$A$1:$R$1200,2,FALSE),"")</f>
        <v/>
      </c>
      <c r="B582" t="str">
        <f>IF(I582&lt;&gt;"",ドッグキャリー!$I$2,"")</f>
        <v/>
      </c>
      <c r="C582" t="str">
        <f t="shared" si="20"/>
        <v/>
      </c>
      <c r="D582" t="str">
        <f t="shared" si="21"/>
        <v/>
      </c>
      <c r="E582" t="str">
        <f>IFERROR(IF(VLOOKUP('Xlookup set'!$S582,'Xlookup set'!$A$1:$R$1200,6,FALSE)=0,"",VLOOKUP('Xlookup set'!$S582,'Xlookup set'!$A$1:$R$1200,6,FALSE)),"")</f>
        <v/>
      </c>
      <c r="F582" t="str">
        <f t="array" aca="1" ref="F582" ca="1">IFERROR(F(VLOOKUP('Xlookup set'!$S582,'Xlookup set'!$A$1:$R$1200,7,FALSE)=0,"",VLOOKUP('Xlookup set'!$S582,'Xlookup set'!$A$1:$R$1200,7,FALSE)),"")</f>
        <v/>
      </c>
      <c r="G582" t="str">
        <f>IFERROR(IF(VLOOKUP('Xlookup set'!$S582,'Xlookup set'!$A$1:$R$1200,8,FALSE)=0,"",VLOOKUP('Xlookup set'!$S582,'Xlookup set'!$A$1:$R$1200,8,FALSE)),"")</f>
        <v/>
      </c>
      <c r="H582" s="93" t="str">
        <f>IFERROR(IF(VLOOKUP('Xlookup set'!$S582,'Xlookup set'!$A$1:$R$1200,9,FALSE)=0,"",VLOOKUP('Xlookup set'!$S582,'Xlookup set'!$A$1:$R$1200,9,FALSE)),"")</f>
        <v/>
      </c>
      <c r="I582" t="str">
        <f>IFERROR(IF(VLOOKUP('Xlookup set'!$S582,'Xlookup set'!$A$1:$R$1200,10,FALSE)=0,"",VLOOKUP('Xlookup set'!$S582,'Xlookup set'!$A$1:$R$1200,10,FALSE)),"")</f>
        <v/>
      </c>
      <c r="J582" t="str">
        <f>IFERROR(IF(VLOOKUP('Xlookup set'!$S582,'Xlookup set'!$A$1:$R$1200,11,FALSE)=0,"",VLOOKUP('Xlookup set'!$S582,'Xlookup set'!$A$1:$R$1200,11,FALSE)),"")</f>
        <v/>
      </c>
      <c r="K582" t="str">
        <f>IFERROR(IF(VLOOKUP('Xlookup set'!$S582,'Xlookup set'!$A$1:$R$1200,12,FALSE)=0,"",VLOOKUP('Xlookup set'!$S582,'Xlookup set'!$A$1:$R$1200,12,FALSE)),"")</f>
        <v/>
      </c>
      <c r="L582" t="str">
        <f>IFERROR(IF(VLOOKUP('Xlookup set'!$S582,'Xlookup set'!$A$1:$R$1200,13,FALSE)=0,"",VLOOKUP('Xlookup set'!$S582,'Xlookup set'!$A$1:$R$1200,13,FALSE)),"")</f>
        <v/>
      </c>
      <c r="M582" t="str">
        <f>IFERROR(IF(VLOOKUP('Xlookup set'!$S582,'Xlookup set'!$A$1:$R$1200,14,FALSE)=0,"",VLOOKUP('Xlookup set'!$S582,'Xlookup set'!$A$1:$R$1200,14,FALSE)),"")</f>
        <v/>
      </c>
      <c r="N582" t="str">
        <f>IFERROR(IF(VLOOKUP('Xlookup set'!$S582,'Xlookup set'!$A$1:$R$1200,15,FALSE)=0,"",VLOOKUP('Xlookup set'!$S582,'Xlookup set'!$A$1:$R$1200,15,FALSE)),"")</f>
        <v/>
      </c>
      <c r="O582" t="str">
        <f>IFERROR(IF(VLOOKUP('Xlookup set'!$S582,'Xlookup set'!$A$1:$R$1200,16,FALSE)=0,"",VLOOKUP('Xlookup set'!$S582,'Xlookup set'!$A$1:$R$1200,16,FALSE)),"")</f>
        <v/>
      </c>
      <c r="P582" t="str">
        <f t="array" aca="1" ref="P582" ca="1">IFERROR(Y2IF(VLOOKUP('Xlookup set'!$S582,'Xlookup set'!$A$1:$R$1200,17,FALSE)=0,"",VLOOKUP('Xlookup set'!$S582,'Xlookup set'!$A$1:$R$1200,17,FALSE)),"")</f>
        <v/>
      </c>
      <c r="Q582" t="str">
        <f>IFERROR(IF(VLOOKUP('Xlookup set'!$S582,'Xlookup set'!$A$1:$R$1200,18,FALSE)=0,"",VLOOKUP('Xlookup set'!$S582,'Xlookup set'!$A$1:$R$1200,18,FALSE)),"")</f>
        <v/>
      </c>
    </row>
    <row r="583" spans="1:17">
      <c r="A583" t="str">
        <f>IFERROR(VLOOKUP('Xlookup set'!$S583,'Xlookup set'!$A$1:$R$1200,2,FALSE),"")</f>
        <v/>
      </c>
      <c r="B583" t="str">
        <f>IF(I583&lt;&gt;"",ドッグキャリー!$I$2,"")</f>
        <v/>
      </c>
      <c r="C583" t="str">
        <f t="shared" si="20"/>
        <v/>
      </c>
      <c r="D583" t="str">
        <f t="shared" si="21"/>
        <v/>
      </c>
      <c r="E583" t="str">
        <f>IFERROR(IF(VLOOKUP('Xlookup set'!$S583,'Xlookup set'!$A$1:$R$1200,6,FALSE)=0,"",VLOOKUP('Xlookup set'!$S583,'Xlookup set'!$A$1:$R$1200,6,FALSE)),"")</f>
        <v/>
      </c>
      <c r="F583" t="str">
        <f t="array" aca="1" ref="F583" ca="1">IFERROR(F(VLOOKUP('Xlookup set'!$S583,'Xlookup set'!$A$1:$R$1200,7,FALSE)=0,"",VLOOKUP('Xlookup set'!$S583,'Xlookup set'!$A$1:$R$1200,7,FALSE)),"")</f>
        <v/>
      </c>
      <c r="G583" t="str">
        <f>IFERROR(IF(VLOOKUP('Xlookup set'!$S583,'Xlookup set'!$A$1:$R$1200,8,FALSE)=0,"",VLOOKUP('Xlookup set'!$S583,'Xlookup set'!$A$1:$R$1200,8,FALSE)),"")</f>
        <v/>
      </c>
      <c r="H583" s="93" t="str">
        <f>IFERROR(IF(VLOOKUP('Xlookup set'!$S583,'Xlookup set'!$A$1:$R$1200,9,FALSE)=0,"",VLOOKUP('Xlookup set'!$S583,'Xlookup set'!$A$1:$R$1200,9,FALSE)),"")</f>
        <v/>
      </c>
      <c r="I583" t="str">
        <f>IFERROR(IF(VLOOKUP('Xlookup set'!$S583,'Xlookup set'!$A$1:$R$1200,10,FALSE)=0,"",VLOOKUP('Xlookup set'!$S583,'Xlookup set'!$A$1:$R$1200,10,FALSE)),"")</f>
        <v/>
      </c>
      <c r="J583" t="str">
        <f>IFERROR(IF(VLOOKUP('Xlookup set'!$S583,'Xlookup set'!$A$1:$R$1200,11,FALSE)=0,"",VLOOKUP('Xlookup set'!$S583,'Xlookup set'!$A$1:$R$1200,11,FALSE)),"")</f>
        <v/>
      </c>
      <c r="K583" t="str">
        <f>IFERROR(IF(VLOOKUP('Xlookup set'!$S583,'Xlookup set'!$A$1:$R$1200,12,FALSE)=0,"",VLOOKUP('Xlookup set'!$S583,'Xlookup set'!$A$1:$R$1200,12,FALSE)),"")</f>
        <v/>
      </c>
      <c r="L583" t="str">
        <f>IFERROR(IF(VLOOKUP('Xlookup set'!$S583,'Xlookup set'!$A$1:$R$1200,13,FALSE)=0,"",VLOOKUP('Xlookup set'!$S583,'Xlookup set'!$A$1:$R$1200,13,FALSE)),"")</f>
        <v/>
      </c>
      <c r="M583" t="str">
        <f>IFERROR(IF(VLOOKUP('Xlookup set'!$S583,'Xlookup set'!$A$1:$R$1200,14,FALSE)=0,"",VLOOKUP('Xlookup set'!$S583,'Xlookup set'!$A$1:$R$1200,14,FALSE)),"")</f>
        <v/>
      </c>
      <c r="N583" t="str">
        <f>IFERROR(IF(VLOOKUP('Xlookup set'!$S583,'Xlookup set'!$A$1:$R$1200,15,FALSE)=0,"",VLOOKUP('Xlookup set'!$S583,'Xlookup set'!$A$1:$R$1200,15,FALSE)),"")</f>
        <v/>
      </c>
      <c r="O583" t="str">
        <f>IFERROR(IF(VLOOKUP('Xlookup set'!$S583,'Xlookup set'!$A$1:$R$1200,16,FALSE)=0,"",VLOOKUP('Xlookup set'!$S583,'Xlookup set'!$A$1:$R$1200,16,FALSE)),"")</f>
        <v/>
      </c>
      <c r="P583" t="str">
        <f t="array" aca="1" ref="P583" ca="1">IFERROR(Y2IF(VLOOKUP('Xlookup set'!$S583,'Xlookup set'!$A$1:$R$1200,17,FALSE)=0,"",VLOOKUP('Xlookup set'!$S583,'Xlookup set'!$A$1:$R$1200,17,FALSE)),"")</f>
        <v/>
      </c>
      <c r="Q583" t="str">
        <f>IFERROR(IF(VLOOKUP('Xlookup set'!$S583,'Xlookup set'!$A$1:$R$1200,18,FALSE)=0,"",VLOOKUP('Xlookup set'!$S583,'Xlookup set'!$A$1:$R$1200,18,FALSE)),"")</f>
        <v/>
      </c>
    </row>
    <row r="584" spans="1:17">
      <c r="A584" t="str">
        <f>IFERROR(VLOOKUP('Xlookup set'!$S584,'Xlookup set'!$A$1:$R$1200,2,FALSE),"")</f>
        <v/>
      </c>
      <c r="B584" t="str">
        <f>IF(I584&lt;&gt;"",ドッグキャリー!$I$2,"")</f>
        <v/>
      </c>
      <c r="C584" t="str">
        <f t="shared" si="20"/>
        <v/>
      </c>
      <c r="D584" t="str">
        <f t="shared" si="21"/>
        <v/>
      </c>
      <c r="E584" t="str">
        <f>IFERROR(IF(VLOOKUP('Xlookup set'!$S584,'Xlookup set'!$A$1:$R$1200,6,FALSE)=0,"",VLOOKUP('Xlookup set'!$S584,'Xlookup set'!$A$1:$R$1200,6,FALSE)),"")</f>
        <v/>
      </c>
      <c r="F584" t="str">
        <f t="array" aca="1" ref="F584" ca="1">IFERROR(F(VLOOKUP('Xlookup set'!$S584,'Xlookup set'!$A$1:$R$1200,7,FALSE)=0,"",VLOOKUP('Xlookup set'!$S584,'Xlookup set'!$A$1:$R$1200,7,FALSE)),"")</f>
        <v/>
      </c>
      <c r="G584" t="str">
        <f>IFERROR(IF(VLOOKUP('Xlookup set'!$S584,'Xlookup set'!$A$1:$R$1200,8,FALSE)=0,"",VLOOKUP('Xlookup set'!$S584,'Xlookup set'!$A$1:$R$1200,8,FALSE)),"")</f>
        <v/>
      </c>
      <c r="H584" s="93" t="str">
        <f>IFERROR(IF(VLOOKUP('Xlookup set'!$S584,'Xlookup set'!$A$1:$R$1200,9,FALSE)=0,"",VLOOKUP('Xlookup set'!$S584,'Xlookup set'!$A$1:$R$1200,9,FALSE)),"")</f>
        <v/>
      </c>
      <c r="I584" t="str">
        <f>IFERROR(IF(VLOOKUP('Xlookup set'!$S584,'Xlookup set'!$A$1:$R$1200,10,FALSE)=0,"",VLOOKUP('Xlookup set'!$S584,'Xlookup set'!$A$1:$R$1200,10,FALSE)),"")</f>
        <v/>
      </c>
      <c r="J584" t="str">
        <f>IFERROR(IF(VLOOKUP('Xlookup set'!$S584,'Xlookup set'!$A$1:$R$1200,11,FALSE)=0,"",VLOOKUP('Xlookup set'!$S584,'Xlookup set'!$A$1:$R$1200,11,FALSE)),"")</f>
        <v/>
      </c>
      <c r="K584" t="str">
        <f>IFERROR(IF(VLOOKUP('Xlookup set'!$S584,'Xlookup set'!$A$1:$R$1200,12,FALSE)=0,"",VLOOKUP('Xlookup set'!$S584,'Xlookup set'!$A$1:$R$1200,12,FALSE)),"")</f>
        <v/>
      </c>
      <c r="L584" t="str">
        <f>IFERROR(IF(VLOOKUP('Xlookup set'!$S584,'Xlookup set'!$A$1:$R$1200,13,FALSE)=0,"",VLOOKUP('Xlookup set'!$S584,'Xlookup set'!$A$1:$R$1200,13,FALSE)),"")</f>
        <v/>
      </c>
      <c r="M584" t="str">
        <f>IFERROR(IF(VLOOKUP('Xlookup set'!$S584,'Xlookup set'!$A$1:$R$1200,14,FALSE)=0,"",VLOOKUP('Xlookup set'!$S584,'Xlookup set'!$A$1:$R$1200,14,FALSE)),"")</f>
        <v/>
      </c>
      <c r="N584" t="str">
        <f>IFERROR(IF(VLOOKUP('Xlookup set'!$S584,'Xlookup set'!$A$1:$R$1200,15,FALSE)=0,"",VLOOKUP('Xlookup set'!$S584,'Xlookup set'!$A$1:$R$1200,15,FALSE)),"")</f>
        <v/>
      </c>
      <c r="O584" t="str">
        <f>IFERROR(IF(VLOOKUP('Xlookup set'!$S584,'Xlookup set'!$A$1:$R$1200,16,FALSE)=0,"",VLOOKUP('Xlookup set'!$S584,'Xlookup set'!$A$1:$R$1200,16,FALSE)),"")</f>
        <v/>
      </c>
      <c r="P584" t="str">
        <f t="array" aca="1" ref="P584" ca="1">IFERROR(Y2IF(VLOOKUP('Xlookup set'!$S584,'Xlookup set'!$A$1:$R$1200,17,FALSE)=0,"",VLOOKUP('Xlookup set'!$S584,'Xlookup set'!$A$1:$R$1200,17,FALSE)),"")</f>
        <v/>
      </c>
      <c r="Q584" t="str">
        <f>IFERROR(IF(VLOOKUP('Xlookup set'!$S584,'Xlookup set'!$A$1:$R$1200,18,FALSE)=0,"",VLOOKUP('Xlookup set'!$S584,'Xlookup set'!$A$1:$R$1200,18,FALSE)),"")</f>
        <v/>
      </c>
    </row>
    <row r="585" spans="1:17">
      <c r="A585" t="str">
        <f>IFERROR(VLOOKUP('Xlookup set'!$S585,'Xlookup set'!$A$1:$R$1200,2,FALSE),"")</f>
        <v/>
      </c>
      <c r="B585" t="str">
        <f>IF(I585&lt;&gt;"",ドッグキャリー!$I$2,"")</f>
        <v/>
      </c>
      <c r="C585" t="str">
        <f t="shared" si="20"/>
        <v/>
      </c>
      <c r="D585" t="str">
        <f t="shared" si="21"/>
        <v/>
      </c>
      <c r="E585" t="str">
        <f>IFERROR(IF(VLOOKUP('Xlookup set'!$S585,'Xlookup set'!$A$1:$R$1200,6,FALSE)=0,"",VLOOKUP('Xlookup set'!$S585,'Xlookup set'!$A$1:$R$1200,6,FALSE)),"")</f>
        <v/>
      </c>
      <c r="F585" t="str">
        <f t="array" aca="1" ref="F585" ca="1">IFERROR(F(VLOOKUP('Xlookup set'!$S585,'Xlookup set'!$A$1:$R$1200,7,FALSE)=0,"",VLOOKUP('Xlookup set'!$S585,'Xlookup set'!$A$1:$R$1200,7,FALSE)),"")</f>
        <v/>
      </c>
      <c r="G585" t="str">
        <f>IFERROR(IF(VLOOKUP('Xlookup set'!$S585,'Xlookup set'!$A$1:$R$1200,8,FALSE)=0,"",VLOOKUP('Xlookup set'!$S585,'Xlookup set'!$A$1:$R$1200,8,FALSE)),"")</f>
        <v/>
      </c>
      <c r="H585" s="93" t="str">
        <f>IFERROR(IF(VLOOKUP('Xlookup set'!$S585,'Xlookup set'!$A$1:$R$1200,9,FALSE)=0,"",VLOOKUP('Xlookup set'!$S585,'Xlookup set'!$A$1:$R$1200,9,FALSE)),"")</f>
        <v/>
      </c>
      <c r="I585" t="str">
        <f>IFERROR(IF(VLOOKUP('Xlookup set'!$S585,'Xlookup set'!$A$1:$R$1200,10,FALSE)=0,"",VLOOKUP('Xlookup set'!$S585,'Xlookup set'!$A$1:$R$1200,10,FALSE)),"")</f>
        <v/>
      </c>
      <c r="J585" t="str">
        <f>IFERROR(IF(VLOOKUP('Xlookup set'!$S585,'Xlookup set'!$A$1:$R$1200,11,FALSE)=0,"",VLOOKUP('Xlookup set'!$S585,'Xlookup set'!$A$1:$R$1200,11,FALSE)),"")</f>
        <v/>
      </c>
      <c r="K585" t="str">
        <f>IFERROR(IF(VLOOKUP('Xlookup set'!$S585,'Xlookup set'!$A$1:$R$1200,12,FALSE)=0,"",VLOOKUP('Xlookup set'!$S585,'Xlookup set'!$A$1:$R$1200,12,FALSE)),"")</f>
        <v/>
      </c>
      <c r="L585" t="str">
        <f>IFERROR(IF(VLOOKUP('Xlookup set'!$S585,'Xlookup set'!$A$1:$R$1200,13,FALSE)=0,"",VLOOKUP('Xlookup set'!$S585,'Xlookup set'!$A$1:$R$1200,13,FALSE)),"")</f>
        <v/>
      </c>
      <c r="M585" t="str">
        <f>IFERROR(IF(VLOOKUP('Xlookup set'!$S585,'Xlookup set'!$A$1:$R$1200,14,FALSE)=0,"",VLOOKUP('Xlookup set'!$S585,'Xlookup set'!$A$1:$R$1200,14,FALSE)),"")</f>
        <v/>
      </c>
      <c r="N585" t="str">
        <f>IFERROR(IF(VLOOKUP('Xlookup set'!$S585,'Xlookup set'!$A$1:$R$1200,15,FALSE)=0,"",VLOOKUP('Xlookup set'!$S585,'Xlookup set'!$A$1:$R$1200,15,FALSE)),"")</f>
        <v/>
      </c>
      <c r="O585" t="str">
        <f>IFERROR(IF(VLOOKUP('Xlookup set'!$S585,'Xlookup set'!$A$1:$R$1200,16,FALSE)=0,"",VLOOKUP('Xlookup set'!$S585,'Xlookup set'!$A$1:$R$1200,16,FALSE)),"")</f>
        <v/>
      </c>
      <c r="P585" t="str">
        <f t="array" aca="1" ref="P585" ca="1">IFERROR(Y2IF(VLOOKUP('Xlookup set'!$S585,'Xlookup set'!$A$1:$R$1200,17,FALSE)=0,"",VLOOKUP('Xlookup set'!$S585,'Xlookup set'!$A$1:$R$1200,17,FALSE)),"")</f>
        <v/>
      </c>
      <c r="Q585" t="str">
        <f>IFERROR(IF(VLOOKUP('Xlookup set'!$S585,'Xlookup set'!$A$1:$R$1200,18,FALSE)=0,"",VLOOKUP('Xlookup set'!$S585,'Xlookup set'!$A$1:$R$1200,18,FALSE)),"")</f>
        <v/>
      </c>
    </row>
    <row r="586" spans="1:17">
      <c r="A586" t="str">
        <f>IFERROR(VLOOKUP('Xlookup set'!$S586,'Xlookup set'!$A$1:$R$1200,2,FALSE),"")</f>
        <v/>
      </c>
      <c r="B586" t="str">
        <f>IF(I586&lt;&gt;"",ドッグキャリー!$I$2,"")</f>
        <v/>
      </c>
      <c r="C586" t="str">
        <f t="shared" si="20"/>
        <v/>
      </c>
      <c r="D586" t="str">
        <f t="shared" si="21"/>
        <v/>
      </c>
      <c r="E586" t="str">
        <f>IFERROR(IF(VLOOKUP('Xlookup set'!$S586,'Xlookup set'!$A$1:$R$1200,6,FALSE)=0,"",VLOOKUP('Xlookup set'!$S586,'Xlookup set'!$A$1:$R$1200,6,FALSE)),"")</f>
        <v/>
      </c>
      <c r="F586" t="str">
        <f t="array" aca="1" ref="F586" ca="1">IFERROR(F(VLOOKUP('Xlookup set'!$S586,'Xlookup set'!$A$1:$R$1200,7,FALSE)=0,"",VLOOKUP('Xlookup set'!$S586,'Xlookup set'!$A$1:$R$1200,7,FALSE)),"")</f>
        <v/>
      </c>
      <c r="G586" t="str">
        <f>IFERROR(IF(VLOOKUP('Xlookup set'!$S586,'Xlookup set'!$A$1:$R$1200,8,FALSE)=0,"",VLOOKUP('Xlookup set'!$S586,'Xlookup set'!$A$1:$R$1200,8,FALSE)),"")</f>
        <v/>
      </c>
      <c r="H586" s="93" t="str">
        <f>IFERROR(IF(VLOOKUP('Xlookup set'!$S586,'Xlookup set'!$A$1:$R$1200,9,FALSE)=0,"",VLOOKUP('Xlookup set'!$S586,'Xlookup set'!$A$1:$R$1200,9,FALSE)),"")</f>
        <v/>
      </c>
      <c r="I586" t="str">
        <f>IFERROR(IF(VLOOKUP('Xlookup set'!$S586,'Xlookup set'!$A$1:$R$1200,10,FALSE)=0,"",VLOOKUP('Xlookup set'!$S586,'Xlookup set'!$A$1:$R$1200,10,FALSE)),"")</f>
        <v/>
      </c>
      <c r="J586" t="str">
        <f>IFERROR(IF(VLOOKUP('Xlookup set'!$S586,'Xlookup set'!$A$1:$R$1200,11,FALSE)=0,"",VLOOKUP('Xlookup set'!$S586,'Xlookup set'!$A$1:$R$1200,11,FALSE)),"")</f>
        <v/>
      </c>
      <c r="K586" t="str">
        <f>IFERROR(IF(VLOOKUP('Xlookup set'!$S586,'Xlookup set'!$A$1:$R$1200,12,FALSE)=0,"",VLOOKUP('Xlookup set'!$S586,'Xlookup set'!$A$1:$R$1200,12,FALSE)),"")</f>
        <v/>
      </c>
      <c r="L586" t="str">
        <f>IFERROR(IF(VLOOKUP('Xlookup set'!$S586,'Xlookup set'!$A$1:$R$1200,13,FALSE)=0,"",VLOOKUP('Xlookup set'!$S586,'Xlookup set'!$A$1:$R$1200,13,FALSE)),"")</f>
        <v/>
      </c>
      <c r="M586" t="str">
        <f>IFERROR(IF(VLOOKUP('Xlookup set'!$S586,'Xlookup set'!$A$1:$R$1200,14,FALSE)=0,"",VLOOKUP('Xlookup set'!$S586,'Xlookup set'!$A$1:$R$1200,14,FALSE)),"")</f>
        <v/>
      </c>
      <c r="N586" t="str">
        <f>IFERROR(IF(VLOOKUP('Xlookup set'!$S586,'Xlookup set'!$A$1:$R$1200,15,FALSE)=0,"",VLOOKUP('Xlookup set'!$S586,'Xlookup set'!$A$1:$R$1200,15,FALSE)),"")</f>
        <v/>
      </c>
      <c r="O586" t="str">
        <f>IFERROR(IF(VLOOKUP('Xlookup set'!$S586,'Xlookup set'!$A$1:$R$1200,16,FALSE)=0,"",VLOOKUP('Xlookup set'!$S586,'Xlookup set'!$A$1:$R$1200,16,FALSE)),"")</f>
        <v/>
      </c>
      <c r="P586" t="str">
        <f t="array" aca="1" ref="P586" ca="1">IFERROR(Y2IF(VLOOKUP('Xlookup set'!$S586,'Xlookup set'!$A$1:$R$1200,17,FALSE)=0,"",VLOOKUP('Xlookup set'!$S586,'Xlookup set'!$A$1:$R$1200,17,FALSE)),"")</f>
        <v/>
      </c>
      <c r="Q586" t="str">
        <f>IFERROR(IF(VLOOKUP('Xlookup set'!$S586,'Xlookup set'!$A$1:$R$1200,18,FALSE)=0,"",VLOOKUP('Xlookup set'!$S586,'Xlookup set'!$A$1:$R$1200,18,FALSE)),"")</f>
        <v/>
      </c>
    </row>
    <row r="587" spans="1:17">
      <c r="A587" t="str">
        <f>IFERROR(VLOOKUP('Xlookup set'!$S587,'Xlookup set'!$A$1:$R$1200,2,FALSE),"")</f>
        <v/>
      </c>
      <c r="B587" t="str">
        <f>IF(I587&lt;&gt;"",ドッグキャリー!$I$2,"")</f>
        <v/>
      </c>
      <c r="C587" t="str">
        <f t="shared" si="20"/>
        <v/>
      </c>
      <c r="D587" t="str">
        <f t="shared" si="21"/>
        <v/>
      </c>
      <c r="E587" t="str">
        <f>IFERROR(IF(VLOOKUP('Xlookup set'!$S587,'Xlookup set'!$A$1:$R$1200,6,FALSE)=0,"",VLOOKUP('Xlookup set'!$S587,'Xlookup set'!$A$1:$R$1200,6,FALSE)),"")</f>
        <v/>
      </c>
      <c r="F587" t="str">
        <f t="array" aca="1" ref="F587" ca="1">IFERROR(F(VLOOKUP('Xlookup set'!$S587,'Xlookup set'!$A$1:$R$1200,7,FALSE)=0,"",VLOOKUP('Xlookup set'!$S587,'Xlookup set'!$A$1:$R$1200,7,FALSE)),"")</f>
        <v/>
      </c>
      <c r="G587" t="str">
        <f>IFERROR(IF(VLOOKUP('Xlookup set'!$S587,'Xlookup set'!$A$1:$R$1200,8,FALSE)=0,"",VLOOKUP('Xlookup set'!$S587,'Xlookup set'!$A$1:$R$1200,8,FALSE)),"")</f>
        <v/>
      </c>
      <c r="H587" s="93" t="str">
        <f>IFERROR(IF(VLOOKUP('Xlookup set'!$S587,'Xlookup set'!$A$1:$R$1200,9,FALSE)=0,"",VLOOKUP('Xlookup set'!$S587,'Xlookup set'!$A$1:$R$1200,9,FALSE)),"")</f>
        <v/>
      </c>
      <c r="I587" t="str">
        <f>IFERROR(IF(VLOOKUP('Xlookup set'!$S587,'Xlookup set'!$A$1:$R$1200,10,FALSE)=0,"",VLOOKUP('Xlookup set'!$S587,'Xlookup set'!$A$1:$R$1200,10,FALSE)),"")</f>
        <v/>
      </c>
      <c r="J587" t="str">
        <f>IFERROR(IF(VLOOKUP('Xlookup set'!$S587,'Xlookup set'!$A$1:$R$1200,11,FALSE)=0,"",VLOOKUP('Xlookup set'!$S587,'Xlookup set'!$A$1:$R$1200,11,FALSE)),"")</f>
        <v/>
      </c>
      <c r="K587" t="str">
        <f>IFERROR(IF(VLOOKUP('Xlookup set'!$S587,'Xlookup set'!$A$1:$R$1200,12,FALSE)=0,"",VLOOKUP('Xlookup set'!$S587,'Xlookup set'!$A$1:$R$1200,12,FALSE)),"")</f>
        <v/>
      </c>
      <c r="L587" t="str">
        <f>IFERROR(IF(VLOOKUP('Xlookup set'!$S587,'Xlookup set'!$A$1:$R$1200,13,FALSE)=0,"",VLOOKUP('Xlookup set'!$S587,'Xlookup set'!$A$1:$R$1200,13,FALSE)),"")</f>
        <v/>
      </c>
      <c r="M587" t="str">
        <f>IFERROR(IF(VLOOKUP('Xlookup set'!$S587,'Xlookup set'!$A$1:$R$1200,14,FALSE)=0,"",VLOOKUP('Xlookup set'!$S587,'Xlookup set'!$A$1:$R$1200,14,FALSE)),"")</f>
        <v/>
      </c>
      <c r="N587" t="str">
        <f>IFERROR(IF(VLOOKUP('Xlookup set'!$S587,'Xlookup set'!$A$1:$R$1200,15,FALSE)=0,"",VLOOKUP('Xlookup set'!$S587,'Xlookup set'!$A$1:$R$1200,15,FALSE)),"")</f>
        <v/>
      </c>
      <c r="O587" t="str">
        <f>IFERROR(IF(VLOOKUP('Xlookup set'!$S587,'Xlookup set'!$A$1:$R$1200,16,FALSE)=0,"",VLOOKUP('Xlookup set'!$S587,'Xlookup set'!$A$1:$R$1200,16,FALSE)),"")</f>
        <v/>
      </c>
      <c r="P587" t="str">
        <f t="array" aca="1" ref="P587" ca="1">IFERROR(Y2IF(VLOOKUP('Xlookup set'!$S587,'Xlookup set'!$A$1:$R$1200,17,FALSE)=0,"",VLOOKUP('Xlookup set'!$S587,'Xlookup set'!$A$1:$R$1200,17,FALSE)),"")</f>
        <v/>
      </c>
      <c r="Q587" t="str">
        <f>IFERROR(IF(VLOOKUP('Xlookup set'!$S587,'Xlookup set'!$A$1:$R$1200,18,FALSE)=0,"",VLOOKUP('Xlookup set'!$S587,'Xlookup set'!$A$1:$R$1200,18,FALSE)),"")</f>
        <v/>
      </c>
    </row>
    <row r="588" spans="1:17">
      <c r="A588" t="str">
        <f>IFERROR(VLOOKUP('Xlookup set'!$S588,'Xlookup set'!$A$1:$R$1200,2,FALSE),"")</f>
        <v/>
      </c>
      <c r="B588" t="str">
        <f>IF(I588&lt;&gt;"",ドッグキャリー!$I$2,"")</f>
        <v/>
      </c>
      <c r="C588" t="str">
        <f t="shared" si="20"/>
        <v/>
      </c>
      <c r="D588" t="str">
        <f t="shared" si="21"/>
        <v/>
      </c>
      <c r="E588" t="str">
        <f>IFERROR(IF(VLOOKUP('Xlookup set'!$S588,'Xlookup set'!$A$1:$R$1200,6,FALSE)=0,"",VLOOKUP('Xlookup set'!$S588,'Xlookup set'!$A$1:$R$1200,6,FALSE)),"")</f>
        <v/>
      </c>
      <c r="F588" t="str">
        <f t="array" aca="1" ref="F588" ca="1">IFERROR(F(VLOOKUP('Xlookup set'!$S588,'Xlookup set'!$A$1:$R$1200,7,FALSE)=0,"",VLOOKUP('Xlookup set'!$S588,'Xlookup set'!$A$1:$R$1200,7,FALSE)),"")</f>
        <v/>
      </c>
      <c r="G588" t="str">
        <f>IFERROR(IF(VLOOKUP('Xlookup set'!$S588,'Xlookup set'!$A$1:$R$1200,8,FALSE)=0,"",VLOOKUP('Xlookup set'!$S588,'Xlookup set'!$A$1:$R$1200,8,FALSE)),"")</f>
        <v/>
      </c>
      <c r="H588" s="93" t="str">
        <f>IFERROR(IF(VLOOKUP('Xlookup set'!$S588,'Xlookup set'!$A$1:$R$1200,9,FALSE)=0,"",VLOOKUP('Xlookup set'!$S588,'Xlookup set'!$A$1:$R$1200,9,FALSE)),"")</f>
        <v/>
      </c>
      <c r="I588" t="str">
        <f>IFERROR(IF(VLOOKUP('Xlookup set'!$S588,'Xlookup set'!$A$1:$R$1200,10,FALSE)=0,"",VLOOKUP('Xlookup set'!$S588,'Xlookup set'!$A$1:$R$1200,10,FALSE)),"")</f>
        <v/>
      </c>
      <c r="J588" t="str">
        <f>IFERROR(IF(VLOOKUP('Xlookup set'!$S588,'Xlookup set'!$A$1:$R$1200,11,FALSE)=0,"",VLOOKUP('Xlookup set'!$S588,'Xlookup set'!$A$1:$R$1200,11,FALSE)),"")</f>
        <v/>
      </c>
      <c r="K588" t="str">
        <f>IFERROR(IF(VLOOKUP('Xlookup set'!$S588,'Xlookup set'!$A$1:$R$1200,12,FALSE)=0,"",VLOOKUP('Xlookup set'!$S588,'Xlookup set'!$A$1:$R$1200,12,FALSE)),"")</f>
        <v/>
      </c>
      <c r="L588" t="str">
        <f>IFERROR(IF(VLOOKUP('Xlookup set'!$S588,'Xlookup set'!$A$1:$R$1200,13,FALSE)=0,"",VLOOKUP('Xlookup set'!$S588,'Xlookup set'!$A$1:$R$1200,13,FALSE)),"")</f>
        <v/>
      </c>
      <c r="M588" t="str">
        <f>IFERROR(IF(VLOOKUP('Xlookup set'!$S588,'Xlookup set'!$A$1:$R$1200,14,FALSE)=0,"",VLOOKUP('Xlookup set'!$S588,'Xlookup set'!$A$1:$R$1200,14,FALSE)),"")</f>
        <v/>
      </c>
      <c r="N588" t="str">
        <f>IFERROR(IF(VLOOKUP('Xlookup set'!$S588,'Xlookup set'!$A$1:$R$1200,15,FALSE)=0,"",VLOOKUP('Xlookup set'!$S588,'Xlookup set'!$A$1:$R$1200,15,FALSE)),"")</f>
        <v/>
      </c>
      <c r="O588" t="str">
        <f>IFERROR(IF(VLOOKUP('Xlookup set'!$S588,'Xlookup set'!$A$1:$R$1200,16,FALSE)=0,"",VLOOKUP('Xlookup set'!$S588,'Xlookup set'!$A$1:$R$1200,16,FALSE)),"")</f>
        <v/>
      </c>
      <c r="P588" t="str">
        <f t="array" aca="1" ref="P588" ca="1">IFERROR(Y2IF(VLOOKUP('Xlookup set'!$S588,'Xlookup set'!$A$1:$R$1200,17,FALSE)=0,"",VLOOKUP('Xlookup set'!$S588,'Xlookup set'!$A$1:$R$1200,17,FALSE)),"")</f>
        <v/>
      </c>
      <c r="Q588" t="str">
        <f>IFERROR(IF(VLOOKUP('Xlookup set'!$S588,'Xlookup set'!$A$1:$R$1200,18,FALSE)=0,"",VLOOKUP('Xlookup set'!$S588,'Xlookup set'!$A$1:$R$1200,18,FALSE)),"")</f>
        <v/>
      </c>
    </row>
    <row r="589" spans="1:17">
      <c r="A589" t="str">
        <f>IFERROR(VLOOKUP('Xlookup set'!$S589,'Xlookup set'!$A$1:$R$1200,2,FALSE),"")</f>
        <v/>
      </c>
      <c r="B589" t="str">
        <f>IF(I589&lt;&gt;"",ドッグキャリー!$I$2,"")</f>
        <v/>
      </c>
      <c r="C589" t="str">
        <f t="shared" si="20"/>
        <v/>
      </c>
      <c r="D589" t="str">
        <f t="shared" si="21"/>
        <v/>
      </c>
      <c r="E589" t="str">
        <f>IFERROR(IF(VLOOKUP('Xlookup set'!$S589,'Xlookup set'!$A$1:$R$1200,6,FALSE)=0,"",VLOOKUP('Xlookup set'!$S589,'Xlookup set'!$A$1:$R$1200,6,FALSE)),"")</f>
        <v/>
      </c>
      <c r="F589" t="str">
        <f t="array" aca="1" ref="F589" ca="1">IFERROR(F(VLOOKUP('Xlookup set'!$S589,'Xlookup set'!$A$1:$R$1200,7,FALSE)=0,"",VLOOKUP('Xlookup set'!$S589,'Xlookup set'!$A$1:$R$1200,7,FALSE)),"")</f>
        <v/>
      </c>
      <c r="G589" t="str">
        <f>IFERROR(IF(VLOOKUP('Xlookup set'!$S589,'Xlookup set'!$A$1:$R$1200,8,FALSE)=0,"",VLOOKUP('Xlookup set'!$S589,'Xlookup set'!$A$1:$R$1200,8,FALSE)),"")</f>
        <v/>
      </c>
      <c r="H589" s="93" t="str">
        <f>IFERROR(IF(VLOOKUP('Xlookup set'!$S589,'Xlookup set'!$A$1:$R$1200,9,FALSE)=0,"",VLOOKUP('Xlookup set'!$S589,'Xlookup set'!$A$1:$R$1200,9,FALSE)),"")</f>
        <v/>
      </c>
      <c r="I589" t="str">
        <f>IFERROR(IF(VLOOKUP('Xlookup set'!$S589,'Xlookup set'!$A$1:$R$1200,10,FALSE)=0,"",VLOOKUP('Xlookup set'!$S589,'Xlookup set'!$A$1:$R$1200,10,FALSE)),"")</f>
        <v/>
      </c>
      <c r="J589" t="str">
        <f>IFERROR(IF(VLOOKUP('Xlookup set'!$S589,'Xlookup set'!$A$1:$R$1200,11,FALSE)=0,"",VLOOKUP('Xlookup set'!$S589,'Xlookup set'!$A$1:$R$1200,11,FALSE)),"")</f>
        <v/>
      </c>
      <c r="K589" t="str">
        <f>IFERROR(IF(VLOOKUP('Xlookup set'!$S589,'Xlookup set'!$A$1:$R$1200,12,FALSE)=0,"",VLOOKUP('Xlookup set'!$S589,'Xlookup set'!$A$1:$R$1200,12,FALSE)),"")</f>
        <v/>
      </c>
      <c r="L589" t="str">
        <f>IFERROR(IF(VLOOKUP('Xlookup set'!$S589,'Xlookup set'!$A$1:$R$1200,13,FALSE)=0,"",VLOOKUP('Xlookup set'!$S589,'Xlookup set'!$A$1:$R$1200,13,FALSE)),"")</f>
        <v/>
      </c>
      <c r="M589" t="str">
        <f>IFERROR(IF(VLOOKUP('Xlookup set'!$S589,'Xlookup set'!$A$1:$R$1200,14,FALSE)=0,"",VLOOKUP('Xlookup set'!$S589,'Xlookup set'!$A$1:$R$1200,14,FALSE)),"")</f>
        <v/>
      </c>
      <c r="N589" t="str">
        <f>IFERROR(IF(VLOOKUP('Xlookup set'!$S589,'Xlookup set'!$A$1:$R$1200,15,FALSE)=0,"",VLOOKUP('Xlookup set'!$S589,'Xlookup set'!$A$1:$R$1200,15,FALSE)),"")</f>
        <v/>
      </c>
      <c r="O589" t="str">
        <f>IFERROR(IF(VLOOKUP('Xlookup set'!$S589,'Xlookup set'!$A$1:$R$1200,16,FALSE)=0,"",VLOOKUP('Xlookup set'!$S589,'Xlookup set'!$A$1:$R$1200,16,FALSE)),"")</f>
        <v/>
      </c>
      <c r="P589" t="str">
        <f t="array" aca="1" ref="P589" ca="1">IFERROR(Y2IF(VLOOKUP('Xlookup set'!$S589,'Xlookup set'!$A$1:$R$1200,17,FALSE)=0,"",VLOOKUP('Xlookup set'!$S589,'Xlookup set'!$A$1:$R$1200,17,FALSE)),"")</f>
        <v/>
      </c>
      <c r="Q589" t="str">
        <f>IFERROR(IF(VLOOKUP('Xlookup set'!$S589,'Xlookup set'!$A$1:$R$1200,18,FALSE)=0,"",VLOOKUP('Xlookup set'!$S589,'Xlookup set'!$A$1:$R$1200,18,FALSE)),"")</f>
        <v/>
      </c>
    </row>
    <row r="590" spans="1:17">
      <c r="A590" t="str">
        <f>IFERROR(VLOOKUP('Xlookup set'!$S590,'Xlookup set'!$A$1:$R$1200,2,FALSE),"")</f>
        <v/>
      </c>
      <c r="B590" t="str">
        <f>IF(I590&lt;&gt;"",ドッグキャリー!$I$2,"")</f>
        <v/>
      </c>
      <c r="C590" t="str">
        <f t="shared" si="20"/>
        <v/>
      </c>
      <c r="D590" t="str">
        <f t="shared" si="21"/>
        <v/>
      </c>
      <c r="E590" t="str">
        <f>IFERROR(IF(VLOOKUP('Xlookup set'!$S590,'Xlookup set'!$A$1:$R$1200,6,FALSE)=0,"",VLOOKUP('Xlookup set'!$S590,'Xlookup set'!$A$1:$R$1200,6,FALSE)),"")</f>
        <v/>
      </c>
      <c r="F590" t="str">
        <f t="array" aca="1" ref="F590" ca="1">IFERROR(F(VLOOKUP('Xlookup set'!$S590,'Xlookup set'!$A$1:$R$1200,7,FALSE)=0,"",VLOOKUP('Xlookup set'!$S590,'Xlookup set'!$A$1:$R$1200,7,FALSE)),"")</f>
        <v/>
      </c>
      <c r="G590" t="str">
        <f>IFERROR(IF(VLOOKUP('Xlookup set'!$S590,'Xlookup set'!$A$1:$R$1200,8,FALSE)=0,"",VLOOKUP('Xlookup set'!$S590,'Xlookup set'!$A$1:$R$1200,8,FALSE)),"")</f>
        <v/>
      </c>
      <c r="H590" s="93" t="str">
        <f>IFERROR(IF(VLOOKUP('Xlookup set'!$S590,'Xlookup set'!$A$1:$R$1200,9,FALSE)=0,"",VLOOKUP('Xlookup set'!$S590,'Xlookup set'!$A$1:$R$1200,9,FALSE)),"")</f>
        <v/>
      </c>
      <c r="I590" t="str">
        <f>IFERROR(IF(VLOOKUP('Xlookup set'!$S590,'Xlookup set'!$A$1:$R$1200,10,FALSE)=0,"",VLOOKUP('Xlookup set'!$S590,'Xlookup set'!$A$1:$R$1200,10,FALSE)),"")</f>
        <v/>
      </c>
      <c r="J590" t="str">
        <f>IFERROR(IF(VLOOKUP('Xlookup set'!$S590,'Xlookup set'!$A$1:$R$1200,11,FALSE)=0,"",VLOOKUP('Xlookup set'!$S590,'Xlookup set'!$A$1:$R$1200,11,FALSE)),"")</f>
        <v/>
      </c>
      <c r="K590" t="str">
        <f>IFERROR(IF(VLOOKUP('Xlookup set'!$S590,'Xlookup set'!$A$1:$R$1200,12,FALSE)=0,"",VLOOKUP('Xlookup set'!$S590,'Xlookup set'!$A$1:$R$1200,12,FALSE)),"")</f>
        <v/>
      </c>
      <c r="L590" t="str">
        <f>IFERROR(IF(VLOOKUP('Xlookup set'!$S590,'Xlookup set'!$A$1:$R$1200,13,FALSE)=0,"",VLOOKUP('Xlookup set'!$S590,'Xlookup set'!$A$1:$R$1200,13,FALSE)),"")</f>
        <v/>
      </c>
      <c r="M590" t="str">
        <f>IFERROR(IF(VLOOKUP('Xlookup set'!$S590,'Xlookup set'!$A$1:$R$1200,14,FALSE)=0,"",VLOOKUP('Xlookup set'!$S590,'Xlookup set'!$A$1:$R$1200,14,FALSE)),"")</f>
        <v/>
      </c>
      <c r="N590" t="str">
        <f>IFERROR(IF(VLOOKUP('Xlookup set'!$S590,'Xlookup set'!$A$1:$R$1200,15,FALSE)=0,"",VLOOKUP('Xlookup set'!$S590,'Xlookup set'!$A$1:$R$1200,15,FALSE)),"")</f>
        <v/>
      </c>
      <c r="O590" t="str">
        <f>IFERROR(IF(VLOOKUP('Xlookup set'!$S590,'Xlookup set'!$A$1:$R$1200,16,FALSE)=0,"",VLOOKUP('Xlookup set'!$S590,'Xlookup set'!$A$1:$R$1200,16,FALSE)),"")</f>
        <v/>
      </c>
      <c r="P590" t="str">
        <f t="array" aca="1" ref="P590" ca="1">IFERROR(Y2IF(VLOOKUP('Xlookup set'!$S590,'Xlookup set'!$A$1:$R$1200,17,FALSE)=0,"",VLOOKUP('Xlookup set'!$S590,'Xlookup set'!$A$1:$R$1200,17,FALSE)),"")</f>
        <v/>
      </c>
      <c r="Q590" t="str">
        <f>IFERROR(IF(VLOOKUP('Xlookup set'!$S590,'Xlookup set'!$A$1:$R$1200,18,FALSE)=0,"",VLOOKUP('Xlookup set'!$S590,'Xlookup set'!$A$1:$R$1200,18,FALSE)),"")</f>
        <v/>
      </c>
    </row>
    <row r="591" spans="1:17">
      <c r="A591" t="str">
        <f>IFERROR(VLOOKUP('Xlookup set'!$S591,'Xlookup set'!$A$1:$R$1200,2,FALSE),"")</f>
        <v/>
      </c>
      <c r="B591" t="str">
        <f>IF(I591&lt;&gt;"",ドッグキャリー!$I$2,"")</f>
        <v/>
      </c>
      <c r="C591" t="str">
        <f t="shared" si="20"/>
        <v/>
      </c>
      <c r="D591" t="str">
        <f t="shared" si="21"/>
        <v/>
      </c>
      <c r="E591" t="str">
        <f>IFERROR(IF(VLOOKUP('Xlookup set'!$S591,'Xlookup set'!$A$1:$R$1200,6,FALSE)=0,"",VLOOKUP('Xlookup set'!$S591,'Xlookup set'!$A$1:$R$1200,6,FALSE)),"")</f>
        <v/>
      </c>
      <c r="F591" t="str">
        <f t="array" aca="1" ref="F591" ca="1">IFERROR(F(VLOOKUP('Xlookup set'!$S591,'Xlookup set'!$A$1:$R$1200,7,FALSE)=0,"",VLOOKUP('Xlookup set'!$S591,'Xlookup set'!$A$1:$R$1200,7,FALSE)),"")</f>
        <v/>
      </c>
      <c r="G591" t="str">
        <f>IFERROR(IF(VLOOKUP('Xlookup set'!$S591,'Xlookup set'!$A$1:$R$1200,8,FALSE)=0,"",VLOOKUP('Xlookup set'!$S591,'Xlookup set'!$A$1:$R$1200,8,FALSE)),"")</f>
        <v/>
      </c>
      <c r="H591" s="93" t="str">
        <f>IFERROR(IF(VLOOKUP('Xlookup set'!$S591,'Xlookup set'!$A$1:$R$1200,9,FALSE)=0,"",VLOOKUP('Xlookup set'!$S591,'Xlookup set'!$A$1:$R$1200,9,FALSE)),"")</f>
        <v/>
      </c>
      <c r="I591" t="str">
        <f>IFERROR(IF(VLOOKUP('Xlookup set'!$S591,'Xlookup set'!$A$1:$R$1200,10,FALSE)=0,"",VLOOKUP('Xlookup set'!$S591,'Xlookup set'!$A$1:$R$1200,10,FALSE)),"")</f>
        <v/>
      </c>
      <c r="J591" t="str">
        <f>IFERROR(IF(VLOOKUP('Xlookup set'!$S591,'Xlookup set'!$A$1:$R$1200,11,FALSE)=0,"",VLOOKUP('Xlookup set'!$S591,'Xlookup set'!$A$1:$R$1200,11,FALSE)),"")</f>
        <v/>
      </c>
      <c r="K591" t="str">
        <f>IFERROR(IF(VLOOKUP('Xlookup set'!$S591,'Xlookup set'!$A$1:$R$1200,12,FALSE)=0,"",VLOOKUP('Xlookup set'!$S591,'Xlookup set'!$A$1:$R$1200,12,FALSE)),"")</f>
        <v/>
      </c>
      <c r="L591" t="str">
        <f>IFERROR(IF(VLOOKUP('Xlookup set'!$S591,'Xlookup set'!$A$1:$R$1200,13,FALSE)=0,"",VLOOKUP('Xlookup set'!$S591,'Xlookup set'!$A$1:$R$1200,13,FALSE)),"")</f>
        <v/>
      </c>
      <c r="M591" t="str">
        <f>IFERROR(IF(VLOOKUP('Xlookup set'!$S591,'Xlookup set'!$A$1:$R$1200,14,FALSE)=0,"",VLOOKUP('Xlookup set'!$S591,'Xlookup set'!$A$1:$R$1200,14,FALSE)),"")</f>
        <v/>
      </c>
      <c r="N591" t="str">
        <f>IFERROR(IF(VLOOKUP('Xlookup set'!$S591,'Xlookup set'!$A$1:$R$1200,15,FALSE)=0,"",VLOOKUP('Xlookup set'!$S591,'Xlookup set'!$A$1:$R$1200,15,FALSE)),"")</f>
        <v/>
      </c>
      <c r="O591" t="str">
        <f>IFERROR(IF(VLOOKUP('Xlookup set'!$S591,'Xlookup set'!$A$1:$R$1200,16,FALSE)=0,"",VLOOKUP('Xlookup set'!$S591,'Xlookup set'!$A$1:$R$1200,16,FALSE)),"")</f>
        <v/>
      </c>
      <c r="P591" t="str">
        <f t="array" aca="1" ref="P591" ca="1">IFERROR(Y2IF(VLOOKUP('Xlookup set'!$S591,'Xlookup set'!$A$1:$R$1200,17,FALSE)=0,"",VLOOKUP('Xlookup set'!$S591,'Xlookup set'!$A$1:$R$1200,17,FALSE)),"")</f>
        <v/>
      </c>
      <c r="Q591" t="str">
        <f>IFERROR(IF(VLOOKUP('Xlookup set'!$S591,'Xlookup set'!$A$1:$R$1200,18,FALSE)=0,"",VLOOKUP('Xlookup set'!$S591,'Xlookup set'!$A$1:$R$1200,18,FALSE)),"")</f>
        <v/>
      </c>
    </row>
    <row r="592" spans="1:17">
      <c r="A592" t="str">
        <f>IFERROR(VLOOKUP('Xlookup set'!$S592,'Xlookup set'!$A$1:$R$1200,2,FALSE),"")</f>
        <v/>
      </c>
      <c r="B592" t="str">
        <f>IF(I592&lt;&gt;"",ドッグキャリー!$I$2,"")</f>
        <v/>
      </c>
      <c r="C592" t="str">
        <f t="shared" si="20"/>
        <v/>
      </c>
      <c r="D592" t="str">
        <f t="shared" si="21"/>
        <v/>
      </c>
      <c r="E592" t="str">
        <f>IFERROR(IF(VLOOKUP('Xlookup set'!$S592,'Xlookup set'!$A$1:$R$1200,6,FALSE)=0,"",VLOOKUP('Xlookup set'!$S592,'Xlookup set'!$A$1:$R$1200,6,FALSE)),"")</f>
        <v/>
      </c>
      <c r="F592" t="str">
        <f t="array" aca="1" ref="F592" ca="1">IFERROR(F(VLOOKUP('Xlookup set'!$S592,'Xlookup set'!$A$1:$R$1200,7,FALSE)=0,"",VLOOKUP('Xlookup set'!$S592,'Xlookup set'!$A$1:$R$1200,7,FALSE)),"")</f>
        <v/>
      </c>
      <c r="G592" t="str">
        <f>IFERROR(IF(VLOOKUP('Xlookup set'!$S592,'Xlookup set'!$A$1:$R$1200,8,FALSE)=0,"",VLOOKUP('Xlookup set'!$S592,'Xlookup set'!$A$1:$R$1200,8,FALSE)),"")</f>
        <v/>
      </c>
      <c r="H592" s="93" t="str">
        <f>IFERROR(IF(VLOOKUP('Xlookup set'!$S592,'Xlookup set'!$A$1:$R$1200,9,FALSE)=0,"",VLOOKUP('Xlookup set'!$S592,'Xlookup set'!$A$1:$R$1200,9,FALSE)),"")</f>
        <v/>
      </c>
      <c r="I592" t="str">
        <f>IFERROR(IF(VLOOKUP('Xlookup set'!$S592,'Xlookup set'!$A$1:$R$1200,10,FALSE)=0,"",VLOOKUP('Xlookup set'!$S592,'Xlookup set'!$A$1:$R$1200,10,FALSE)),"")</f>
        <v/>
      </c>
      <c r="J592" t="str">
        <f>IFERROR(IF(VLOOKUP('Xlookup set'!$S592,'Xlookup set'!$A$1:$R$1200,11,FALSE)=0,"",VLOOKUP('Xlookup set'!$S592,'Xlookup set'!$A$1:$R$1200,11,FALSE)),"")</f>
        <v/>
      </c>
      <c r="K592" t="str">
        <f>IFERROR(IF(VLOOKUP('Xlookup set'!$S592,'Xlookup set'!$A$1:$R$1200,12,FALSE)=0,"",VLOOKUP('Xlookup set'!$S592,'Xlookup set'!$A$1:$R$1200,12,FALSE)),"")</f>
        <v/>
      </c>
      <c r="L592" t="str">
        <f>IFERROR(IF(VLOOKUP('Xlookup set'!$S592,'Xlookup set'!$A$1:$R$1200,13,FALSE)=0,"",VLOOKUP('Xlookup set'!$S592,'Xlookup set'!$A$1:$R$1200,13,FALSE)),"")</f>
        <v/>
      </c>
      <c r="M592" t="str">
        <f>IFERROR(IF(VLOOKUP('Xlookup set'!$S592,'Xlookup set'!$A$1:$R$1200,14,FALSE)=0,"",VLOOKUP('Xlookup set'!$S592,'Xlookup set'!$A$1:$R$1200,14,FALSE)),"")</f>
        <v/>
      </c>
      <c r="N592" t="str">
        <f>IFERROR(IF(VLOOKUP('Xlookup set'!$S592,'Xlookup set'!$A$1:$R$1200,15,FALSE)=0,"",VLOOKUP('Xlookup set'!$S592,'Xlookup set'!$A$1:$R$1200,15,FALSE)),"")</f>
        <v/>
      </c>
      <c r="O592" t="str">
        <f>IFERROR(IF(VLOOKUP('Xlookup set'!$S592,'Xlookup set'!$A$1:$R$1200,16,FALSE)=0,"",VLOOKUP('Xlookup set'!$S592,'Xlookup set'!$A$1:$R$1200,16,FALSE)),"")</f>
        <v/>
      </c>
      <c r="P592" t="str">
        <f t="array" aca="1" ref="P592" ca="1">IFERROR(Y2IF(VLOOKUP('Xlookup set'!$S592,'Xlookup set'!$A$1:$R$1200,17,FALSE)=0,"",VLOOKUP('Xlookup set'!$S592,'Xlookup set'!$A$1:$R$1200,17,FALSE)),"")</f>
        <v/>
      </c>
      <c r="Q592" t="str">
        <f>IFERROR(IF(VLOOKUP('Xlookup set'!$S592,'Xlookup set'!$A$1:$R$1200,18,FALSE)=0,"",VLOOKUP('Xlookup set'!$S592,'Xlookup set'!$A$1:$R$1200,18,FALSE)),"")</f>
        <v/>
      </c>
    </row>
    <row r="593" spans="1:17">
      <c r="A593" t="str">
        <f>IFERROR(VLOOKUP('Xlookup set'!$S593,'Xlookup set'!$A$1:$R$1200,2,FALSE),"")</f>
        <v/>
      </c>
      <c r="B593" t="str">
        <f>IF(I593&lt;&gt;"",ドッグキャリー!$I$2,"")</f>
        <v/>
      </c>
      <c r="C593" t="str">
        <f t="shared" si="20"/>
        <v/>
      </c>
      <c r="D593" t="str">
        <f t="shared" si="21"/>
        <v/>
      </c>
      <c r="E593" t="str">
        <f>IFERROR(IF(VLOOKUP('Xlookup set'!$S593,'Xlookup set'!$A$1:$R$1200,6,FALSE)=0,"",VLOOKUP('Xlookup set'!$S593,'Xlookup set'!$A$1:$R$1200,6,FALSE)),"")</f>
        <v/>
      </c>
      <c r="F593" t="str">
        <f t="array" aca="1" ref="F593" ca="1">IFERROR(F(VLOOKUP('Xlookup set'!$S593,'Xlookup set'!$A$1:$R$1200,7,FALSE)=0,"",VLOOKUP('Xlookup set'!$S593,'Xlookup set'!$A$1:$R$1200,7,FALSE)),"")</f>
        <v/>
      </c>
      <c r="G593" t="str">
        <f>IFERROR(IF(VLOOKUP('Xlookup set'!$S593,'Xlookup set'!$A$1:$R$1200,8,FALSE)=0,"",VLOOKUP('Xlookup set'!$S593,'Xlookup set'!$A$1:$R$1200,8,FALSE)),"")</f>
        <v/>
      </c>
      <c r="H593" s="93" t="str">
        <f>IFERROR(IF(VLOOKUP('Xlookup set'!$S593,'Xlookup set'!$A$1:$R$1200,9,FALSE)=0,"",VLOOKUP('Xlookup set'!$S593,'Xlookup set'!$A$1:$R$1200,9,FALSE)),"")</f>
        <v/>
      </c>
      <c r="I593" t="str">
        <f>IFERROR(IF(VLOOKUP('Xlookup set'!$S593,'Xlookup set'!$A$1:$R$1200,10,FALSE)=0,"",VLOOKUP('Xlookup set'!$S593,'Xlookup set'!$A$1:$R$1200,10,FALSE)),"")</f>
        <v/>
      </c>
      <c r="J593" t="str">
        <f>IFERROR(IF(VLOOKUP('Xlookup set'!$S593,'Xlookup set'!$A$1:$R$1200,11,FALSE)=0,"",VLOOKUP('Xlookup set'!$S593,'Xlookup set'!$A$1:$R$1200,11,FALSE)),"")</f>
        <v/>
      </c>
      <c r="K593" t="str">
        <f>IFERROR(IF(VLOOKUP('Xlookup set'!$S593,'Xlookup set'!$A$1:$R$1200,12,FALSE)=0,"",VLOOKUP('Xlookup set'!$S593,'Xlookup set'!$A$1:$R$1200,12,FALSE)),"")</f>
        <v/>
      </c>
      <c r="L593" t="str">
        <f>IFERROR(IF(VLOOKUP('Xlookup set'!$S593,'Xlookup set'!$A$1:$R$1200,13,FALSE)=0,"",VLOOKUP('Xlookup set'!$S593,'Xlookup set'!$A$1:$R$1200,13,FALSE)),"")</f>
        <v/>
      </c>
      <c r="M593" t="str">
        <f>IFERROR(IF(VLOOKUP('Xlookup set'!$S593,'Xlookup set'!$A$1:$R$1200,14,FALSE)=0,"",VLOOKUP('Xlookup set'!$S593,'Xlookup set'!$A$1:$R$1200,14,FALSE)),"")</f>
        <v/>
      </c>
      <c r="N593" t="str">
        <f>IFERROR(IF(VLOOKUP('Xlookup set'!$S593,'Xlookup set'!$A$1:$R$1200,15,FALSE)=0,"",VLOOKUP('Xlookup set'!$S593,'Xlookup set'!$A$1:$R$1200,15,FALSE)),"")</f>
        <v/>
      </c>
      <c r="O593" t="str">
        <f>IFERROR(IF(VLOOKUP('Xlookup set'!$S593,'Xlookup set'!$A$1:$R$1200,16,FALSE)=0,"",VLOOKUP('Xlookup set'!$S593,'Xlookup set'!$A$1:$R$1200,16,FALSE)),"")</f>
        <v/>
      </c>
      <c r="P593" t="str">
        <f t="array" aca="1" ref="P593" ca="1">IFERROR(Y2IF(VLOOKUP('Xlookup set'!$S593,'Xlookup set'!$A$1:$R$1200,17,FALSE)=0,"",VLOOKUP('Xlookup set'!$S593,'Xlookup set'!$A$1:$R$1200,17,FALSE)),"")</f>
        <v/>
      </c>
      <c r="Q593" t="str">
        <f>IFERROR(IF(VLOOKUP('Xlookup set'!$S593,'Xlookup set'!$A$1:$R$1200,18,FALSE)=0,"",VLOOKUP('Xlookup set'!$S593,'Xlookup set'!$A$1:$R$1200,18,FALSE)),"")</f>
        <v/>
      </c>
    </row>
    <row r="594" spans="1:17">
      <c r="A594" t="str">
        <f>IFERROR(VLOOKUP('Xlookup set'!$S594,'Xlookup set'!$A$1:$R$1200,2,FALSE),"")</f>
        <v/>
      </c>
      <c r="B594" t="str">
        <f>IF(I594&lt;&gt;"",ドッグキャリー!$I$2,"")</f>
        <v/>
      </c>
      <c r="C594" t="str">
        <f t="shared" si="20"/>
        <v/>
      </c>
      <c r="D594" t="str">
        <f t="shared" si="21"/>
        <v/>
      </c>
      <c r="E594" t="str">
        <f>IFERROR(IF(VLOOKUP('Xlookup set'!$S594,'Xlookup set'!$A$1:$R$1200,6,FALSE)=0,"",VLOOKUP('Xlookup set'!$S594,'Xlookup set'!$A$1:$R$1200,6,FALSE)),"")</f>
        <v/>
      </c>
      <c r="F594" t="str">
        <f t="array" aca="1" ref="F594" ca="1">IFERROR(F(VLOOKUP('Xlookup set'!$S594,'Xlookup set'!$A$1:$R$1200,7,FALSE)=0,"",VLOOKUP('Xlookup set'!$S594,'Xlookup set'!$A$1:$R$1200,7,FALSE)),"")</f>
        <v/>
      </c>
      <c r="G594" t="str">
        <f>IFERROR(IF(VLOOKUP('Xlookup set'!$S594,'Xlookup set'!$A$1:$R$1200,8,FALSE)=0,"",VLOOKUP('Xlookup set'!$S594,'Xlookup set'!$A$1:$R$1200,8,FALSE)),"")</f>
        <v/>
      </c>
      <c r="H594" s="93" t="str">
        <f>IFERROR(IF(VLOOKUP('Xlookup set'!$S594,'Xlookup set'!$A$1:$R$1200,9,FALSE)=0,"",VLOOKUP('Xlookup set'!$S594,'Xlookup set'!$A$1:$R$1200,9,FALSE)),"")</f>
        <v/>
      </c>
      <c r="I594" t="str">
        <f>IFERROR(IF(VLOOKUP('Xlookup set'!$S594,'Xlookup set'!$A$1:$R$1200,10,FALSE)=0,"",VLOOKUP('Xlookup set'!$S594,'Xlookup set'!$A$1:$R$1200,10,FALSE)),"")</f>
        <v/>
      </c>
      <c r="J594" t="str">
        <f>IFERROR(IF(VLOOKUP('Xlookup set'!$S594,'Xlookup set'!$A$1:$R$1200,11,FALSE)=0,"",VLOOKUP('Xlookup set'!$S594,'Xlookup set'!$A$1:$R$1200,11,FALSE)),"")</f>
        <v/>
      </c>
      <c r="K594" t="str">
        <f>IFERROR(IF(VLOOKUP('Xlookup set'!$S594,'Xlookup set'!$A$1:$R$1200,12,FALSE)=0,"",VLOOKUP('Xlookup set'!$S594,'Xlookup set'!$A$1:$R$1200,12,FALSE)),"")</f>
        <v/>
      </c>
      <c r="L594" t="str">
        <f>IFERROR(IF(VLOOKUP('Xlookup set'!$S594,'Xlookup set'!$A$1:$R$1200,13,FALSE)=0,"",VLOOKUP('Xlookup set'!$S594,'Xlookup set'!$A$1:$R$1200,13,FALSE)),"")</f>
        <v/>
      </c>
      <c r="M594" t="str">
        <f>IFERROR(IF(VLOOKUP('Xlookup set'!$S594,'Xlookup set'!$A$1:$R$1200,14,FALSE)=0,"",VLOOKUP('Xlookup set'!$S594,'Xlookup set'!$A$1:$R$1200,14,FALSE)),"")</f>
        <v/>
      </c>
      <c r="N594" t="str">
        <f>IFERROR(IF(VLOOKUP('Xlookup set'!$S594,'Xlookup set'!$A$1:$R$1200,15,FALSE)=0,"",VLOOKUP('Xlookup set'!$S594,'Xlookup set'!$A$1:$R$1200,15,FALSE)),"")</f>
        <v/>
      </c>
      <c r="O594" t="str">
        <f>IFERROR(IF(VLOOKUP('Xlookup set'!$S594,'Xlookup set'!$A$1:$R$1200,16,FALSE)=0,"",VLOOKUP('Xlookup set'!$S594,'Xlookup set'!$A$1:$R$1200,16,FALSE)),"")</f>
        <v/>
      </c>
      <c r="P594" t="str">
        <f t="array" aca="1" ref="P594" ca="1">IFERROR(Y2IF(VLOOKUP('Xlookup set'!$S594,'Xlookup set'!$A$1:$R$1200,17,FALSE)=0,"",VLOOKUP('Xlookup set'!$S594,'Xlookup set'!$A$1:$R$1200,17,FALSE)),"")</f>
        <v/>
      </c>
      <c r="Q594" t="str">
        <f>IFERROR(IF(VLOOKUP('Xlookup set'!$S594,'Xlookup set'!$A$1:$R$1200,18,FALSE)=0,"",VLOOKUP('Xlookup set'!$S594,'Xlookup set'!$A$1:$R$1200,18,FALSE)),"")</f>
        <v/>
      </c>
    </row>
    <row r="595" spans="1:17">
      <c r="A595" t="str">
        <f>IFERROR(VLOOKUP('Xlookup set'!$S595,'Xlookup set'!$A$1:$R$1200,2,FALSE),"")</f>
        <v/>
      </c>
      <c r="B595" t="str">
        <f>IF(I595&lt;&gt;"",ドッグキャリー!$I$2,"")</f>
        <v/>
      </c>
      <c r="C595" t="str">
        <f t="shared" si="20"/>
        <v/>
      </c>
      <c r="D595" t="str">
        <f t="shared" si="21"/>
        <v/>
      </c>
      <c r="E595" t="str">
        <f>IFERROR(IF(VLOOKUP('Xlookup set'!$S595,'Xlookup set'!$A$1:$R$1200,6,FALSE)=0,"",VLOOKUP('Xlookup set'!$S595,'Xlookup set'!$A$1:$R$1200,6,FALSE)),"")</f>
        <v/>
      </c>
      <c r="F595" t="str">
        <f t="array" aca="1" ref="F595" ca="1">IFERROR(F(VLOOKUP('Xlookup set'!$S595,'Xlookup set'!$A$1:$R$1200,7,FALSE)=0,"",VLOOKUP('Xlookup set'!$S595,'Xlookup set'!$A$1:$R$1200,7,FALSE)),"")</f>
        <v/>
      </c>
      <c r="G595" t="str">
        <f>IFERROR(IF(VLOOKUP('Xlookup set'!$S595,'Xlookup set'!$A$1:$R$1200,8,FALSE)=0,"",VLOOKUP('Xlookup set'!$S595,'Xlookup set'!$A$1:$R$1200,8,FALSE)),"")</f>
        <v/>
      </c>
      <c r="H595" s="93" t="str">
        <f>IFERROR(IF(VLOOKUP('Xlookup set'!$S595,'Xlookup set'!$A$1:$R$1200,9,FALSE)=0,"",VLOOKUP('Xlookup set'!$S595,'Xlookup set'!$A$1:$R$1200,9,FALSE)),"")</f>
        <v/>
      </c>
      <c r="I595" t="str">
        <f>IFERROR(IF(VLOOKUP('Xlookup set'!$S595,'Xlookup set'!$A$1:$R$1200,10,FALSE)=0,"",VLOOKUP('Xlookup set'!$S595,'Xlookup set'!$A$1:$R$1200,10,FALSE)),"")</f>
        <v/>
      </c>
      <c r="J595" t="str">
        <f>IFERROR(IF(VLOOKUP('Xlookup set'!$S595,'Xlookup set'!$A$1:$R$1200,11,FALSE)=0,"",VLOOKUP('Xlookup set'!$S595,'Xlookup set'!$A$1:$R$1200,11,FALSE)),"")</f>
        <v/>
      </c>
      <c r="K595" t="str">
        <f>IFERROR(IF(VLOOKUP('Xlookup set'!$S595,'Xlookup set'!$A$1:$R$1200,12,FALSE)=0,"",VLOOKUP('Xlookup set'!$S595,'Xlookup set'!$A$1:$R$1200,12,FALSE)),"")</f>
        <v/>
      </c>
      <c r="L595" t="str">
        <f>IFERROR(IF(VLOOKUP('Xlookup set'!$S595,'Xlookup set'!$A$1:$R$1200,13,FALSE)=0,"",VLOOKUP('Xlookup set'!$S595,'Xlookup set'!$A$1:$R$1200,13,FALSE)),"")</f>
        <v/>
      </c>
      <c r="M595" t="str">
        <f>IFERROR(IF(VLOOKUP('Xlookup set'!$S595,'Xlookup set'!$A$1:$R$1200,14,FALSE)=0,"",VLOOKUP('Xlookup set'!$S595,'Xlookup set'!$A$1:$R$1200,14,FALSE)),"")</f>
        <v/>
      </c>
      <c r="N595" t="str">
        <f>IFERROR(IF(VLOOKUP('Xlookup set'!$S595,'Xlookup set'!$A$1:$R$1200,15,FALSE)=0,"",VLOOKUP('Xlookup set'!$S595,'Xlookup set'!$A$1:$R$1200,15,FALSE)),"")</f>
        <v/>
      </c>
      <c r="O595" t="str">
        <f>IFERROR(IF(VLOOKUP('Xlookup set'!$S595,'Xlookup set'!$A$1:$R$1200,16,FALSE)=0,"",VLOOKUP('Xlookup set'!$S595,'Xlookup set'!$A$1:$R$1200,16,FALSE)),"")</f>
        <v/>
      </c>
      <c r="P595" t="str">
        <f t="array" aca="1" ref="P595" ca="1">IFERROR(Y2IF(VLOOKUP('Xlookup set'!$S595,'Xlookup set'!$A$1:$R$1200,17,FALSE)=0,"",VLOOKUP('Xlookup set'!$S595,'Xlookup set'!$A$1:$R$1200,17,FALSE)),"")</f>
        <v/>
      </c>
      <c r="Q595" t="str">
        <f>IFERROR(IF(VLOOKUP('Xlookup set'!$S595,'Xlookup set'!$A$1:$R$1200,18,FALSE)=0,"",VLOOKUP('Xlookup set'!$S595,'Xlookup set'!$A$1:$R$1200,18,FALSE)),"")</f>
        <v/>
      </c>
    </row>
    <row r="596" spans="1:17">
      <c r="A596" t="str">
        <f>IFERROR(VLOOKUP('Xlookup set'!$S596,'Xlookup set'!$A$1:$R$1200,2,FALSE),"")</f>
        <v/>
      </c>
      <c r="B596" t="str">
        <f>IF(I596&lt;&gt;"",ドッグキャリー!$I$2,"")</f>
        <v/>
      </c>
      <c r="C596" t="str">
        <f t="shared" si="20"/>
        <v/>
      </c>
      <c r="D596" t="str">
        <f t="shared" si="21"/>
        <v/>
      </c>
      <c r="E596" t="str">
        <f>IFERROR(IF(VLOOKUP('Xlookup set'!$S596,'Xlookup set'!$A$1:$R$1200,6,FALSE)=0,"",VLOOKUP('Xlookup set'!$S596,'Xlookup set'!$A$1:$R$1200,6,FALSE)),"")</f>
        <v/>
      </c>
      <c r="F596" t="str">
        <f t="array" aca="1" ref="F596" ca="1">IFERROR(F(VLOOKUP('Xlookup set'!$S596,'Xlookup set'!$A$1:$R$1200,7,FALSE)=0,"",VLOOKUP('Xlookup set'!$S596,'Xlookup set'!$A$1:$R$1200,7,FALSE)),"")</f>
        <v/>
      </c>
      <c r="G596" t="str">
        <f>IFERROR(IF(VLOOKUP('Xlookup set'!$S596,'Xlookup set'!$A$1:$R$1200,8,FALSE)=0,"",VLOOKUP('Xlookup set'!$S596,'Xlookup set'!$A$1:$R$1200,8,FALSE)),"")</f>
        <v/>
      </c>
      <c r="H596" s="93" t="str">
        <f>IFERROR(IF(VLOOKUP('Xlookup set'!$S596,'Xlookup set'!$A$1:$R$1200,9,FALSE)=0,"",VLOOKUP('Xlookup set'!$S596,'Xlookup set'!$A$1:$R$1200,9,FALSE)),"")</f>
        <v/>
      </c>
      <c r="I596" t="str">
        <f>IFERROR(IF(VLOOKUP('Xlookup set'!$S596,'Xlookup set'!$A$1:$R$1200,10,FALSE)=0,"",VLOOKUP('Xlookup set'!$S596,'Xlookup set'!$A$1:$R$1200,10,FALSE)),"")</f>
        <v/>
      </c>
      <c r="J596" t="str">
        <f>IFERROR(IF(VLOOKUP('Xlookup set'!$S596,'Xlookup set'!$A$1:$R$1200,11,FALSE)=0,"",VLOOKUP('Xlookup set'!$S596,'Xlookup set'!$A$1:$R$1200,11,FALSE)),"")</f>
        <v/>
      </c>
      <c r="K596" t="str">
        <f>IFERROR(IF(VLOOKUP('Xlookup set'!$S596,'Xlookup set'!$A$1:$R$1200,12,FALSE)=0,"",VLOOKUP('Xlookup set'!$S596,'Xlookup set'!$A$1:$R$1200,12,FALSE)),"")</f>
        <v/>
      </c>
      <c r="L596" t="str">
        <f>IFERROR(IF(VLOOKUP('Xlookup set'!$S596,'Xlookup set'!$A$1:$R$1200,13,FALSE)=0,"",VLOOKUP('Xlookup set'!$S596,'Xlookup set'!$A$1:$R$1200,13,FALSE)),"")</f>
        <v/>
      </c>
      <c r="M596" t="str">
        <f>IFERROR(IF(VLOOKUP('Xlookup set'!$S596,'Xlookup set'!$A$1:$R$1200,14,FALSE)=0,"",VLOOKUP('Xlookup set'!$S596,'Xlookup set'!$A$1:$R$1200,14,FALSE)),"")</f>
        <v/>
      </c>
      <c r="N596" t="str">
        <f>IFERROR(IF(VLOOKUP('Xlookup set'!$S596,'Xlookup set'!$A$1:$R$1200,15,FALSE)=0,"",VLOOKUP('Xlookup set'!$S596,'Xlookup set'!$A$1:$R$1200,15,FALSE)),"")</f>
        <v/>
      </c>
      <c r="O596" t="str">
        <f>IFERROR(IF(VLOOKUP('Xlookup set'!$S596,'Xlookup set'!$A$1:$R$1200,16,FALSE)=0,"",VLOOKUP('Xlookup set'!$S596,'Xlookup set'!$A$1:$R$1200,16,FALSE)),"")</f>
        <v/>
      </c>
      <c r="P596" t="str">
        <f t="array" aca="1" ref="P596" ca="1">IFERROR(Y2IF(VLOOKUP('Xlookup set'!$S596,'Xlookup set'!$A$1:$R$1200,17,FALSE)=0,"",VLOOKUP('Xlookup set'!$S596,'Xlookup set'!$A$1:$R$1200,17,FALSE)),"")</f>
        <v/>
      </c>
      <c r="Q596" t="str">
        <f>IFERROR(IF(VLOOKUP('Xlookup set'!$S596,'Xlookup set'!$A$1:$R$1200,18,FALSE)=0,"",VLOOKUP('Xlookup set'!$S596,'Xlookup set'!$A$1:$R$1200,18,FALSE)),"")</f>
        <v/>
      </c>
    </row>
    <row r="597" spans="1:17">
      <c r="A597" t="str">
        <f>IFERROR(VLOOKUP('Xlookup set'!$S597,'Xlookup set'!$A$1:$R$1200,2,FALSE),"")</f>
        <v/>
      </c>
      <c r="B597" t="str">
        <f>IF(I597&lt;&gt;"",ドッグキャリー!$I$2,"")</f>
        <v/>
      </c>
      <c r="C597" t="str">
        <f t="shared" si="20"/>
        <v/>
      </c>
      <c r="D597" t="str">
        <f t="shared" si="21"/>
        <v/>
      </c>
      <c r="E597" t="str">
        <f>IFERROR(IF(VLOOKUP('Xlookup set'!$S597,'Xlookup set'!$A$1:$R$1200,6,FALSE)=0,"",VLOOKUP('Xlookup set'!$S597,'Xlookup set'!$A$1:$R$1200,6,FALSE)),"")</f>
        <v/>
      </c>
      <c r="F597" t="str">
        <f t="array" aca="1" ref="F597" ca="1">IFERROR(F(VLOOKUP('Xlookup set'!$S597,'Xlookup set'!$A$1:$R$1200,7,FALSE)=0,"",VLOOKUP('Xlookup set'!$S597,'Xlookup set'!$A$1:$R$1200,7,FALSE)),"")</f>
        <v/>
      </c>
      <c r="G597" t="str">
        <f>IFERROR(IF(VLOOKUP('Xlookup set'!$S597,'Xlookup set'!$A$1:$R$1200,8,FALSE)=0,"",VLOOKUP('Xlookup set'!$S597,'Xlookup set'!$A$1:$R$1200,8,FALSE)),"")</f>
        <v/>
      </c>
      <c r="H597" s="93" t="str">
        <f>IFERROR(IF(VLOOKUP('Xlookup set'!$S597,'Xlookup set'!$A$1:$R$1200,9,FALSE)=0,"",VLOOKUP('Xlookup set'!$S597,'Xlookup set'!$A$1:$R$1200,9,FALSE)),"")</f>
        <v/>
      </c>
      <c r="I597" t="str">
        <f>IFERROR(IF(VLOOKUP('Xlookup set'!$S597,'Xlookup set'!$A$1:$R$1200,10,FALSE)=0,"",VLOOKUP('Xlookup set'!$S597,'Xlookup set'!$A$1:$R$1200,10,FALSE)),"")</f>
        <v/>
      </c>
      <c r="J597" t="str">
        <f>IFERROR(IF(VLOOKUP('Xlookup set'!$S597,'Xlookup set'!$A$1:$R$1200,11,FALSE)=0,"",VLOOKUP('Xlookup set'!$S597,'Xlookup set'!$A$1:$R$1200,11,FALSE)),"")</f>
        <v/>
      </c>
      <c r="K597" t="str">
        <f>IFERROR(IF(VLOOKUP('Xlookup set'!$S597,'Xlookup set'!$A$1:$R$1200,12,FALSE)=0,"",VLOOKUP('Xlookup set'!$S597,'Xlookup set'!$A$1:$R$1200,12,FALSE)),"")</f>
        <v/>
      </c>
      <c r="L597" t="str">
        <f>IFERROR(IF(VLOOKUP('Xlookup set'!$S597,'Xlookup set'!$A$1:$R$1200,13,FALSE)=0,"",VLOOKUP('Xlookup set'!$S597,'Xlookup set'!$A$1:$R$1200,13,FALSE)),"")</f>
        <v/>
      </c>
      <c r="M597" t="str">
        <f>IFERROR(IF(VLOOKUP('Xlookup set'!$S597,'Xlookup set'!$A$1:$R$1200,14,FALSE)=0,"",VLOOKUP('Xlookup set'!$S597,'Xlookup set'!$A$1:$R$1200,14,FALSE)),"")</f>
        <v/>
      </c>
      <c r="N597" t="str">
        <f>IFERROR(IF(VLOOKUP('Xlookup set'!$S597,'Xlookup set'!$A$1:$R$1200,15,FALSE)=0,"",VLOOKUP('Xlookup set'!$S597,'Xlookup set'!$A$1:$R$1200,15,FALSE)),"")</f>
        <v/>
      </c>
      <c r="O597" t="str">
        <f>IFERROR(IF(VLOOKUP('Xlookup set'!$S597,'Xlookup set'!$A$1:$R$1200,16,FALSE)=0,"",VLOOKUP('Xlookup set'!$S597,'Xlookup set'!$A$1:$R$1200,16,FALSE)),"")</f>
        <v/>
      </c>
      <c r="P597" t="str">
        <f t="array" aca="1" ref="P597" ca="1">IFERROR(Y2IF(VLOOKUP('Xlookup set'!$S597,'Xlookup set'!$A$1:$R$1200,17,FALSE)=0,"",VLOOKUP('Xlookup set'!$S597,'Xlookup set'!$A$1:$R$1200,17,FALSE)),"")</f>
        <v/>
      </c>
      <c r="Q597" t="str">
        <f>IFERROR(IF(VLOOKUP('Xlookup set'!$S597,'Xlookup set'!$A$1:$R$1200,18,FALSE)=0,"",VLOOKUP('Xlookup set'!$S597,'Xlookup set'!$A$1:$R$1200,18,FALSE)),"")</f>
        <v/>
      </c>
    </row>
    <row r="598" spans="1:17">
      <c r="A598" t="str">
        <f>IFERROR(VLOOKUP('Xlookup set'!$S598,'Xlookup set'!$A$1:$R$1200,2,FALSE),"")</f>
        <v/>
      </c>
      <c r="B598" t="str">
        <f>IF(I598&lt;&gt;"",ドッグキャリー!$I$2,"")</f>
        <v/>
      </c>
      <c r="C598" t="str">
        <f t="shared" si="20"/>
        <v/>
      </c>
      <c r="D598" t="str">
        <f t="shared" si="21"/>
        <v/>
      </c>
      <c r="E598" t="str">
        <f>IFERROR(IF(VLOOKUP('Xlookup set'!$S598,'Xlookup set'!$A$1:$R$1200,6,FALSE)=0,"",VLOOKUP('Xlookup set'!$S598,'Xlookup set'!$A$1:$R$1200,6,FALSE)),"")</f>
        <v/>
      </c>
      <c r="F598" t="str">
        <f t="array" aca="1" ref="F598" ca="1">IFERROR(F(VLOOKUP('Xlookup set'!$S598,'Xlookup set'!$A$1:$R$1200,7,FALSE)=0,"",VLOOKUP('Xlookup set'!$S598,'Xlookup set'!$A$1:$R$1200,7,FALSE)),"")</f>
        <v/>
      </c>
      <c r="G598" t="str">
        <f>IFERROR(IF(VLOOKUP('Xlookup set'!$S598,'Xlookup set'!$A$1:$R$1200,8,FALSE)=0,"",VLOOKUP('Xlookup set'!$S598,'Xlookup set'!$A$1:$R$1200,8,FALSE)),"")</f>
        <v/>
      </c>
      <c r="H598" s="93" t="str">
        <f>IFERROR(IF(VLOOKUP('Xlookup set'!$S598,'Xlookup set'!$A$1:$R$1200,9,FALSE)=0,"",VLOOKUP('Xlookup set'!$S598,'Xlookup set'!$A$1:$R$1200,9,FALSE)),"")</f>
        <v/>
      </c>
      <c r="I598" t="str">
        <f>IFERROR(IF(VLOOKUP('Xlookup set'!$S598,'Xlookup set'!$A$1:$R$1200,10,FALSE)=0,"",VLOOKUP('Xlookup set'!$S598,'Xlookup set'!$A$1:$R$1200,10,FALSE)),"")</f>
        <v/>
      </c>
      <c r="J598" t="str">
        <f>IFERROR(IF(VLOOKUP('Xlookup set'!$S598,'Xlookup set'!$A$1:$R$1200,11,FALSE)=0,"",VLOOKUP('Xlookup set'!$S598,'Xlookup set'!$A$1:$R$1200,11,FALSE)),"")</f>
        <v/>
      </c>
      <c r="K598" t="str">
        <f>IFERROR(IF(VLOOKUP('Xlookup set'!$S598,'Xlookup set'!$A$1:$R$1200,12,FALSE)=0,"",VLOOKUP('Xlookup set'!$S598,'Xlookup set'!$A$1:$R$1200,12,FALSE)),"")</f>
        <v/>
      </c>
      <c r="L598" t="str">
        <f>IFERROR(IF(VLOOKUP('Xlookup set'!$S598,'Xlookup set'!$A$1:$R$1200,13,FALSE)=0,"",VLOOKUP('Xlookup set'!$S598,'Xlookup set'!$A$1:$R$1200,13,FALSE)),"")</f>
        <v/>
      </c>
      <c r="M598" t="str">
        <f>IFERROR(IF(VLOOKUP('Xlookup set'!$S598,'Xlookup set'!$A$1:$R$1200,14,FALSE)=0,"",VLOOKUP('Xlookup set'!$S598,'Xlookup set'!$A$1:$R$1200,14,FALSE)),"")</f>
        <v/>
      </c>
      <c r="N598" t="str">
        <f>IFERROR(IF(VLOOKUP('Xlookup set'!$S598,'Xlookup set'!$A$1:$R$1200,15,FALSE)=0,"",VLOOKUP('Xlookup set'!$S598,'Xlookup set'!$A$1:$R$1200,15,FALSE)),"")</f>
        <v/>
      </c>
      <c r="O598" t="str">
        <f>IFERROR(IF(VLOOKUP('Xlookup set'!$S598,'Xlookup set'!$A$1:$R$1200,16,FALSE)=0,"",VLOOKUP('Xlookup set'!$S598,'Xlookup set'!$A$1:$R$1200,16,FALSE)),"")</f>
        <v/>
      </c>
      <c r="P598" t="str">
        <f t="array" aca="1" ref="P598" ca="1">IFERROR(Y2IF(VLOOKUP('Xlookup set'!$S598,'Xlookup set'!$A$1:$R$1200,17,FALSE)=0,"",VLOOKUP('Xlookup set'!$S598,'Xlookup set'!$A$1:$R$1200,17,FALSE)),"")</f>
        <v/>
      </c>
      <c r="Q598" t="str">
        <f>IFERROR(IF(VLOOKUP('Xlookup set'!$S598,'Xlookup set'!$A$1:$R$1200,18,FALSE)=0,"",VLOOKUP('Xlookup set'!$S598,'Xlookup set'!$A$1:$R$1200,18,FALSE)),"")</f>
        <v/>
      </c>
    </row>
    <row r="599" spans="1:17">
      <c r="A599" t="str">
        <f>IFERROR(VLOOKUP('Xlookup set'!$S599,'Xlookup set'!$A$1:$R$1200,2,FALSE),"")</f>
        <v/>
      </c>
      <c r="B599" t="str">
        <f>IF(I599&lt;&gt;"",ドッグキャリー!$I$2,"")</f>
        <v/>
      </c>
      <c r="C599" t="str">
        <f t="shared" si="20"/>
        <v/>
      </c>
      <c r="D599" t="str">
        <f t="shared" si="21"/>
        <v/>
      </c>
      <c r="E599" t="str">
        <f>IFERROR(IF(VLOOKUP('Xlookup set'!$S599,'Xlookup set'!$A$1:$R$1200,6,FALSE)=0,"",VLOOKUP('Xlookup set'!$S599,'Xlookup set'!$A$1:$R$1200,6,FALSE)),"")</f>
        <v/>
      </c>
      <c r="F599" t="str">
        <f t="array" aca="1" ref="F599" ca="1">IFERROR(F(VLOOKUP('Xlookup set'!$S599,'Xlookup set'!$A$1:$R$1200,7,FALSE)=0,"",VLOOKUP('Xlookup set'!$S599,'Xlookup set'!$A$1:$R$1200,7,FALSE)),"")</f>
        <v/>
      </c>
      <c r="G599" t="str">
        <f>IFERROR(IF(VLOOKUP('Xlookup set'!$S599,'Xlookup set'!$A$1:$R$1200,8,FALSE)=0,"",VLOOKUP('Xlookup set'!$S599,'Xlookup set'!$A$1:$R$1200,8,FALSE)),"")</f>
        <v/>
      </c>
      <c r="H599" s="93" t="str">
        <f>IFERROR(IF(VLOOKUP('Xlookup set'!$S599,'Xlookup set'!$A$1:$R$1200,9,FALSE)=0,"",VLOOKUP('Xlookup set'!$S599,'Xlookup set'!$A$1:$R$1200,9,FALSE)),"")</f>
        <v/>
      </c>
      <c r="I599" t="str">
        <f>IFERROR(IF(VLOOKUP('Xlookup set'!$S599,'Xlookup set'!$A$1:$R$1200,10,FALSE)=0,"",VLOOKUP('Xlookup set'!$S599,'Xlookup set'!$A$1:$R$1200,10,FALSE)),"")</f>
        <v/>
      </c>
      <c r="J599" t="str">
        <f>IFERROR(IF(VLOOKUP('Xlookup set'!$S599,'Xlookup set'!$A$1:$R$1200,11,FALSE)=0,"",VLOOKUP('Xlookup set'!$S599,'Xlookup set'!$A$1:$R$1200,11,FALSE)),"")</f>
        <v/>
      </c>
      <c r="K599" t="str">
        <f>IFERROR(IF(VLOOKUP('Xlookup set'!$S599,'Xlookup set'!$A$1:$R$1200,12,FALSE)=0,"",VLOOKUP('Xlookup set'!$S599,'Xlookup set'!$A$1:$R$1200,12,FALSE)),"")</f>
        <v/>
      </c>
      <c r="L599" t="str">
        <f>IFERROR(IF(VLOOKUP('Xlookup set'!$S599,'Xlookup set'!$A$1:$R$1200,13,FALSE)=0,"",VLOOKUP('Xlookup set'!$S599,'Xlookup set'!$A$1:$R$1200,13,FALSE)),"")</f>
        <v/>
      </c>
      <c r="M599" t="str">
        <f>IFERROR(IF(VLOOKUP('Xlookup set'!$S599,'Xlookup set'!$A$1:$R$1200,14,FALSE)=0,"",VLOOKUP('Xlookup set'!$S599,'Xlookup set'!$A$1:$R$1200,14,FALSE)),"")</f>
        <v/>
      </c>
      <c r="N599" t="str">
        <f>IFERROR(IF(VLOOKUP('Xlookup set'!$S599,'Xlookup set'!$A$1:$R$1200,15,FALSE)=0,"",VLOOKUP('Xlookup set'!$S599,'Xlookup set'!$A$1:$R$1200,15,FALSE)),"")</f>
        <v/>
      </c>
      <c r="O599" t="str">
        <f>IFERROR(IF(VLOOKUP('Xlookup set'!$S599,'Xlookup set'!$A$1:$R$1200,16,FALSE)=0,"",VLOOKUP('Xlookup set'!$S599,'Xlookup set'!$A$1:$R$1200,16,FALSE)),"")</f>
        <v/>
      </c>
      <c r="P599" t="str">
        <f t="array" aca="1" ref="P599" ca="1">IFERROR(Y2IF(VLOOKUP('Xlookup set'!$S599,'Xlookup set'!$A$1:$R$1200,17,FALSE)=0,"",VLOOKUP('Xlookup set'!$S599,'Xlookup set'!$A$1:$R$1200,17,FALSE)),"")</f>
        <v/>
      </c>
      <c r="Q599" t="str">
        <f>IFERROR(IF(VLOOKUP('Xlookup set'!$S599,'Xlookup set'!$A$1:$R$1200,18,FALSE)=0,"",VLOOKUP('Xlookup set'!$S599,'Xlookup set'!$A$1:$R$1200,18,FALSE)),"")</f>
        <v/>
      </c>
    </row>
    <row r="600" spans="1:17">
      <c r="A600" t="str">
        <f>IFERROR(VLOOKUP('Xlookup set'!$S600,'Xlookup set'!$A$1:$R$1200,2,FALSE),"")</f>
        <v/>
      </c>
      <c r="B600" t="str">
        <f>IF(I600&lt;&gt;"",ドッグキャリー!$I$2,"")</f>
        <v/>
      </c>
      <c r="C600" t="str">
        <f t="shared" si="20"/>
        <v/>
      </c>
      <c r="D600" t="str">
        <f t="shared" si="21"/>
        <v/>
      </c>
      <c r="E600" t="str">
        <f>IFERROR(IF(VLOOKUP('Xlookup set'!$S600,'Xlookup set'!$A$1:$R$1200,6,FALSE)=0,"",VLOOKUP('Xlookup set'!$S600,'Xlookup set'!$A$1:$R$1200,6,FALSE)),"")</f>
        <v/>
      </c>
      <c r="F600" t="str">
        <f t="array" aca="1" ref="F600" ca="1">IFERROR(F(VLOOKUP('Xlookup set'!$S600,'Xlookup set'!$A$1:$R$1200,7,FALSE)=0,"",VLOOKUP('Xlookup set'!$S600,'Xlookup set'!$A$1:$R$1200,7,FALSE)),"")</f>
        <v/>
      </c>
      <c r="G600" t="str">
        <f>IFERROR(IF(VLOOKUP('Xlookup set'!$S600,'Xlookup set'!$A$1:$R$1200,8,FALSE)=0,"",VLOOKUP('Xlookup set'!$S600,'Xlookup set'!$A$1:$R$1200,8,FALSE)),"")</f>
        <v/>
      </c>
      <c r="H600" s="93" t="str">
        <f>IFERROR(IF(VLOOKUP('Xlookup set'!$S600,'Xlookup set'!$A$1:$R$1200,9,FALSE)=0,"",VLOOKUP('Xlookup set'!$S600,'Xlookup set'!$A$1:$R$1200,9,FALSE)),"")</f>
        <v/>
      </c>
      <c r="I600" t="str">
        <f>IFERROR(IF(VLOOKUP('Xlookup set'!$S600,'Xlookup set'!$A$1:$R$1200,10,FALSE)=0,"",VLOOKUP('Xlookup set'!$S600,'Xlookup set'!$A$1:$R$1200,10,FALSE)),"")</f>
        <v/>
      </c>
      <c r="J600" t="str">
        <f>IFERROR(IF(VLOOKUP('Xlookup set'!$S600,'Xlookup set'!$A$1:$R$1200,11,FALSE)=0,"",VLOOKUP('Xlookup set'!$S600,'Xlookup set'!$A$1:$R$1200,11,FALSE)),"")</f>
        <v/>
      </c>
      <c r="K600" t="str">
        <f>IFERROR(IF(VLOOKUP('Xlookup set'!$S600,'Xlookup set'!$A$1:$R$1200,12,FALSE)=0,"",VLOOKUP('Xlookup set'!$S600,'Xlookup set'!$A$1:$R$1200,12,FALSE)),"")</f>
        <v/>
      </c>
      <c r="L600" t="str">
        <f>IFERROR(IF(VLOOKUP('Xlookup set'!$S600,'Xlookup set'!$A$1:$R$1200,13,FALSE)=0,"",VLOOKUP('Xlookup set'!$S600,'Xlookup set'!$A$1:$R$1200,13,FALSE)),"")</f>
        <v/>
      </c>
      <c r="M600" t="str">
        <f>IFERROR(IF(VLOOKUP('Xlookup set'!$S600,'Xlookup set'!$A$1:$R$1200,14,FALSE)=0,"",VLOOKUP('Xlookup set'!$S600,'Xlookup set'!$A$1:$R$1200,14,FALSE)),"")</f>
        <v/>
      </c>
      <c r="N600" t="str">
        <f>IFERROR(IF(VLOOKUP('Xlookup set'!$S600,'Xlookup set'!$A$1:$R$1200,15,FALSE)=0,"",VLOOKUP('Xlookup set'!$S600,'Xlookup set'!$A$1:$R$1200,15,FALSE)),"")</f>
        <v/>
      </c>
      <c r="O600" t="str">
        <f>IFERROR(IF(VLOOKUP('Xlookup set'!$S600,'Xlookup set'!$A$1:$R$1200,16,FALSE)=0,"",VLOOKUP('Xlookup set'!$S600,'Xlookup set'!$A$1:$R$1200,16,FALSE)),"")</f>
        <v/>
      </c>
      <c r="P600" t="str">
        <f t="array" aca="1" ref="P600" ca="1">IFERROR(Y2IF(VLOOKUP('Xlookup set'!$S600,'Xlookup set'!$A$1:$R$1200,17,FALSE)=0,"",VLOOKUP('Xlookup set'!$S600,'Xlookup set'!$A$1:$R$1200,17,FALSE)),"")</f>
        <v/>
      </c>
      <c r="Q600" t="str">
        <f>IFERROR(IF(VLOOKUP('Xlookup set'!$S600,'Xlookup set'!$A$1:$R$1200,18,FALSE)=0,"",VLOOKUP('Xlookup set'!$S600,'Xlookup set'!$A$1:$R$1200,18,FALSE)),"")</f>
        <v/>
      </c>
    </row>
    <row r="601" spans="1:17">
      <c r="A601" t="str">
        <f>IFERROR(VLOOKUP('Xlookup set'!$S601,'Xlookup set'!$A$1:$R$1200,2,FALSE),"")</f>
        <v/>
      </c>
      <c r="B601" t="str">
        <f>IF(I601&lt;&gt;"",ドッグキャリー!$I$2,"")</f>
        <v/>
      </c>
      <c r="C601" t="str">
        <f t="shared" si="20"/>
        <v/>
      </c>
      <c r="D601" t="str">
        <f t="shared" si="21"/>
        <v/>
      </c>
      <c r="E601" t="str">
        <f>IFERROR(IF(VLOOKUP('Xlookup set'!$S601,'Xlookup set'!$A$1:$R$1200,6,FALSE)=0,"",VLOOKUP('Xlookup set'!$S601,'Xlookup set'!$A$1:$R$1200,6,FALSE)),"")</f>
        <v/>
      </c>
      <c r="F601" t="str">
        <f t="array" aca="1" ref="F601" ca="1">IFERROR(F(VLOOKUP('Xlookup set'!$S601,'Xlookup set'!$A$1:$R$1200,7,FALSE)=0,"",VLOOKUP('Xlookup set'!$S601,'Xlookup set'!$A$1:$R$1200,7,FALSE)),"")</f>
        <v/>
      </c>
      <c r="G601" t="str">
        <f>IFERROR(IF(VLOOKUP('Xlookup set'!$S601,'Xlookup set'!$A$1:$R$1200,8,FALSE)=0,"",VLOOKUP('Xlookup set'!$S601,'Xlookup set'!$A$1:$R$1200,8,FALSE)),"")</f>
        <v/>
      </c>
      <c r="H601" s="93" t="str">
        <f>IFERROR(IF(VLOOKUP('Xlookup set'!$S601,'Xlookup set'!$A$1:$R$1200,9,FALSE)=0,"",VLOOKUP('Xlookup set'!$S601,'Xlookup set'!$A$1:$R$1200,9,FALSE)),"")</f>
        <v/>
      </c>
      <c r="I601" t="str">
        <f>IFERROR(IF(VLOOKUP('Xlookup set'!$S601,'Xlookup set'!$A$1:$R$1200,10,FALSE)=0,"",VLOOKUP('Xlookup set'!$S601,'Xlookup set'!$A$1:$R$1200,10,FALSE)),"")</f>
        <v/>
      </c>
      <c r="J601" t="str">
        <f>IFERROR(IF(VLOOKUP('Xlookup set'!$S601,'Xlookup set'!$A$1:$R$1200,11,FALSE)=0,"",VLOOKUP('Xlookup set'!$S601,'Xlookup set'!$A$1:$R$1200,11,FALSE)),"")</f>
        <v/>
      </c>
      <c r="K601" t="str">
        <f>IFERROR(IF(VLOOKUP('Xlookup set'!$S601,'Xlookup set'!$A$1:$R$1200,12,FALSE)=0,"",VLOOKUP('Xlookup set'!$S601,'Xlookup set'!$A$1:$R$1200,12,FALSE)),"")</f>
        <v/>
      </c>
      <c r="L601" t="str">
        <f>IFERROR(IF(VLOOKUP('Xlookup set'!$S601,'Xlookup set'!$A$1:$R$1200,13,FALSE)=0,"",VLOOKUP('Xlookup set'!$S601,'Xlookup set'!$A$1:$R$1200,13,FALSE)),"")</f>
        <v/>
      </c>
      <c r="M601" t="str">
        <f>IFERROR(IF(VLOOKUP('Xlookup set'!$S601,'Xlookup set'!$A$1:$R$1200,14,FALSE)=0,"",VLOOKUP('Xlookup set'!$S601,'Xlookup set'!$A$1:$R$1200,14,FALSE)),"")</f>
        <v/>
      </c>
      <c r="N601" t="str">
        <f>IFERROR(IF(VLOOKUP('Xlookup set'!$S601,'Xlookup set'!$A$1:$R$1200,15,FALSE)=0,"",VLOOKUP('Xlookup set'!$S601,'Xlookup set'!$A$1:$R$1200,15,FALSE)),"")</f>
        <v/>
      </c>
      <c r="O601" t="str">
        <f>IFERROR(IF(VLOOKUP('Xlookup set'!$S601,'Xlookup set'!$A$1:$R$1200,16,FALSE)=0,"",VLOOKUP('Xlookup set'!$S601,'Xlookup set'!$A$1:$R$1200,16,FALSE)),"")</f>
        <v/>
      </c>
      <c r="P601" t="str">
        <f t="array" aca="1" ref="P601" ca="1">IFERROR(Y2IF(VLOOKUP('Xlookup set'!$S601,'Xlookup set'!$A$1:$R$1200,17,FALSE)=0,"",VLOOKUP('Xlookup set'!$S601,'Xlookup set'!$A$1:$R$1200,17,FALSE)),"")</f>
        <v/>
      </c>
      <c r="Q601" t="str">
        <f>IFERROR(IF(VLOOKUP('Xlookup set'!$S601,'Xlookup set'!$A$1:$R$1200,18,FALSE)=0,"",VLOOKUP('Xlookup set'!$S601,'Xlookup set'!$A$1:$R$1200,18,FALSE)),"")</f>
        <v/>
      </c>
    </row>
    <row r="602" spans="1:17">
      <c r="A602" t="str">
        <f>IFERROR(VLOOKUP('Xlookup set'!$S602,'Xlookup set'!$A$1:$R$1200,2,FALSE),"")</f>
        <v/>
      </c>
      <c r="B602" t="str">
        <f>IF(I602&lt;&gt;"",ドッグキャリー!$I$2,"")</f>
        <v/>
      </c>
      <c r="C602" t="str">
        <f t="shared" si="20"/>
        <v/>
      </c>
      <c r="D602" t="str">
        <f t="shared" si="21"/>
        <v/>
      </c>
      <c r="E602" t="str">
        <f>IFERROR(IF(VLOOKUP('Xlookup set'!$S602,'Xlookup set'!$A$1:$R$1200,6,FALSE)=0,"",VLOOKUP('Xlookup set'!$S602,'Xlookup set'!$A$1:$R$1200,6,FALSE)),"")</f>
        <v/>
      </c>
      <c r="F602" t="str">
        <f t="array" aca="1" ref="F602" ca="1">IFERROR(F(VLOOKUP('Xlookup set'!$S602,'Xlookup set'!$A$1:$R$1200,7,FALSE)=0,"",VLOOKUP('Xlookup set'!$S602,'Xlookup set'!$A$1:$R$1200,7,FALSE)),"")</f>
        <v/>
      </c>
      <c r="G602" t="str">
        <f>IFERROR(IF(VLOOKUP('Xlookup set'!$S602,'Xlookup set'!$A$1:$R$1200,8,FALSE)=0,"",VLOOKUP('Xlookup set'!$S602,'Xlookup set'!$A$1:$R$1200,8,FALSE)),"")</f>
        <v/>
      </c>
      <c r="H602" s="93" t="str">
        <f>IFERROR(IF(VLOOKUP('Xlookup set'!$S602,'Xlookup set'!$A$1:$R$1200,9,FALSE)=0,"",VLOOKUP('Xlookup set'!$S602,'Xlookup set'!$A$1:$R$1200,9,FALSE)),"")</f>
        <v/>
      </c>
      <c r="I602" t="str">
        <f>IFERROR(IF(VLOOKUP('Xlookup set'!$S602,'Xlookup set'!$A$1:$R$1200,10,FALSE)=0,"",VLOOKUP('Xlookup set'!$S602,'Xlookup set'!$A$1:$R$1200,10,FALSE)),"")</f>
        <v/>
      </c>
      <c r="J602" t="str">
        <f>IFERROR(IF(VLOOKUP('Xlookup set'!$S602,'Xlookup set'!$A$1:$R$1200,11,FALSE)=0,"",VLOOKUP('Xlookup set'!$S602,'Xlookup set'!$A$1:$R$1200,11,FALSE)),"")</f>
        <v/>
      </c>
      <c r="K602" t="str">
        <f>IFERROR(IF(VLOOKUP('Xlookup set'!$S602,'Xlookup set'!$A$1:$R$1200,12,FALSE)=0,"",VLOOKUP('Xlookup set'!$S602,'Xlookup set'!$A$1:$R$1200,12,FALSE)),"")</f>
        <v/>
      </c>
      <c r="L602" t="str">
        <f>IFERROR(IF(VLOOKUP('Xlookup set'!$S602,'Xlookup set'!$A$1:$R$1200,13,FALSE)=0,"",VLOOKUP('Xlookup set'!$S602,'Xlookup set'!$A$1:$R$1200,13,FALSE)),"")</f>
        <v/>
      </c>
      <c r="M602" t="str">
        <f>IFERROR(IF(VLOOKUP('Xlookup set'!$S602,'Xlookup set'!$A$1:$R$1200,14,FALSE)=0,"",VLOOKUP('Xlookup set'!$S602,'Xlookup set'!$A$1:$R$1200,14,FALSE)),"")</f>
        <v/>
      </c>
      <c r="N602" t="str">
        <f>IFERROR(IF(VLOOKUP('Xlookup set'!$S602,'Xlookup set'!$A$1:$R$1200,15,FALSE)=0,"",VLOOKUP('Xlookup set'!$S602,'Xlookup set'!$A$1:$R$1200,15,FALSE)),"")</f>
        <v/>
      </c>
      <c r="O602" t="str">
        <f>IFERROR(IF(VLOOKUP('Xlookup set'!$S602,'Xlookup set'!$A$1:$R$1200,16,FALSE)=0,"",VLOOKUP('Xlookup set'!$S602,'Xlookup set'!$A$1:$R$1200,16,FALSE)),"")</f>
        <v/>
      </c>
      <c r="P602" t="str">
        <f t="array" aca="1" ref="P602" ca="1">IFERROR(Y2IF(VLOOKUP('Xlookup set'!$S602,'Xlookup set'!$A$1:$R$1200,17,FALSE)=0,"",VLOOKUP('Xlookup set'!$S602,'Xlookup set'!$A$1:$R$1200,17,FALSE)),"")</f>
        <v/>
      </c>
      <c r="Q602" t="str">
        <f>IFERROR(IF(VLOOKUP('Xlookup set'!$S602,'Xlookup set'!$A$1:$R$1200,18,FALSE)=0,"",VLOOKUP('Xlookup set'!$S602,'Xlookup set'!$A$1:$R$1200,18,FALSE)),"")</f>
        <v/>
      </c>
    </row>
    <row r="603" spans="1:17">
      <c r="A603" t="str">
        <f>IFERROR(VLOOKUP('Xlookup set'!$S603,'Xlookup set'!$A$1:$R$1200,2,FALSE),"")</f>
        <v/>
      </c>
      <c r="B603" t="str">
        <f>IF(I603&lt;&gt;"",ドッグキャリー!$I$2,"")</f>
        <v/>
      </c>
      <c r="C603" t="str">
        <f t="shared" si="20"/>
        <v/>
      </c>
      <c r="D603" t="str">
        <f t="shared" si="21"/>
        <v/>
      </c>
      <c r="E603" t="str">
        <f>IFERROR(IF(VLOOKUP('Xlookup set'!$S603,'Xlookup set'!$A$1:$R$1200,6,FALSE)=0,"",VLOOKUP('Xlookup set'!$S603,'Xlookup set'!$A$1:$R$1200,6,FALSE)),"")</f>
        <v/>
      </c>
      <c r="F603" t="str">
        <f t="array" aca="1" ref="F603" ca="1">IFERROR(F(VLOOKUP('Xlookup set'!$S603,'Xlookup set'!$A$1:$R$1200,7,FALSE)=0,"",VLOOKUP('Xlookup set'!$S603,'Xlookup set'!$A$1:$R$1200,7,FALSE)),"")</f>
        <v/>
      </c>
      <c r="G603" t="str">
        <f>IFERROR(IF(VLOOKUP('Xlookup set'!$S603,'Xlookup set'!$A$1:$R$1200,8,FALSE)=0,"",VLOOKUP('Xlookup set'!$S603,'Xlookup set'!$A$1:$R$1200,8,FALSE)),"")</f>
        <v/>
      </c>
      <c r="H603" s="93" t="str">
        <f>IFERROR(IF(VLOOKUP('Xlookup set'!$S603,'Xlookup set'!$A$1:$R$1200,9,FALSE)=0,"",VLOOKUP('Xlookup set'!$S603,'Xlookup set'!$A$1:$R$1200,9,FALSE)),"")</f>
        <v/>
      </c>
      <c r="I603" t="str">
        <f>IFERROR(IF(VLOOKUP('Xlookup set'!$S603,'Xlookup set'!$A$1:$R$1200,10,FALSE)=0,"",VLOOKUP('Xlookup set'!$S603,'Xlookup set'!$A$1:$R$1200,10,FALSE)),"")</f>
        <v/>
      </c>
      <c r="J603" t="str">
        <f>IFERROR(IF(VLOOKUP('Xlookup set'!$S603,'Xlookup set'!$A$1:$R$1200,11,FALSE)=0,"",VLOOKUP('Xlookup set'!$S603,'Xlookup set'!$A$1:$R$1200,11,FALSE)),"")</f>
        <v/>
      </c>
      <c r="K603" t="str">
        <f>IFERROR(IF(VLOOKUP('Xlookup set'!$S603,'Xlookup set'!$A$1:$R$1200,12,FALSE)=0,"",VLOOKUP('Xlookup set'!$S603,'Xlookup set'!$A$1:$R$1200,12,FALSE)),"")</f>
        <v/>
      </c>
      <c r="L603" t="str">
        <f>IFERROR(IF(VLOOKUP('Xlookup set'!$S603,'Xlookup set'!$A$1:$R$1200,13,FALSE)=0,"",VLOOKUP('Xlookup set'!$S603,'Xlookup set'!$A$1:$R$1200,13,FALSE)),"")</f>
        <v/>
      </c>
      <c r="M603" t="str">
        <f>IFERROR(IF(VLOOKUP('Xlookup set'!$S603,'Xlookup set'!$A$1:$R$1200,14,FALSE)=0,"",VLOOKUP('Xlookup set'!$S603,'Xlookup set'!$A$1:$R$1200,14,FALSE)),"")</f>
        <v/>
      </c>
      <c r="N603" t="str">
        <f>IFERROR(IF(VLOOKUP('Xlookup set'!$S603,'Xlookup set'!$A$1:$R$1200,15,FALSE)=0,"",VLOOKUP('Xlookup set'!$S603,'Xlookup set'!$A$1:$R$1200,15,FALSE)),"")</f>
        <v/>
      </c>
      <c r="O603" t="str">
        <f>IFERROR(IF(VLOOKUP('Xlookup set'!$S603,'Xlookup set'!$A$1:$R$1200,16,FALSE)=0,"",VLOOKUP('Xlookup set'!$S603,'Xlookup set'!$A$1:$R$1200,16,FALSE)),"")</f>
        <v/>
      </c>
      <c r="P603" t="str">
        <f t="array" aca="1" ref="P603" ca="1">IFERROR(Y2IF(VLOOKUP('Xlookup set'!$S603,'Xlookup set'!$A$1:$R$1200,17,FALSE)=0,"",VLOOKUP('Xlookup set'!$S603,'Xlookup set'!$A$1:$R$1200,17,FALSE)),"")</f>
        <v/>
      </c>
      <c r="Q603" t="str">
        <f>IFERROR(IF(VLOOKUP('Xlookup set'!$S603,'Xlookup set'!$A$1:$R$1200,18,FALSE)=0,"",VLOOKUP('Xlookup set'!$S603,'Xlookup set'!$A$1:$R$1200,18,FALSE)),"")</f>
        <v/>
      </c>
    </row>
    <row r="604" spans="1:17">
      <c r="A604" t="str">
        <f>IFERROR(VLOOKUP('Xlookup set'!$S604,'Xlookup set'!$A$1:$R$1200,2,FALSE),"")</f>
        <v/>
      </c>
      <c r="B604" t="str">
        <f>IF(I604&lt;&gt;"",ドッグキャリー!$I$2,"")</f>
        <v/>
      </c>
      <c r="C604" t="str">
        <f t="shared" si="20"/>
        <v/>
      </c>
      <c r="D604" t="str">
        <f t="shared" si="21"/>
        <v/>
      </c>
      <c r="E604" t="str">
        <f>IFERROR(IF(VLOOKUP('Xlookup set'!$S604,'Xlookup set'!$A$1:$R$1200,6,FALSE)=0,"",VLOOKUP('Xlookup set'!$S604,'Xlookup set'!$A$1:$R$1200,6,FALSE)),"")</f>
        <v/>
      </c>
      <c r="F604" t="str">
        <f t="array" aca="1" ref="F604" ca="1">IFERROR(F(VLOOKUP('Xlookup set'!$S604,'Xlookup set'!$A$1:$R$1200,7,FALSE)=0,"",VLOOKUP('Xlookup set'!$S604,'Xlookup set'!$A$1:$R$1200,7,FALSE)),"")</f>
        <v/>
      </c>
      <c r="G604" t="str">
        <f>IFERROR(IF(VLOOKUP('Xlookup set'!$S604,'Xlookup set'!$A$1:$R$1200,8,FALSE)=0,"",VLOOKUP('Xlookup set'!$S604,'Xlookup set'!$A$1:$R$1200,8,FALSE)),"")</f>
        <v/>
      </c>
      <c r="H604" s="93" t="str">
        <f>IFERROR(IF(VLOOKUP('Xlookup set'!$S604,'Xlookup set'!$A$1:$R$1200,9,FALSE)=0,"",VLOOKUP('Xlookup set'!$S604,'Xlookup set'!$A$1:$R$1200,9,FALSE)),"")</f>
        <v/>
      </c>
      <c r="I604" t="str">
        <f>IFERROR(IF(VLOOKUP('Xlookup set'!$S604,'Xlookup set'!$A$1:$R$1200,10,FALSE)=0,"",VLOOKUP('Xlookup set'!$S604,'Xlookup set'!$A$1:$R$1200,10,FALSE)),"")</f>
        <v/>
      </c>
      <c r="J604" t="str">
        <f>IFERROR(IF(VLOOKUP('Xlookup set'!$S604,'Xlookup set'!$A$1:$R$1200,11,FALSE)=0,"",VLOOKUP('Xlookup set'!$S604,'Xlookup set'!$A$1:$R$1200,11,FALSE)),"")</f>
        <v/>
      </c>
      <c r="K604" t="str">
        <f>IFERROR(IF(VLOOKUP('Xlookup set'!$S604,'Xlookup set'!$A$1:$R$1200,12,FALSE)=0,"",VLOOKUP('Xlookup set'!$S604,'Xlookup set'!$A$1:$R$1200,12,FALSE)),"")</f>
        <v/>
      </c>
      <c r="L604" t="str">
        <f>IFERROR(IF(VLOOKUP('Xlookup set'!$S604,'Xlookup set'!$A$1:$R$1200,13,FALSE)=0,"",VLOOKUP('Xlookup set'!$S604,'Xlookup set'!$A$1:$R$1200,13,FALSE)),"")</f>
        <v/>
      </c>
      <c r="M604" t="str">
        <f>IFERROR(IF(VLOOKUP('Xlookup set'!$S604,'Xlookup set'!$A$1:$R$1200,14,FALSE)=0,"",VLOOKUP('Xlookup set'!$S604,'Xlookup set'!$A$1:$R$1200,14,FALSE)),"")</f>
        <v/>
      </c>
      <c r="N604" t="str">
        <f>IFERROR(IF(VLOOKUP('Xlookup set'!$S604,'Xlookup set'!$A$1:$R$1200,15,FALSE)=0,"",VLOOKUP('Xlookup set'!$S604,'Xlookup set'!$A$1:$R$1200,15,FALSE)),"")</f>
        <v/>
      </c>
      <c r="O604" t="str">
        <f>IFERROR(IF(VLOOKUP('Xlookup set'!$S604,'Xlookup set'!$A$1:$R$1200,16,FALSE)=0,"",VLOOKUP('Xlookup set'!$S604,'Xlookup set'!$A$1:$R$1200,16,FALSE)),"")</f>
        <v/>
      </c>
      <c r="P604" t="str">
        <f t="array" aca="1" ref="P604" ca="1">IFERROR(Y2IF(VLOOKUP('Xlookup set'!$S604,'Xlookup set'!$A$1:$R$1200,17,FALSE)=0,"",VLOOKUP('Xlookup set'!$S604,'Xlookup set'!$A$1:$R$1200,17,FALSE)),"")</f>
        <v/>
      </c>
      <c r="Q604" t="str">
        <f>IFERROR(IF(VLOOKUP('Xlookup set'!$S604,'Xlookup set'!$A$1:$R$1200,18,FALSE)=0,"",VLOOKUP('Xlookup set'!$S604,'Xlookup set'!$A$1:$R$1200,18,FALSE)),"")</f>
        <v/>
      </c>
    </row>
    <row r="605" spans="1:17">
      <c r="A605" t="str">
        <f>IFERROR(VLOOKUP('Xlookup set'!$S605,'Xlookup set'!$A$1:$R$1200,2,FALSE),"")</f>
        <v/>
      </c>
      <c r="B605" t="str">
        <f>IF(I605&lt;&gt;"",ドッグキャリー!$I$2,"")</f>
        <v/>
      </c>
      <c r="C605" t="str">
        <f t="shared" si="20"/>
        <v/>
      </c>
      <c r="D605" t="str">
        <f t="shared" si="21"/>
        <v/>
      </c>
      <c r="E605" t="str">
        <f>IFERROR(IF(VLOOKUP('Xlookup set'!$S605,'Xlookup set'!$A$1:$R$1200,6,FALSE)=0,"",VLOOKUP('Xlookup set'!$S605,'Xlookup set'!$A$1:$R$1200,6,FALSE)),"")</f>
        <v/>
      </c>
      <c r="F605" t="str">
        <f t="array" aca="1" ref="F605" ca="1">IFERROR(F(VLOOKUP('Xlookup set'!$S605,'Xlookup set'!$A$1:$R$1200,7,FALSE)=0,"",VLOOKUP('Xlookup set'!$S605,'Xlookup set'!$A$1:$R$1200,7,FALSE)),"")</f>
        <v/>
      </c>
      <c r="G605" t="str">
        <f>IFERROR(IF(VLOOKUP('Xlookup set'!$S605,'Xlookup set'!$A$1:$R$1200,8,FALSE)=0,"",VLOOKUP('Xlookup set'!$S605,'Xlookup set'!$A$1:$R$1200,8,FALSE)),"")</f>
        <v/>
      </c>
      <c r="H605" s="93" t="str">
        <f>IFERROR(IF(VLOOKUP('Xlookup set'!$S605,'Xlookup set'!$A$1:$R$1200,9,FALSE)=0,"",VLOOKUP('Xlookup set'!$S605,'Xlookup set'!$A$1:$R$1200,9,FALSE)),"")</f>
        <v/>
      </c>
      <c r="I605" t="str">
        <f>IFERROR(IF(VLOOKUP('Xlookup set'!$S605,'Xlookup set'!$A$1:$R$1200,10,FALSE)=0,"",VLOOKUP('Xlookup set'!$S605,'Xlookup set'!$A$1:$R$1200,10,FALSE)),"")</f>
        <v/>
      </c>
      <c r="J605" t="str">
        <f>IFERROR(IF(VLOOKUP('Xlookup set'!$S605,'Xlookup set'!$A$1:$R$1200,11,FALSE)=0,"",VLOOKUP('Xlookup set'!$S605,'Xlookup set'!$A$1:$R$1200,11,FALSE)),"")</f>
        <v/>
      </c>
      <c r="K605" t="str">
        <f>IFERROR(IF(VLOOKUP('Xlookup set'!$S605,'Xlookup set'!$A$1:$R$1200,12,FALSE)=0,"",VLOOKUP('Xlookup set'!$S605,'Xlookup set'!$A$1:$R$1200,12,FALSE)),"")</f>
        <v/>
      </c>
      <c r="L605" t="str">
        <f>IFERROR(IF(VLOOKUP('Xlookup set'!$S605,'Xlookup set'!$A$1:$R$1200,13,FALSE)=0,"",VLOOKUP('Xlookup set'!$S605,'Xlookup set'!$A$1:$R$1200,13,FALSE)),"")</f>
        <v/>
      </c>
      <c r="M605" t="str">
        <f>IFERROR(IF(VLOOKUP('Xlookup set'!$S605,'Xlookup set'!$A$1:$R$1200,14,FALSE)=0,"",VLOOKUP('Xlookup set'!$S605,'Xlookup set'!$A$1:$R$1200,14,FALSE)),"")</f>
        <v/>
      </c>
      <c r="N605" t="str">
        <f>IFERROR(IF(VLOOKUP('Xlookup set'!$S605,'Xlookup set'!$A$1:$R$1200,15,FALSE)=0,"",VLOOKUP('Xlookup set'!$S605,'Xlookup set'!$A$1:$R$1200,15,FALSE)),"")</f>
        <v/>
      </c>
      <c r="O605" t="str">
        <f>IFERROR(IF(VLOOKUP('Xlookup set'!$S605,'Xlookup set'!$A$1:$R$1200,16,FALSE)=0,"",VLOOKUP('Xlookup set'!$S605,'Xlookup set'!$A$1:$R$1200,16,FALSE)),"")</f>
        <v/>
      </c>
      <c r="P605" t="str">
        <f t="array" aca="1" ref="P605" ca="1">IFERROR(Y2IF(VLOOKUP('Xlookup set'!$S605,'Xlookup set'!$A$1:$R$1200,17,FALSE)=0,"",VLOOKUP('Xlookup set'!$S605,'Xlookup set'!$A$1:$R$1200,17,FALSE)),"")</f>
        <v/>
      </c>
      <c r="Q605" t="str">
        <f>IFERROR(IF(VLOOKUP('Xlookup set'!$S605,'Xlookup set'!$A$1:$R$1200,18,FALSE)=0,"",VLOOKUP('Xlookup set'!$S605,'Xlookup set'!$A$1:$R$1200,18,FALSE)),"")</f>
        <v/>
      </c>
    </row>
    <row r="606" spans="1:17">
      <c r="A606" t="str">
        <f>IFERROR(VLOOKUP('Xlookup set'!$S606,'Xlookup set'!$A$1:$R$1200,2,FALSE),"")</f>
        <v/>
      </c>
      <c r="B606" t="str">
        <f>IF(I606&lt;&gt;"",ドッグキャリー!$I$2,"")</f>
        <v/>
      </c>
      <c r="C606" t="str">
        <f t="shared" si="20"/>
        <v/>
      </c>
      <c r="D606" t="str">
        <f t="shared" si="21"/>
        <v/>
      </c>
      <c r="E606" t="str">
        <f>IFERROR(IF(VLOOKUP('Xlookup set'!$S606,'Xlookup set'!$A$1:$R$1200,6,FALSE)=0,"",VLOOKUP('Xlookup set'!$S606,'Xlookup set'!$A$1:$R$1200,6,FALSE)),"")</f>
        <v/>
      </c>
      <c r="F606" t="str">
        <f t="array" aca="1" ref="F606" ca="1">IFERROR(F(VLOOKUP('Xlookup set'!$S606,'Xlookup set'!$A$1:$R$1200,7,FALSE)=0,"",VLOOKUP('Xlookup set'!$S606,'Xlookup set'!$A$1:$R$1200,7,FALSE)),"")</f>
        <v/>
      </c>
      <c r="G606" t="str">
        <f>IFERROR(IF(VLOOKUP('Xlookup set'!$S606,'Xlookup set'!$A$1:$R$1200,8,FALSE)=0,"",VLOOKUP('Xlookup set'!$S606,'Xlookup set'!$A$1:$R$1200,8,FALSE)),"")</f>
        <v/>
      </c>
      <c r="H606" s="93" t="str">
        <f>IFERROR(IF(VLOOKUP('Xlookup set'!$S606,'Xlookup set'!$A$1:$R$1200,9,FALSE)=0,"",VLOOKUP('Xlookup set'!$S606,'Xlookup set'!$A$1:$R$1200,9,FALSE)),"")</f>
        <v/>
      </c>
      <c r="I606" t="str">
        <f>IFERROR(IF(VLOOKUP('Xlookup set'!$S606,'Xlookup set'!$A$1:$R$1200,10,FALSE)=0,"",VLOOKUP('Xlookup set'!$S606,'Xlookup set'!$A$1:$R$1200,10,FALSE)),"")</f>
        <v/>
      </c>
      <c r="J606" t="str">
        <f>IFERROR(IF(VLOOKUP('Xlookup set'!$S606,'Xlookup set'!$A$1:$R$1200,11,FALSE)=0,"",VLOOKUP('Xlookup set'!$S606,'Xlookup set'!$A$1:$R$1200,11,FALSE)),"")</f>
        <v/>
      </c>
      <c r="K606" t="str">
        <f>IFERROR(IF(VLOOKUP('Xlookup set'!$S606,'Xlookup set'!$A$1:$R$1200,12,FALSE)=0,"",VLOOKUP('Xlookup set'!$S606,'Xlookup set'!$A$1:$R$1200,12,FALSE)),"")</f>
        <v/>
      </c>
      <c r="L606" t="str">
        <f>IFERROR(IF(VLOOKUP('Xlookup set'!$S606,'Xlookup set'!$A$1:$R$1200,13,FALSE)=0,"",VLOOKUP('Xlookup set'!$S606,'Xlookup set'!$A$1:$R$1200,13,FALSE)),"")</f>
        <v/>
      </c>
      <c r="M606" t="str">
        <f>IFERROR(IF(VLOOKUP('Xlookup set'!$S606,'Xlookup set'!$A$1:$R$1200,14,FALSE)=0,"",VLOOKUP('Xlookup set'!$S606,'Xlookup set'!$A$1:$R$1200,14,FALSE)),"")</f>
        <v/>
      </c>
      <c r="N606" t="str">
        <f>IFERROR(IF(VLOOKUP('Xlookup set'!$S606,'Xlookup set'!$A$1:$R$1200,15,FALSE)=0,"",VLOOKUP('Xlookup set'!$S606,'Xlookup set'!$A$1:$R$1200,15,FALSE)),"")</f>
        <v/>
      </c>
      <c r="O606" t="str">
        <f>IFERROR(IF(VLOOKUP('Xlookup set'!$S606,'Xlookup set'!$A$1:$R$1200,16,FALSE)=0,"",VLOOKUP('Xlookup set'!$S606,'Xlookup set'!$A$1:$R$1200,16,FALSE)),"")</f>
        <v/>
      </c>
      <c r="P606" t="str">
        <f t="array" aca="1" ref="P606" ca="1">IFERROR(Y2IF(VLOOKUP('Xlookup set'!$S606,'Xlookup set'!$A$1:$R$1200,17,FALSE)=0,"",VLOOKUP('Xlookup set'!$S606,'Xlookup set'!$A$1:$R$1200,17,FALSE)),"")</f>
        <v/>
      </c>
      <c r="Q606" t="str">
        <f>IFERROR(IF(VLOOKUP('Xlookup set'!$S606,'Xlookup set'!$A$1:$R$1200,18,FALSE)=0,"",VLOOKUP('Xlookup set'!$S606,'Xlookup set'!$A$1:$R$1200,18,FALSE)),"")</f>
        <v/>
      </c>
    </row>
    <row r="607" spans="1:17">
      <c r="A607" t="str">
        <f>IFERROR(VLOOKUP('Xlookup set'!$S607,'Xlookup set'!$A$1:$R$1200,2,FALSE),"")</f>
        <v/>
      </c>
      <c r="B607" t="str">
        <f>IF(I607&lt;&gt;"",ドッグキャリー!$I$2,"")</f>
        <v/>
      </c>
      <c r="C607" t="str">
        <f t="shared" si="20"/>
        <v/>
      </c>
      <c r="D607" t="str">
        <f t="shared" si="21"/>
        <v/>
      </c>
      <c r="E607" t="str">
        <f>IFERROR(IF(VLOOKUP('Xlookup set'!$S607,'Xlookup set'!$A$1:$R$1200,6,FALSE)=0,"",VLOOKUP('Xlookup set'!$S607,'Xlookup set'!$A$1:$R$1200,6,FALSE)),"")</f>
        <v/>
      </c>
      <c r="F607" t="str">
        <f t="array" aca="1" ref="F607" ca="1">IFERROR(F(VLOOKUP('Xlookup set'!$S607,'Xlookup set'!$A$1:$R$1200,7,FALSE)=0,"",VLOOKUP('Xlookup set'!$S607,'Xlookup set'!$A$1:$R$1200,7,FALSE)),"")</f>
        <v/>
      </c>
      <c r="G607" t="str">
        <f>IFERROR(IF(VLOOKUP('Xlookup set'!$S607,'Xlookup set'!$A$1:$R$1200,8,FALSE)=0,"",VLOOKUP('Xlookup set'!$S607,'Xlookup set'!$A$1:$R$1200,8,FALSE)),"")</f>
        <v/>
      </c>
      <c r="H607" s="93" t="str">
        <f>IFERROR(IF(VLOOKUP('Xlookup set'!$S607,'Xlookup set'!$A$1:$R$1200,9,FALSE)=0,"",VLOOKUP('Xlookup set'!$S607,'Xlookup set'!$A$1:$R$1200,9,FALSE)),"")</f>
        <v/>
      </c>
      <c r="I607" t="str">
        <f>IFERROR(IF(VLOOKUP('Xlookup set'!$S607,'Xlookup set'!$A$1:$R$1200,10,FALSE)=0,"",VLOOKUP('Xlookup set'!$S607,'Xlookup set'!$A$1:$R$1200,10,FALSE)),"")</f>
        <v/>
      </c>
      <c r="J607" t="str">
        <f>IFERROR(IF(VLOOKUP('Xlookup set'!$S607,'Xlookup set'!$A$1:$R$1200,11,FALSE)=0,"",VLOOKUP('Xlookup set'!$S607,'Xlookup set'!$A$1:$R$1200,11,FALSE)),"")</f>
        <v/>
      </c>
      <c r="K607" t="str">
        <f>IFERROR(IF(VLOOKUP('Xlookup set'!$S607,'Xlookup set'!$A$1:$R$1200,12,FALSE)=0,"",VLOOKUP('Xlookup set'!$S607,'Xlookup set'!$A$1:$R$1200,12,FALSE)),"")</f>
        <v/>
      </c>
      <c r="L607" t="str">
        <f>IFERROR(IF(VLOOKUP('Xlookup set'!$S607,'Xlookup set'!$A$1:$R$1200,13,FALSE)=0,"",VLOOKUP('Xlookup set'!$S607,'Xlookup set'!$A$1:$R$1200,13,FALSE)),"")</f>
        <v/>
      </c>
      <c r="M607" t="str">
        <f>IFERROR(IF(VLOOKUP('Xlookup set'!$S607,'Xlookup set'!$A$1:$R$1200,14,FALSE)=0,"",VLOOKUP('Xlookup set'!$S607,'Xlookup set'!$A$1:$R$1200,14,FALSE)),"")</f>
        <v/>
      </c>
      <c r="N607" t="str">
        <f>IFERROR(IF(VLOOKUP('Xlookup set'!$S607,'Xlookup set'!$A$1:$R$1200,15,FALSE)=0,"",VLOOKUP('Xlookup set'!$S607,'Xlookup set'!$A$1:$R$1200,15,FALSE)),"")</f>
        <v/>
      </c>
      <c r="O607" t="str">
        <f>IFERROR(IF(VLOOKUP('Xlookup set'!$S607,'Xlookup set'!$A$1:$R$1200,16,FALSE)=0,"",VLOOKUP('Xlookup set'!$S607,'Xlookup set'!$A$1:$R$1200,16,FALSE)),"")</f>
        <v/>
      </c>
      <c r="P607" t="str">
        <f t="array" aca="1" ref="P607" ca="1">IFERROR(Y2IF(VLOOKUP('Xlookup set'!$S607,'Xlookup set'!$A$1:$R$1200,17,FALSE)=0,"",VLOOKUP('Xlookup set'!$S607,'Xlookup set'!$A$1:$R$1200,17,FALSE)),"")</f>
        <v/>
      </c>
      <c r="Q607" t="str">
        <f>IFERROR(IF(VLOOKUP('Xlookup set'!$S607,'Xlookup set'!$A$1:$R$1200,18,FALSE)=0,"",VLOOKUP('Xlookup set'!$S607,'Xlookup set'!$A$1:$R$1200,18,FALSE)),"")</f>
        <v/>
      </c>
    </row>
    <row r="608" spans="1:17">
      <c r="A608" t="str">
        <f>IFERROR(VLOOKUP('Xlookup set'!$S608,'Xlookup set'!$A$1:$R$1200,2,FALSE),"")</f>
        <v/>
      </c>
      <c r="B608" t="str">
        <f>IF(I608&lt;&gt;"",ドッグキャリー!$I$2,"")</f>
        <v/>
      </c>
      <c r="C608" t="str">
        <f t="shared" si="20"/>
        <v/>
      </c>
      <c r="D608" t="str">
        <f t="shared" si="21"/>
        <v/>
      </c>
      <c r="E608" t="str">
        <f>IFERROR(IF(VLOOKUP('Xlookup set'!$S608,'Xlookup set'!$A$1:$R$1200,6,FALSE)=0,"",VLOOKUP('Xlookup set'!$S608,'Xlookup set'!$A$1:$R$1200,6,FALSE)),"")</f>
        <v/>
      </c>
      <c r="F608" t="str">
        <f t="array" aca="1" ref="F608" ca="1">IFERROR(F(VLOOKUP('Xlookup set'!$S608,'Xlookup set'!$A$1:$R$1200,7,FALSE)=0,"",VLOOKUP('Xlookup set'!$S608,'Xlookup set'!$A$1:$R$1200,7,FALSE)),"")</f>
        <v/>
      </c>
      <c r="G608" t="str">
        <f>IFERROR(IF(VLOOKUP('Xlookup set'!$S608,'Xlookup set'!$A$1:$R$1200,8,FALSE)=0,"",VLOOKUP('Xlookup set'!$S608,'Xlookup set'!$A$1:$R$1200,8,FALSE)),"")</f>
        <v/>
      </c>
      <c r="H608" s="93" t="str">
        <f>IFERROR(IF(VLOOKUP('Xlookup set'!$S608,'Xlookup set'!$A$1:$R$1200,9,FALSE)=0,"",VLOOKUP('Xlookup set'!$S608,'Xlookup set'!$A$1:$R$1200,9,FALSE)),"")</f>
        <v/>
      </c>
      <c r="I608" t="str">
        <f>IFERROR(IF(VLOOKUP('Xlookup set'!$S608,'Xlookup set'!$A$1:$R$1200,10,FALSE)=0,"",VLOOKUP('Xlookup set'!$S608,'Xlookup set'!$A$1:$R$1200,10,FALSE)),"")</f>
        <v/>
      </c>
      <c r="J608" t="str">
        <f>IFERROR(IF(VLOOKUP('Xlookup set'!$S608,'Xlookup set'!$A$1:$R$1200,11,FALSE)=0,"",VLOOKUP('Xlookup set'!$S608,'Xlookup set'!$A$1:$R$1200,11,FALSE)),"")</f>
        <v/>
      </c>
      <c r="K608" t="str">
        <f>IFERROR(IF(VLOOKUP('Xlookup set'!$S608,'Xlookup set'!$A$1:$R$1200,12,FALSE)=0,"",VLOOKUP('Xlookup set'!$S608,'Xlookup set'!$A$1:$R$1200,12,FALSE)),"")</f>
        <v/>
      </c>
      <c r="L608" t="str">
        <f>IFERROR(IF(VLOOKUP('Xlookup set'!$S608,'Xlookup set'!$A$1:$R$1200,13,FALSE)=0,"",VLOOKUP('Xlookup set'!$S608,'Xlookup set'!$A$1:$R$1200,13,FALSE)),"")</f>
        <v/>
      </c>
      <c r="M608" t="str">
        <f>IFERROR(IF(VLOOKUP('Xlookup set'!$S608,'Xlookup set'!$A$1:$R$1200,14,FALSE)=0,"",VLOOKUP('Xlookup set'!$S608,'Xlookup set'!$A$1:$R$1200,14,FALSE)),"")</f>
        <v/>
      </c>
      <c r="N608" t="str">
        <f>IFERROR(IF(VLOOKUP('Xlookup set'!$S608,'Xlookup set'!$A$1:$R$1200,15,FALSE)=0,"",VLOOKUP('Xlookup set'!$S608,'Xlookup set'!$A$1:$R$1200,15,FALSE)),"")</f>
        <v/>
      </c>
      <c r="O608" t="str">
        <f>IFERROR(IF(VLOOKUP('Xlookup set'!$S608,'Xlookup set'!$A$1:$R$1200,16,FALSE)=0,"",VLOOKUP('Xlookup set'!$S608,'Xlookup set'!$A$1:$R$1200,16,FALSE)),"")</f>
        <v/>
      </c>
      <c r="P608" t="str">
        <f t="array" aca="1" ref="P608" ca="1">IFERROR(Y2IF(VLOOKUP('Xlookup set'!$S608,'Xlookup set'!$A$1:$R$1200,17,FALSE)=0,"",VLOOKUP('Xlookup set'!$S608,'Xlookup set'!$A$1:$R$1200,17,FALSE)),"")</f>
        <v/>
      </c>
      <c r="Q608" t="str">
        <f>IFERROR(IF(VLOOKUP('Xlookup set'!$S608,'Xlookup set'!$A$1:$R$1200,18,FALSE)=0,"",VLOOKUP('Xlookup set'!$S608,'Xlookup set'!$A$1:$R$1200,18,FALSE)),"")</f>
        <v/>
      </c>
    </row>
    <row r="609" spans="1:17">
      <c r="A609" t="str">
        <f>IFERROR(VLOOKUP('Xlookup set'!$S609,'Xlookup set'!$A$1:$R$1200,2,FALSE),"")</f>
        <v/>
      </c>
      <c r="B609" t="str">
        <f>IF(I609&lt;&gt;"",ドッグキャリー!$I$2,"")</f>
        <v/>
      </c>
      <c r="C609" t="str">
        <f t="shared" si="20"/>
        <v/>
      </c>
      <c r="D609" t="str">
        <f t="shared" si="21"/>
        <v/>
      </c>
      <c r="E609" t="str">
        <f>IFERROR(IF(VLOOKUP('Xlookup set'!$S609,'Xlookup set'!$A$1:$R$1200,6,FALSE)=0,"",VLOOKUP('Xlookup set'!$S609,'Xlookup set'!$A$1:$R$1200,6,FALSE)),"")</f>
        <v/>
      </c>
      <c r="F609" t="str">
        <f t="array" aca="1" ref="F609" ca="1">IFERROR(F(VLOOKUP('Xlookup set'!$S609,'Xlookup set'!$A$1:$R$1200,7,FALSE)=0,"",VLOOKUP('Xlookup set'!$S609,'Xlookup set'!$A$1:$R$1200,7,FALSE)),"")</f>
        <v/>
      </c>
      <c r="G609" t="str">
        <f>IFERROR(IF(VLOOKUP('Xlookup set'!$S609,'Xlookup set'!$A$1:$R$1200,8,FALSE)=0,"",VLOOKUP('Xlookup set'!$S609,'Xlookup set'!$A$1:$R$1200,8,FALSE)),"")</f>
        <v/>
      </c>
      <c r="H609" s="93" t="str">
        <f>IFERROR(IF(VLOOKUP('Xlookup set'!$S609,'Xlookup set'!$A$1:$R$1200,9,FALSE)=0,"",VLOOKUP('Xlookup set'!$S609,'Xlookup set'!$A$1:$R$1200,9,FALSE)),"")</f>
        <v/>
      </c>
      <c r="I609" t="str">
        <f>IFERROR(IF(VLOOKUP('Xlookup set'!$S609,'Xlookup set'!$A$1:$R$1200,10,FALSE)=0,"",VLOOKUP('Xlookup set'!$S609,'Xlookup set'!$A$1:$R$1200,10,FALSE)),"")</f>
        <v/>
      </c>
      <c r="J609" t="str">
        <f>IFERROR(IF(VLOOKUP('Xlookup set'!$S609,'Xlookup set'!$A$1:$R$1200,11,FALSE)=0,"",VLOOKUP('Xlookup set'!$S609,'Xlookup set'!$A$1:$R$1200,11,FALSE)),"")</f>
        <v/>
      </c>
      <c r="K609" t="str">
        <f>IFERROR(IF(VLOOKUP('Xlookup set'!$S609,'Xlookup set'!$A$1:$R$1200,12,FALSE)=0,"",VLOOKUP('Xlookup set'!$S609,'Xlookup set'!$A$1:$R$1200,12,FALSE)),"")</f>
        <v/>
      </c>
      <c r="L609" t="str">
        <f>IFERROR(IF(VLOOKUP('Xlookup set'!$S609,'Xlookup set'!$A$1:$R$1200,13,FALSE)=0,"",VLOOKUP('Xlookup set'!$S609,'Xlookup set'!$A$1:$R$1200,13,FALSE)),"")</f>
        <v/>
      </c>
      <c r="M609" t="str">
        <f>IFERROR(IF(VLOOKUP('Xlookup set'!$S609,'Xlookup set'!$A$1:$R$1200,14,FALSE)=0,"",VLOOKUP('Xlookup set'!$S609,'Xlookup set'!$A$1:$R$1200,14,FALSE)),"")</f>
        <v/>
      </c>
      <c r="N609" t="str">
        <f>IFERROR(IF(VLOOKUP('Xlookup set'!$S609,'Xlookup set'!$A$1:$R$1200,15,FALSE)=0,"",VLOOKUP('Xlookup set'!$S609,'Xlookup set'!$A$1:$R$1200,15,FALSE)),"")</f>
        <v/>
      </c>
      <c r="O609" t="str">
        <f>IFERROR(IF(VLOOKUP('Xlookup set'!$S609,'Xlookup set'!$A$1:$R$1200,16,FALSE)=0,"",VLOOKUP('Xlookup set'!$S609,'Xlookup set'!$A$1:$R$1200,16,FALSE)),"")</f>
        <v/>
      </c>
      <c r="P609" t="str">
        <f t="array" aca="1" ref="P609" ca="1">IFERROR(Y2IF(VLOOKUP('Xlookup set'!$S609,'Xlookup set'!$A$1:$R$1200,17,FALSE)=0,"",VLOOKUP('Xlookup set'!$S609,'Xlookup set'!$A$1:$R$1200,17,FALSE)),"")</f>
        <v/>
      </c>
      <c r="Q609" t="str">
        <f>IFERROR(IF(VLOOKUP('Xlookup set'!$S609,'Xlookup set'!$A$1:$R$1200,18,FALSE)=0,"",VLOOKUP('Xlookup set'!$S609,'Xlookup set'!$A$1:$R$1200,18,FALSE)),"")</f>
        <v/>
      </c>
    </row>
    <row r="610" spans="1:17">
      <c r="A610" t="str">
        <f>IFERROR(VLOOKUP('Xlookup set'!$S610,'Xlookup set'!$A$1:$R$1200,2,FALSE),"")</f>
        <v/>
      </c>
      <c r="B610" t="str">
        <f>IF(I610&lt;&gt;"",ドッグキャリー!$I$2,"")</f>
        <v/>
      </c>
      <c r="C610" t="str">
        <f t="shared" si="20"/>
        <v/>
      </c>
      <c r="D610" t="str">
        <f t="shared" si="21"/>
        <v/>
      </c>
      <c r="E610" t="str">
        <f>IFERROR(IF(VLOOKUP('Xlookup set'!$S610,'Xlookup set'!$A$1:$R$1200,6,FALSE)=0,"",VLOOKUP('Xlookup set'!$S610,'Xlookup set'!$A$1:$R$1200,6,FALSE)),"")</f>
        <v/>
      </c>
      <c r="F610" t="str">
        <f t="array" aca="1" ref="F610" ca="1">IFERROR(F(VLOOKUP('Xlookup set'!$S610,'Xlookup set'!$A$1:$R$1200,7,FALSE)=0,"",VLOOKUP('Xlookup set'!$S610,'Xlookup set'!$A$1:$R$1200,7,FALSE)),"")</f>
        <v/>
      </c>
      <c r="G610" t="str">
        <f>IFERROR(IF(VLOOKUP('Xlookup set'!$S610,'Xlookup set'!$A$1:$R$1200,8,FALSE)=0,"",VLOOKUP('Xlookup set'!$S610,'Xlookup set'!$A$1:$R$1200,8,FALSE)),"")</f>
        <v/>
      </c>
      <c r="H610" s="93" t="str">
        <f>IFERROR(IF(VLOOKUP('Xlookup set'!$S610,'Xlookup set'!$A$1:$R$1200,9,FALSE)=0,"",VLOOKUP('Xlookup set'!$S610,'Xlookup set'!$A$1:$R$1200,9,FALSE)),"")</f>
        <v/>
      </c>
      <c r="I610" t="str">
        <f>IFERROR(IF(VLOOKUP('Xlookup set'!$S610,'Xlookup set'!$A$1:$R$1200,10,FALSE)=0,"",VLOOKUP('Xlookup set'!$S610,'Xlookup set'!$A$1:$R$1200,10,FALSE)),"")</f>
        <v/>
      </c>
      <c r="J610" t="str">
        <f>IFERROR(IF(VLOOKUP('Xlookup set'!$S610,'Xlookup set'!$A$1:$R$1200,11,FALSE)=0,"",VLOOKUP('Xlookup set'!$S610,'Xlookup set'!$A$1:$R$1200,11,FALSE)),"")</f>
        <v/>
      </c>
      <c r="K610" t="str">
        <f>IFERROR(IF(VLOOKUP('Xlookup set'!$S610,'Xlookup set'!$A$1:$R$1200,12,FALSE)=0,"",VLOOKUP('Xlookup set'!$S610,'Xlookup set'!$A$1:$R$1200,12,FALSE)),"")</f>
        <v/>
      </c>
      <c r="L610" t="str">
        <f>IFERROR(IF(VLOOKUP('Xlookup set'!$S610,'Xlookup set'!$A$1:$R$1200,13,FALSE)=0,"",VLOOKUP('Xlookup set'!$S610,'Xlookup set'!$A$1:$R$1200,13,FALSE)),"")</f>
        <v/>
      </c>
      <c r="M610" t="str">
        <f>IFERROR(IF(VLOOKUP('Xlookup set'!$S610,'Xlookup set'!$A$1:$R$1200,14,FALSE)=0,"",VLOOKUP('Xlookup set'!$S610,'Xlookup set'!$A$1:$R$1200,14,FALSE)),"")</f>
        <v/>
      </c>
      <c r="N610" t="str">
        <f>IFERROR(IF(VLOOKUP('Xlookup set'!$S610,'Xlookup set'!$A$1:$R$1200,15,FALSE)=0,"",VLOOKUP('Xlookup set'!$S610,'Xlookup set'!$A$1:$R$1200,15,FALSE)),"")</f>
        <v/>
      </c>
      <c r="O610" t="str">
        <f>IFERROR(IF(VLOOKUP('Xlookup set'!$S610,'Xlookup set'!$A$1:$R$1200,16,FALSE)=0,"",VLOOKUP('Xlookup set'!$S610,'Xlookup set'!$A$1:$R$1200,16,FALSE)),"")</f>
        <v/>
      </c>
      <c r="P610" t="str">
        <f t="array" aca="1" ref="P610" ca="1">IFERROR(Y2IF(VLOOKUP('Xlookup set'!$S610,'Xlookup set'!$A$1:$R$1200,17,FALSE)=0,"",VLOOKUP('Xlookup set'!$S610,'Xlookup set'!$A$1:$R$1200,17,FALSE)),"")</f>
        <v/>
      </c>
      <c r="Q610" t="str">
        <f>IFERROR(IF(VLOOKUP('Xlookup set'!$S610,'Xlookup set'!$A$1:$R$1200,18,FALSE)=0,"",VLOOKUP('Xlookup set'!$S610,'Xlookup set'!$A$1:$R$1200,18,FALSE)),"")</f>
        <v/>
      </c>
    </row>
    <row r="611" spans="1:17">
      <c r="A611" t="str">
        <f>IFERROR(VLOOKUP('Xlookup set'!$S611,'Xlookup set'!$A$1:$R$1200,2,FALSE),"")</f>
        <v/>
      </c>
      <c r="B611" t="str">
        <f>IF(I611&lt;&gt;"",ドッグキャリー!$I$2,"")</f>
        <v/>
      </c>
      <c r="C611" t="str">
        <f t="shared" si="20"/>
        <v/>
      </c>
      <c r="D611" t="str">
        <f t="shared" si="21"/>
        <v/>
      </c>
      <c r="E611" t="str">
        <f>IFERROR(IF(VLOOKUP('Xlookup set'!$S611,'Xlookup set'!$A$1:$R$1200,6,FALSE)=0,"",VLOOKUP('Xlookup set'!$S611,'Xlookup set'!$A$1:$R$1200,6,FALSE)),"")</f>
        <v/>
      </c>
      <c r="F611" t="str">
        <f t="array" aca="1" ref="F611" ca="1">IFERROR(F(VLOOKUP('Xlookup set'!$S611,'Xlookup set'!$A$1:$R$1200,7,FALSE)=0,"",VLOOKUP('Xlookup set'!$S611,'Xlookup set'!$A$1:$R$1200,7,FALSE)),"")</f>
        <v/>
      </c>
      <c r="G611" t="str">
        <f>IFERROR(IF(VLOOKUP('Xlookup set'!$S611,'Xlookup set'!$A$1:$R$1200,8,FALSE)=0,"",VLOOKUP('Xlookup set'!$S611,'Xlookup set'!$A$1:$R$1200,8,FALSE)),"")</f>
        <v/>
      </c>
      <c r="H611" s="93" t="str">
        <f>IFERROR(IF(VLOOKUP('Xlookup set'!$S611,'Xlookup set'!$A$1:$R$1200,9,FALSE)=0,"",VLOOKUP('Xlookup set'!$S611,'Xlookup set'!$A$1:$R$1200,9,FALSE)),"")</f>
        <v/>
      </c>
      <c r="I611" t="str">
        <f>IFERROR(IF(VLOOKUP('Xlookup set'!$S611,'Xlookup set'!$A$1:$R$1200,10,FALSE)=0,"",VLOOKUP('Xlookup set'!$S611,'Xlookup set'!$A$1:$R$1200,10,FALSE)),"")</f>
        <v/>
      </c>
      <c r="J611" t="str">
        <f>IFERROR(IF(VLOOKUP('Xlookup set'!$S611,'Xlookup set'!$A$1:$R$1200,11,FALSE)=0,"",VLOOKUP('Xlookup set'!$S611,'Xlookup set'!$A$1:$R$1200,11,FALSE)),"")</f>
        <v/>
      </c>
      <c r="K611" t="str">
        <f>IFERROR(IF(VLOOKUP('Xlookup set'!$S611,'Xlookup set'!$A$1:$R$1200,12,FALSE)=0,"",VLOOKUP('Xlookup set'!$S611,'Xlookup set'!$A$1:$R$1200,12,FALSE)),"")</f>
        <v/>
      </c>
      <c r="L611" t="str">
        <f>IFERROR(IF(VLOOKUP('Xlookup set'!$S611,'Xlookup set'!$A$1:$R$1200,13,FALSE)=0,"",VLOOKUP('Xlookup set'!$S611,'Xlookup set'!$A$1:$R$1200,13,FALSE)),"")</f>
        <v/>
      </c>
      <c r="M611" t="str">
        <f>IFERROR(IF(VLOOKUP('Xlookup set'!$S611,'Xlookup set'!$A$1:$R$1200,14,FALSE)=0,"",VLOOKUP('Xlookup set'!$S611,'Xlookup set'!$A$1:$R$1200,14,FALSE)),"")</f>
        <v/>
      </c>
      <c r="N611" t="str">
        <f>IFERROR(IF(VLOOKUP('Xlookup set'!$S611,'Xlookup set'!$A$1:$R$1200,15,FALSE)=0,"",VLOOKUP('Xlookup set'!$S611,'Xlookup set'!$A$1:$R$1200,15,FALSE)),"")</f>
        <v/>
      </c>
      <c r="O611" t="str">
        <f>IFERROR(IF(VLOOKUP('Xlookup set'!$S611,'Xlookup set'!$A$1:$R$1200,16,FALSE)=0,"",VLOOKUP('Xlookup set'!$S611,'Xlookup set'!$A$1:$R$1200,16,FALSE)),"")</f>
        <v/>
      </c>
      <c r="P611" t="str">
        <f t="array" aca="1" ref="P611" ca="1">IFERROR(Y2IF(VLOOKUP('Xlookup set'!$S611,'Xlookup set'!$A$1:$R$1200,17,FALSE)=0,"",VLOOKUP('Xlookup set'!$S611,'Xlookup set'!$A$1:$R$1200,17,FALSE)),"")</f>
        <v/>
      </c>
      <c r="Q611" t="str">
        <f>IFERROR(IF(VLOOKUP('Xlookup set'!$S611,'Xlookup set'!$A$1:$R$1200,18,FALSE)=0,"",VLOOKUP('Xlookup set'!$S611,'Xlookup set'!$A$1:$R$1200,18,FALSE)),"")</f>
        <v/>
      </c>
    </row>
    <row r="612" spans="1:17">
      <c r="A612" t="str">
        <f>IFERROR(VLOOKUP('Xlookup set'!$S612,'Xlookup set'!$A$1:$R$1200,2,FALSE),"")</f>
        <v/>
      </c>
      <c r="B612" t="str">
        <f>IF(I612&lt;&gt;"",ドッグキャリー!$I$2,"")</f>
        <v/>
      </c>
      <c r="C612" t="str">
        <f t="shared" si="20"/>
        <v/>
      </c>
      <c r="D612" t="str">
        <f t="shared" si="21"/>
        <v/>
      </c>
      <c r="E612" t="str">
        <f>IFERROR(IF(VLOOKUP('Xlookup set'!$S612,'Xlookup set'!$A$1:$R$1200,6,FALSE)=0,"",VLOOKUP('Xlookup set'!$S612,'Xlookup set'!$A$1:$R$1200,6,FALSE)),"")</f>
        <v/>
      </c>
      <c r="F612" t="str">
        <f t="array" aca="1" ref="F612" ca="1">IFERROR(F(VLOOKUP('Xlookup set'!$S612,'Xlookup set'!$A$1:$R$1200,7,FALSE)=0,"",VLOOKUP('Xlookup set'!$S612,'Xlookup set'!$A$1:$R$1200,7,FALSE)),"")</f>
        <v/>
      </c>
      <c r="G612" t="str">
        <f>IFERROR(IF(VLOOKUP('Xlookup set'!$S612,'Xlookup set'!$A$1:$R$1200,8,FALSE)=0,"",VLOOKUP('Xlookup set'!$S612,'Xlookup set'!$A$1:$R$1200,8,FALSE)),"")</f>
        <v/>
      </c>
      <c r="H612" s="93" t="str">
        <f>IFERROR(IF(VLOOKUP('Xlookup set'!$S612,'Xlookup set'!$A$1:$R$1200,9,FALSE)=0,"",VLOOKUP('Xlookup set'!$S612,'Xlookup set'!$A$1:$R$1200,9,FALSE)),"")</f>
        <v/>
      </c>
      <c r="I612" t="str">
        <f>IFERROR(IF(VLOOKUP('Xlookup set'!$S612,'Xlookup set'!$A$1:$R$1200,10,FALSE)=0,"",VLOOKUP('Xlookup set'!$S612,'Xlookup set'!$A$1:$R$1200,10,FALSE)),"")</f>
        <v/>
      </c>
      <c r="J612" t="str">
        <f>IFERROR(IF(VLOOKUP('Xlookup set'!$S612,'Xlookup set'!$A$1:$R$1200,11,FALSE)=0,"",VLOOKUP('Xlookup set'!$S612,'Xlookup set'!$A$1:$R$1200,11,FALSE)),"")</f>
        <v/>
      </c>
      <c r="K612" t="str">
        <f>IFERROR(IF(VLOOKUP('Xlookup set'!$S612,'Xlookup set'!$A$1:$R$1200,12,FALSE)=0,"",VLOOKUP('Xlookup set'!$S612,'Xlookup set'!$A$1:$R$1200,12,FALSE)),"")</f>
        <v/>
      </c>
      <c r="L612" t="str">
        <f>IFERROR(IF(VLOOKUP('Xlookup set'!$S612,'Xlookup set'!$A$1:$R$1200,13,FALSE)=0,"",VLOOKUP('Xlookup set'!$S612,'Xlookup set'!$A$1:$R$1200,13,FALSE)),"")</f>
        <v/>
      </c>
      <c r="M612" t="str">
        <f>IFERROR(IF(VLOOKUP('Xlookup set'!$S612,'Xlookup set'!$A$1:$R$1200,14,FALSE)=0,"",VLOOKUP('Xlookup set'!$S612,'Xlookup set'!$A$1:$R$1200,14,FALSE)),"")</f>
        <v/>
      </c>
      <c r="N612" t="str">
        <f>IFERROR(IF(VLOOKUP('Xlookup set'!$S612,'Xlookup set'!$A$1:$R$1200,15,FALSE)=0,"",VLOOKUP('Xlookup set'!$S612,'Xlookup set'!$A$1:$R$1200,15,FALSE)),"")</f>
        <v/>
      </c>
      <c r="O612" t="str">
        <f>IFERROR(IF(VLOOKUP('Xlookup set'!$S612,'Xlookup set'!$A$1:$R$1200,16,FALSE)=0,"",VLOOKUP('Xlookup set'!$S612,'Xlookup set'!$A$1:$R$1200,16,FALSE)),"")</f>
        <v/>
      </c>
      <c r="P612" t="str">
        <f t="array" aca="1" ref="P612" ca="1">IFERROR(Y2IF(VLOOKUP('Xlookup set'!$S612,'Xlookup set'!$A$1:$R$1200,17,FALSE)=0,"",VLOOKUP('Xlookup set'!$S612,'Xlookup set'!$A$1:$R$1200,17,FALSE)),"")</f>
        <v/>
      </c>
      <c r="Q612" t="str">
        <f>IFERROR(IF(VLOOKUP('Xlookup set'!$S612,'Xlookup set'!$A$1:$R$1200,18,FALSE)=0,"",VLOOKUP('Xlookup set'!$S612,'Xlookup set'!$A$1:$R$1200,18,FALSE)),"")</f>
        <v/>
      </c>
    </row>
    <row r="613" spans="1:17">
      <c r="A613" t="str">
        <f>IFERROR(VLOOKUP('Xlookup set'!$S613,'Xlookup set'!$A$1:$R$1200,2,FALSE),"")</f>
        <v/>
      </c>
      <c r="B613" t="str">
        <f>IF(I613&lt;&gt;"",ドッグキャリー!$I$2,"")</f>
        <v/>
      </c>
      <c r="C613" t="str">
        <f t="shared" si="20"/>
        <v/>
      </c>
      <c r="D613" t="str">
        <f t="shared" si="21"/>
        <v/>
      </c>
      <c r="E613" t="str">
        <f>IFERROR(IF(VLOOKUP('Xlookup set'!$S613,'Xlookup set'!$A$1:$R$1200,6,FALSE)=0,"",VLOOKUP('Xlookup set'!$S613,'Xlookup set'!$A$1:$R$1200,6,FALSE)),"")</f>
        <v/>
      </c>
      <c r="F613" t="str">
        <f t="array" aca="1" ref="F613" ca="1">IFERROR(F(VLOOKUP('Xlookup set'!$S613,'Xlookup set'!$A$1:$R$1200,7,FALSE)=0,"",VLOOKUP('Xlookup set'!$S613,'Xlookup set'!$A$1:$R$1200,7,FALSE)),"")</f>
        <v/>
      </c>
      <c r="G613" t="str">
        <f>IFERROR(IF(VLOOKUP('Xlookup set'!$S613,'Xlookup set'!$A$1:$R$1200,8,FALSE)=0,"",VLOOKUP('Xlookup set'!$S613,'Xlookup set'!$A$1:$R$1200,8,FALSE)),"")</f>
        <v/>
      </c>
      <c r="H613" s="93" t="str">
        <f>IFERROR(IF(VLOOKUP('Xlookup set'!$S613,'Xlookup set'!$A$1:$R$1200,9,FALSE)=0,"",VLOOKUP('Xlookup set'!$S613,'Xlookup set'!$A$1:$R$1200,9,FALSE)),"")</f>
        <v/>
      </c>
      <c r="I613" t="str">
        <f>IFERROR(IF(VLOOKUP('Xlookup set'!$S613,'Xlookup set'!$A$1:$R$1200,10,FALSE)=0,"",VLOOKUP('Xlookup set'!$S613,'Xlookup set'!$A$1:$R$1200,10,FALSE)),"")</f>
        <v/>
      </c>
      <c r="J613" t="str">
        <f>IFERROR(IF(VLOOKUP('Xlookup set'!$S613,'Xlookup set'!$A$1:$R$1200,11,FALSE)=0,"",VLOOKUP('Xlookup set'!$S613,'Xlookup set'!$A$1:$R$1200,11,FALSE)),"")</f>
        <v/>
      </c>
      <c r="K613" t="str">
        <f>IFERROR(IF(VLOOKUP('Xlookup set'!$S613,'Xlookup set'!$A$1:$R$1200,12,FALSE)=0,"",VLOOKUP('Xlookup set'!$S613,'Xlookup set'!$A$1:$R$1200,12,FALSE)),"")</f>
        <v/>
      </c>
      <c r="L613" t="str">
        <f>IFERROR(IF(VLOOKUP('Xlookup set'!$S613,'Xlookup set'!$A$1:$R$1200,13,FALSE)=0,"",VLOOKUP('Xlookup set'!$S613,'Xlookup set'!$A$1:$R$1200,13,FALSE)),"")</f>
        <v/>
      </c>
      <c r="M613" t="str">
        <f>IFERROR(IF(VLOOKUP('Xlookup set'!$S613,'Xlookup set'!$A$1:$R$1200,14,FALSE)=0,"",VLOOKUP('Xlookup set'!$S613,'Xlookup set'!$A$1:$R$1200,14,FALSE)),"")</f>
        <v/>
      </c>
      <c r="N613" t="str">
        <f>IFERROR(IF(VLOOKUP('Xlookup set'!$S613,'Xlookup set'!$A$1:$R$1200,15,FALSE)=0,"",VLOOKUP('Xlookup set'!$S613,'Xlookup set'!$A$1:$R$1200,15,FALSE)),"")</f>
        <v/>
      </c>
      <c r="O613" t="str">
        <f>IFERROR(IF(VLOOKUP('Xlookup set'!$S613,'Xlookup set'!$A$1:$R$1200,16,FALSE)=0,"",VLOOKUP('Xlookup set'!$S613,'Xlookup set'!$A$1:$R$1200,16,FALSE)),"")</f>
        <v/>
      </c>
      <c r="P613" t="str">
        <f t="array" aca="1" ref="P613" ca="1">IFERROR(Y2IF(VLOOKUP('Xlookup set'!$S613,'Xlookup set'!$A$1:$R$1200,17,FALSE)=0,"",VLOOKUP('Xlookup set'!$S613,'Xlookup set'!$A$1:$R$1200,17,FALSE)),"")</f>
        <v/>
      </c>
      <c r="Q613" t="str">
        <f>IFERROR(IF(VLOOKUP('Xlookup set'!$S613,'Xlookup set'!$A$1:$R$1200,18,FALSE)=0,"",VLOOKUP('Xlookup set'!$S613,'Xlookup set'!$A$1:$R$1200,18,FALSE)),"")</f>
        <v/>
      </c>
    </row>
    <row r="614" spans="1:17">
      <c r="A614" t="str">
        <f>IFERROR(VLOOKUP('Xlookup set'!$S614,'Xlookup set'!$A$1:$R$1200,2,FALSE),"")</f>
        <v/>
      </c>
      <c r="B614" t="str">
        <f>IF(I614&lt;&gt;"",ドッグキャリー!$I$2,"")</f>
        <v/>
      </c>
      <c r="C614" t="str">
        <f t="shared" si="20"/>
        <v/>
      </c>
      <c r="D614" t="str">
        <f t="shared" si="21"/>
        <v/>
      </c>
      <c r="E614" t="str">
        <f>IFERROR(IF(VLOOKUP('Xlookup set'!$S614,'Xlookup set'!$A$1:$R$1200,6,FALSE)=0,"",VLOOKUP('Xlookup set'!$S614,'Xlookup set'!$A$1:$R$1200,6,FALSE)),"")</f>
        <v/>
      </c>
      <c r="F614" t="str">
        <f t="array" aca="1" ref="F614" ca="1">IFERROR(F(VLOOKUP('Xlookup set'!$S614,'Xlookup set'!$A$1:$R$1200,7,FALSE)=0,"",VLOOKUP('Xlookup set'!$S614,'Xlookup set'!$A$1:$R$1200,7,FALSE)),"")</f>
        <v/>
      </c>
      <c r="G614" t="str">
        <f>IFERROR(IF(VLOOKUP('Xlookup set'!$S614,'Xlookup set'!$A$1:$R$1200,8,FALSE)=0,"",VLOOKUP('Xlookup set'!$S614,'Xlookup set'!$A$1:$R$1200,8,FALSE)),"")</f>
        <v/>
      </c>
      <c r="H614" s="93" t="str">
        <f>IFERROR(IF(VLOOKUP('Xlookup set'!$S614,'Xlookup set'!$A$1:$R$1200,9,FALSE)=0,"",VLOOKUP('Xlookup set'!$S614,'Xlookup set'!$A$1:$R$1200,9,FALSE)),"")</f>
        <v/>
      </c>
      <c r="I614" t="str">
        <f>IFERROR(IF(VLOOKUP('Xlookup set'!$S614,'Xlookup set'!$A$1:$R$1200,10,FALSE)=0,"",VLOOKUP('Xlookup set'!$S614,'Xlookup set'!$A$1:$R$1200,10,FALSE)),"")</f>
        <v/>
      </c>
      <c r="J614" t="str">
        <f>IFERROR(IF(VLOOKUP('Xlookup set'!$S614,'Xlookup set'!$A$1:$R$1200,11,FALSE)=0,"",VLOOKUP('Xlookup set'!$S614,'Xlookup set'!$A$1:$R$1200,11,FALSE)),"")</f>
        <v/>
      </c>
      <c r="K614" t="str">
        <f>IFERROR(IF(VLOOKUP('Xlookup set'!$S614,'Xlookup set'!$A$1:$R$1200,12,FALSE)=0,"",VLOOKUP('Xlookup set'!$S614,'Xlookup set'!$A$1:$R$1200,12,FALSE)),"")</f>
        <v/>
      </c>
      <c r="L614" t="str">
        <f>IFERROR(IF(VLOOKUP('Xlookup set'!$S614,'Xlookup set'!$A$1:$R$1200,13,FALSE)=0,"",VLOOKUP('Xlookup set'!$S614,'Xlookup set'!$A$1:$R$1200,13,FALSE)),"")</f>
        <v/>
      </c>
      <c r="M614" t="str">
        <f>IFERROR(IF(VLOOKUP('Xlookup set'!$S614,'Xlookup set'!$A$1:$R$1200,14,FALSE)=0,"",VLOOKUP('Xlookup set'!$S614,'Xlookup set'!$A$1:$R$1200,14,FALSE)),"")</f>
        <v/>
      </c>
      <c r="N614" t="str">
        <f>IFERROR(IF(VLOOKUP('Xlookup set'!$S614,'Xlookup set'!$A$1:$R$1200,15,FALSE)=0,"",VLOOKUP('Xlookup set'!$S614,'Xlookup set'!$A$1:$R$1200,15,FALSE)),"")</f>
        <v/>
      </c>
      <c r="O614" t="str">
        <f>IFERROR(IF(VLOOKUP('Xlookup set'!$S614,'Xlookup set'!$A$1:$R$1200,16,FALSE)=0,"",VLOOKUP('Xlookup set'!$S614,'Xlookup set'!$A$1:$R$1200,16,FALSE)),"")</f>
        <v/>
      </c>
      <c r="P614" t="str">
        <f t="array" aca="1" ref="P614" ca="1">IFERROR(Y2IF(VLOOKUP('Xlookup set'!$S614,'Xlookup set'!$A$1:$R$1200,17,FALSE)=0,"",VLOOKUP('Xlookup set'!$S614,'Xlookup set'!$A$1:$R$1200,17,FALSE)),"")</f>
        <v/>
      </c>
      <c r="Q614" t="str">
        <f>IFERROR(IF(VLOOKUP('Xlookup set'!$S614,'Xlookup set'!$A$1:$R$1200,18,FALSE)=0,"",VLOOKUP('Xlookup set'!$S614,'Xlookup set'!$A$1:$R$1200,18,FALSE)),"")</f>
        <v/>
      </c>
    </row>
    <row r="615" spans="1:17">
      <c r="A615" t="str">
        <f>IFERROR(VLOOKUP('Xlookup set'!$S615,'Xlookup set'!$A$1:$R$1200,2,FALSE),"")</f>
        <v/>
      </c>
      <c r="B615" t="str">
        <f>IF(I615&lt;&gt;"",ドッグキャリー!$I$2,"")</f>
        <v/>
      </c>
      <c r="C615" t="str">
        <f t="shared" si="20"/>
        <v/>
      </c>
      <c r="D615" t="str">
        <f t="shared" si="21"/>
        <v/>
      </c>
      <c r="E615" t="str">
        <f>IFERROR(IF(VLOOKUP('Xlookup set'!$S615,'Xlookup set'!$A$1:$R$1200,6,FALSE)=0,"",VLOOKUP('Xlookup set'!$S615,'Xlookup set'!$A$1:$R$1200,6,FALSE)),"")</f>
        <v/>
      </c>
      <c r="F615" t="str">
        <f t="array" aca="1" ref="F615" ca="1">IFERROR(F(VLOOKUP('Xlookup set'!$S615,'Xlookup set'!$A$1:$R$1200,7,FALSE)=0,"",VLOOKUP('Xlookup set'!$S615,'Xlookup set'!$A$1:$R$1200,7,FALSE)),"")</f>
        <v/>
      </c>
      <c r="G615" t="str">
        <f>IFERROR(IF(VLOOKUP('Xlookup set'!$S615,'Xlookup set'!$A$1:$R$1200,8,FALSE)=0,"",VLOOKUP('Xlookup set'!$S615,'Xlookup set'!$A$1:$R$1200,8,FALSE)),"")</f>
        <v/>
      </c>
      <c r="H615" s="93" t="str">
        <f>IFERROR(IF(VLOOKUP('Xlookup set'!$S615,'Xlookup set'!$A$1:$R$1200,9,FALSE)=0,"",VLOOKUP('Xlookup set'!$S615,'Xlookup set'!$A$1:$R$1200,9,FALSE)),"")</f>
        <v/>
      </c>
      <c r="I615" t="str">
        <f>IFERROR(IF(VLOOKUP('Xlookup set'!$S615,'Xlookup set'!$A$1:$R$1200,10,FALSE)=0,"",VLOOKUP('Xlookup set'!$S615,'Xlookup set'!$A$1:$R$1200,10,FALSE)),"")</f>
        <v/>
      </c>
      <c r="J615" t="str">
        <f>IFERROR(IF(VLOOKUP('Xlookup set'!$S615,'Xlookup set'!$A$1:$R$1200,11,FALSE)=0,"",VLOOKUP('Xlookup set'!$S615,'Xlookup set'!$A$1:$R$1200,11,FALSE)),"")</f>
        <v/>
      </c>
      <c r="K615" t="str">
        <f>IFERROR(IF(VLOOKUP('Xlookup set'!$S615,'Xlookup set'!$A$1:$R$1200,12,FALSE)=0,"",VLOOKUP('Xlookup set'!$S615,'Xlookup set'!$A$1:$R$1200,12,FALSE)),"")</f>
        <v/>
      </c>
      <c r="L615" t="str">
        <f>IFERROR(IF(VLOOKUP('Xlookup set'!$S615,'Xlookup set'!$A$1:$R$1200,13,FALSE)=0,"",VLOOKUP('Xlookup set'!$S615,'Xlookup set'!$A$1:$R$1200,13,FALSE)),"")</f>
        <v/>
      </c>
      <c r="M615" t="str">
        <f>IFERROR(IF(VLOOKUP('Xlookup set'!$S615,'Xlookup set'!$A$1:$R$1200,14,FALSE)=0,"",VLOOKUP('Xlookup set'!$S615,'Xlookup set'!$A$1:$R$1200,14,FALSE)),"")</f>
        <v/>
      </c>
      <c r="N615" t="str">
        <f>IFERROR(IF(VLOOKUP('Xlookup set'!$S615,'Xlookup set'!$A$1:$R$1200,15,FALSE)=0,"",VLOOKUP('Xlookup set'!$S615,'Xlookup set'!$A$1:$R$1200,15,FALSE)),"")</f>
        <v/>
      </c>
      <c r="O615" t="str">
        <f>IFERROR(IF(VLOOKUP('Xlookup set'!$S615,'Xlookup set'!$A$1:$R$1200,16,FALSE)=0,"",VLOOKUP('Xlookup set'!$S615,'Xlookup set'!$A$1:$R$1200,16,FALSE)),"")</f>
        <v/>
      </c>
      <c r="P615" t="str">
        <f t="array" aca="1" ref="P615" ca="1">IFERROR(Y2IF(VLOOKUP('Xlookup set'!$S615,'Xlookup set'!$A$1:$R$1200,17,FALSE)=0,"",VLOOKUP('Xlookup set'!$S615,'Xlookup set'!$A$1:$R$1200,17,FALSE)),"")</f>
        <v/>
      </c>
      <c r="Q615" t="str">
        <f>IFERROR(IF(VLOOKUP('Xlookup set'!$S615,'Xlookup set'!$A$1:$R$1200,18,FALSE)=0,"",VLOOKUP('Xlookup set'!$S615,'Xlookup set'!$A$1:$R$1200,18,FALSE)),"")</f>
        <v/>
      </c>
    </row>
    <row r="616" spans="1:17">
      <c r="A616" t="str">
        <f>IFERROR(VLOOKUP('Xlookup set'!$S616,'Xlookup set'!$A$1:$R$1200,2,FALSE),"")</f>
        <v/>
      </c>
      <c r="B616" t="str">
        <f>IF(I616&lt;&gt;"",ドッグキャリー!$I$2,"")</f>
        <v/>
      </c>
      <c r="C616" t="str">
        <f t="shared" si="20"/>
        <v/>
      </c>
      <c r="D616" t="str">
        <f t="shared" si="21"/>
        <v/>
      </c>
      <c r="E616" t="str">
        <f>IFERROR(IF(VLOOKUP('Xlookup set'!$S616,'Xlookup set'!$A$1:$R$1200,6,FALSE)=0,"",VLOOKUP('Xlookup set'!$S616,'Xlookup set'!$A$1:$R$1200,6,FALSE)),"")</f>
        <v/>
      </c>
      <c r="F616" t="str">
        <f t="array" aca="1" ref="F616" ca="1">IFERROR(F(VLOOKUP('Xlookup set'!$S616,'Xlookup set'!$A$1:$R$1200,7,FALSE)=0,"",VLOOKUP('Xlookup set'!$S616,'Xlookup set'!$A$1:$R$1200,7,FALSE)),"")</f>
        <v/>
      </c>
      <c r="G616" t="str">
        <f>IFERROR(IF(VLOOKUP('Xlookup set'!$S616,'Xlookup set'!$A$1:$R$1200,8,FALSE)=0,"",VLOOKUP('Xlookup set'!$S616,'Xlookup set'!$A$1:$R$1200,8,FALSE)),"")</f>
        <v/>
      </c>
      <c r="H616" s="93" t="str">
        <f>IFERROR(IF(VLOOKUP('Xlookup set'!$S616,'Xlookup set'!$A$1:$R$1200,9,FALSE)=0,"",VLOOKUP('Xlookup set'!$S616,'Xlookup set'!$A$1:$R$1200,9,FALSE)),"")</f>
        <v/>
      </c>
      <c r="I616" t="str">
        <f>IFERROR(IF(VLOOKUP('Xlookup set'!$S616,'Xlookup set'!$A$1:$R$1200,10,FALSE)=0,"",VLOOKUP('Xlookup set'!$S616,'Xlookup set'!$A$1:$R$1200,10,FALSE)),"")</f>
        <v/>
      </c>
      <c r="J616" t="str">
        <f>IFERROR(IF(VLOOKUP('Xlookup set'!$S616,'Xlookup set'!$A$1:$R$1200,11,FALSE)=0,"",VLOOKUP('Xlookup set'!$S616,'Xlookup set'!$A$1:$R$1200,11,FALSE)),"")</f>
        <v/>
      </c>
      <c r="K616" t="str">
        <f>IFERROR(IF(VLOOKUP('Xlookup set'!$S616,'Xlookup set'!$A$1:$R$1200,12,FALSE)=0,"",VLOOKUP('Xlookup set'!$S616,'Xlookup set'!$A$1:$R$1200,12,FALSE)),"")</f>
        <v/>
      </c>
      <c r="L616" t="str">
        <f>IFERROR(IF(VLOOKUP('Xlookup set'!$S616,'Xlookup set'!$A$1:$R$1200,13,FALSE)=0,"",VLOOKUP('Xlookup set'!$S616,'Xlookup set'!$A$1:$R$1200,13,FALSE)),"")</f>
        <v/>
      </c>
      <c r="M616" t="str">
        <f>IFERROR(IF(VLOOKUP('Xlookup set'!$S616,'Xlookup set'!$A$1:$R$1200,14,FALSE)=0,"",VLOOKUP('Xlookup set'!$S616,'Xlookup set'!$A$1:$R$1200,14,FALSE)),"")</f>
        <v/>
      </c>
      <c r="N616" t="str">
        <f>IFERROR(IF(VLOOKUP('Xlookup set'!$S616,'Xlookup set'!$A$1:$R$1200,15,FALSE)=0,"",VLOOKUP('Xlookup set'!$S616,'Xlookup set'!$A$1:$R$1200,15,FALSE)),"")</f>
        <v/>
      </c>
      <c r="O616" t="str">
        <f>IFERROR(IF(VLOOKUP('Xlookup set'!$S616,'Xlookup set'!$A$1:$R$1200,16,FALSE)=0,"",VLOOKUP('Xlookup set'!$S616,'Xlookup set'!$A$1:$R$1200,16,FALSE)),"")</f>
        <v/>
      </c>
      <c r="P616" t="str">
        <f t="array" aca="1" ref="P616" ca="1">IFERROR(Y2IF(VLOOKUP('Xlookup set'!$S616,'Xlookup set'!$A$1:$R$1200,17,FALSE)=0,"",VLOOKUP('Xlookup set'!$S616,'Xlookup set'!$A$1:$R$1200,17,FALSE)),"")</f>
        <v/>
      </c>
      <c r="Q616" t="str">
        <f>IFERROR(IF(VLOOKUP('Xlookup set'!$S616,'Xlookup set'!$A$1:$R$1200,18,FALSE)=0,"",VLOOKUP('Xlookup set'!$S616,'Xlookup set'!$A$1:$R$1200,18,FALSE)),"")</f>
        <v/>
      </c>
    </row>
    <row r="617" spans="1:17">
      <c r="A617" t="str">
        <f>IFERROR(VLOOKUP('Xlookup set'!$S617,'Xlookup set'!$A$1:$R$1200,2,FALSE),"")</f>
        <v/>
      </c>
      <c r="B617" t="str">
        <f>IF(I617&lt;&gt;"",ドッグキャリー!$I$2,"")</f>
        <v/>
      </c>
      <c r="C617" t="str">
        <f t="shared" si="20"/>
        <v/>
      </c>
      <c r="D617" t="str">
        <f t="shared" si="21"/>
        <v/>
      </c>
      <c r="E617" t="str">
        <f>IFERROR(IF(VLOOKUP('Xlookup set'!$S617,'Xlookup set'!$A$1:$R$1200,6,FALSE)=0,"",VLOOKUP('Xlookup set'!$S617,'Xlookup set'!$A$1:$R$1200,6,FALSE)),"")</f>
        <v/>
      </c>
      <c r="F617" t="str">
        <f t="array" aca="1" ref="F617" ca="1">IFERROR(F(VLOOKUP('Xlookup set'!$S617,'Xlookup set'!$A$1:$R$1200,7,FALSE)=0,"",VLOOKUP('Xlookup set'!$S617,'Xlookup set'!$A$1:$R$1200,7,FALSE)),"")</f>
        <v/>
      </c>
      <c r="G617" t="str">
        <f>IFERROR(IF(VLOOKUP('Xlookup set'!$S617,'Xlookup set'!$A$1:$R$1200,8,FALSE)=0,"",VLOOKUP('Xlookup set'!$S617,'Xlookup set'!$A$1:$R$1200,8,FALSE)),"")</f>
        <v/>
      </c>
      <c r="H617" s="93" t="str">
        <f>IFERROR(IF(VLOOKUP('Xlookup set'!$S617,'Xlookup set'!$A$1:$R$1200,9,FALSE)=0,"",VLOOKUP('Xlookup set'!$S617,'Xlookup set'!$A$1:$R$1200,9,FALSE)),"")</f>
        <v/>
      </c>
      <c r="I617" t="str">
        <f>IFERROR(IF(VLOOKUP('Xlookup set'!$S617,'Xlookup set'!$A$1:$R$1200,10,FALSE)=0,"",VLOOKUP('Xlookup set'!$S617,'Xlookup set'!$A$1:$R$1200,10,FALSE)),"")</f>
        <v/>
      </c>
      <c r="J617" t="str">
        <f>IFERROR(IF(VLOOKUP('Xlookup set'!$S617,'Xlookup set'!$A$1:$R$1200,11,FALSE)=0,"",VLOOKUP('Xlookup set'!$S617,'Xlookup set'!$A$1:$R$1200,11,FALSE)),"")</f>
        <v/>
      </c>
      <c r="K617" t="str">
        <f>IFERROR(IF(VLOOKUP('Xlookup set'!$S617,'Xlookup set'!$A$1:$R$1200,12,FALSE)=0,"",VLOOKUP('Xlookup set'!$S617,'Xlookup set'!$A$1:$R$1200,12,FALSE)),"")</f>
        <v/>
      </c>
      <c r="L617" t="str">
        <f>IFERROR(IF(VLOOKUP('Xlookup set'!$S617,'Xlookup set'!$A$1:$R$1200,13,FALSE)=0,"",VLOOKUP('Xlookup set'!$S617,'Xlookup set'!$A$1:$R$1200,13,FALSE)),"")</f>
        <v/>
      </c>
      <c r="M617" t="str">
        <f>IFERROR(IF(VLOOKUP('Xlookup set'!$S617,'Xlookup set'!$A$1:$R$1200,14,FALSE)=0,"",VLOOKUP('Xlookup set'!$S617,'Xlookup set'!$A$1:$R$1200,14,FALSE)),"")</f>
        <v/>
      </c>
      <c r="N617" t="str">
        <f>IFERROR(IF(VLOOKUP('Xlookup set'!$S617,'Xlookup set'!$A$1:$R$1200,15,FALSE)=0,"",VLOOKUP('Xlookup set'!$S617,'Xlookup set'!$A$1:$R$1200,15,FALSE)),"")</f>
        <v/>
      </c>
      <c r="O617" t="str">
        <f>IFERROR(IF(VLOOKUP('Xlookup set'!$S617,'Xlookup set'!$A$1:$R$1200,16,FALSE)=0,"",VLOOKUP('Xlookup set'!$S617,'Xlookup set'!$A$1:$R$1200,16,FALSE)),"")</f>
        <v/>
      </c>
      <c r="P617" t="str">
        <f t="array" aca="1" ref="P617" ca="1">IFERROR(Y2IF(VLOOKUP('Xlookup set'!$S617,'Xlookup set'!$A$1:$R$1200,17,FALSE)=0,"",VLOOKUP('Xlookup set'!$S617,'Xlookup set'!$A$1:$R$1200,17,FALSE)),"")</f>
        <v/>
      </c>
      <c r="Q617" t="str">
        <f>IFERROR(IF(VLOOKUP('Xlookup set'!$S617,'Xlookup set'!$A$1:$R$1200,18,FALSE)=0,"",VLOOKUP('Xlookup set'!$S617,'Xlookup set'!$A$1:$R$1200,18,FALSE)),"")</f>
        <v/>
      </c>
    </row>
    <row r="618" spans="1:17">
      <c r="A618" t="str">
        <f>IFERROR(VLOOKUP('Xlookup set'!$S618,'Xlookup set'!$A$1:$R$1200,2,FALSE),"")</f>
        <v/>
      </c>
      <c r="B618" t="str">
        <f>IF(I618&lt;&gt;"",ドッグキャリー!$I$2,"")</f>
        <v/>
      </c>
      <c r="C618" t="str">
        <f t="shared" si="20"/>
        <v/>
      </c>
      <c r="D618" t="str">
        <f t="shared" si="21"/>
        <v/>
      </c>
      <c r="E618" t="str">
        <f>IFERROR(IF(VLOOKUP('Xlookup set'!$S618,'Xlookup set'!$A$1:$R$1200,6,FALSE)=0,"",VLOOKUP('Xlookup set'!$S618,'Xlookup set'!$A$1:$R$1200,6,FALSE)),"")</f>
        <v/>
      </c>
      <c r="F618" t="str">
        <f t="array" aca="1" ref="F618" ca="1">IFERROR(F(VLOOKUP('Xlookup set'!$S618,'Xlookup set'!$A$1:$R$1200,7,FALSE)=0,"",VLOOKUP('Xlookup set'!$S618,'Xlookup set'!$A$1:$R$1200,7,FALSE)),"")</f>
        <v/>
      </c>
      <c r="G618" t="str">
        <f>IFERROR(IF(VLOOKUP('Xlookup set'!$S618,'Xlookup set'!$A$1:$R$1200,8,FALSE)=0,"",VLOOKUP('Xlookup set'!$S618,'Xlookup set'!$A$1:$R$1200,8,FALSE)),"")</f>
        <v/>
      </c>
      <c r="H618" s="93" t="str">
        <f>IFERROR(IF(VLOOKUP('Xlookup set'!$S618,'Xlookup set'!$A$1:$R$1200,9,FALSE)=0,"",VLOOKUP('Xlookup set'!$S618,'Xlookup set'!$A$1:$R$1200,9,FALSE)),"")</f>
        <v/>
      </c>
      <c r="I618" t="str">
        <f>IFERROR(IF(VLOOKUP('Xlookup set'!$S618,'Xlookup set'!$A$1:$R$1200,10,FALSE)=0,"",VLOOKUP('Xlookup set'!$S618,'Xlookup set'!$A$1:$R$1200,10,FALSE)),"")</f>
        <v/>
      </c>
      <c r="J618" t="str">
        <f>IFERROR(IF(VLOOKUP('Xlookup set'!$S618,'Xlookup set'!$A$1:$R$1200,11,FALSE)=0,"",VLOOKUP('Xlookup set'!$S618,'Xlookup set'!$A$1:$R$1200,11,FALSE)),"")</f>
        <v/>
      </c>
      <c r="K618" t="str">
        <f>IFERROR(IF(VLOOKUP('Xlookup set'!$S618,'Xlookup set'!$A$1:$R$1200,12,FALSE)=0,"",VLOOKUP('Xlookup set'!$S618,'Xlookup set'!$A$1:$R$1200,12,FALSE)),"")</f>
        <v/>
      </c>
      <c r="L618" t="str">
        <f>IFERROR(IF(VLOOKUP('Xlookup set'!$S618,'Xlookup set'!$A$1:$R$1200,13,FALSE)=0,"",VLOOKUP('Xlookup set'!$S618,'Xlookup set'!$A$1:$R$1200,13,FALSE)),"")</f>
        <v/>
      </c>
      <c r="M618" t="str">
        <f>IFERROR(IF(VLOOKUP('Xlookup set'!$S618,'Xlookup set'!$A$1:$R$1200,14,FALSE)=0,"",VLOOKUP('Xlookup set'!$S618,'Xlookup set'!$A$1:$R$1200,14,FALSE)),"")</f>
        <v/>
      </c>
      <c r="N618" t="str">
        <f>IFERROR(IF(VLOOKUP('Xlookup set'!$S618,'Xlookup set'!$A$1:$R$1200,15,FALSE)=0,"",VLOOKUP('Xlookup set'!$S618,'Xlookup set'!$A$1:$R$1200,15,FALSE)),"")</f>
        <v/>
      </c>
      <c r="O618" t="str">
        <f>IFERROR(IF(VLOOKUP('Xlookup set'!$S618,'Xlookup set'!$A$1:$R$1200,16,FALSE)=0,"",VLOOKUP('Xlookup set'!$S618,'Xlookup set'!$A$1:$R$1200,16,FALSE)),"")</f>
        <v/>
      </c>
      <c r="P618" t="str">
        <f t="array" aca="1" ref="P618" ca="1">IFERROR(Y2IF(VLOOKUP('Xlookup set'!$S618,'Xlookup set'!$A$1:$R$1200,17,FALSE)=0,"",VLOOKUP('Xlookup set'!$S618,'Xlookup set'!$A$1:$R$1200,17,FALSE)),"")</f>
        <v/>
      </c>
      <c r="Q618" t="str">
        <f>IFERROR(IF(VLOOKUP('Xlookup set'!$S618,'Xlookup set'!$A$1:$R$1200,18,FALSE)=0,"",VLOOKUP('Xlookup set'!$S618,'Xlookup set'!$A$1:$R$1200,18,FALSE)),"")</f>
        <v/>
      </c>
    </row>
    <row r="619" spans="1:17">
      <c r="A619" t="str">
        <f>IFERROR(VLOOKUP('Xlookup set'!$S619,'Xlookup set'!$A$1:$R$1200,2,FALSE),"")</f>
        <v/>
      </c>
      <c r="B619" t="str">
        <f>IF(I619&lt;&gt;"",ドッグキャリー!$I$2,"")</f>
        <v/>
      </c>
      <c r="C619" t="str">
        <f t="shared" si="20"/>
        <v/>
      </c>
      <c r="D619" t="str">
        <f t="shared" si="21"/>
        <v/>
      </c>
      <c r="E619" t="str">
        <f>IFERROR(IF(VLOOKUP('Xlookup set'!$S619,'Xlookup set'!$A$1:$R$1200,6,FALSE)=0,"",VLOOKUP('Xlookup set'!$S619,'Xlookup set'!$A$1:$R$1200,6,FALSE)),"")</f>
        <v/>
      </c>
      <c r="F619" t="str">
        <f t="array" aca="1" ref="F619" ca="1">IFERROR(F(VLOOKUP('Xlookup set'!$S619,'Xlookup set'!$A$1:$R$1200,7,FALSE)=0,"",VLOOKUP('Xlookup set'!$S619,'Xlookup set'!$A$1:$R$1200,7,FALSE)),"")</f>
        <v/>
      </c>
      <c r="G619" t="str">
        <f>IFERROR(IF(VLOOKUP('Xlookup set'!$S619,'Xlookup set'!$A$1:$R$1200,8,FALSE)=0,"",VLOOKUP('Xlookup set'!$S619,'Xlookup set'!$A$1:$R$1200,8,FALSE)),"")</f>
        <v/>
      </c>
      <c r="H619" s="93" t="str">
        <f>IFERROR(IF(VLOOKUP('Xlookup set'!$S619,'Xlookup set'!$A$1:$R$1200,9,FALSE)=0,"",VLOOKUP('Xlookup set'!$S619,'Xlookup set'!$A$1:$R$1200,9,FALSE)),"")</f>
        <v/>
      </c>
      <c r="I619" t="str">
        <f>IFERROR(IF(VLOOKUP('Xlookup set'!$S619,'Xlookup set'!$A$1:$R$1200,10,FALSE)=0,"",VLOOKUP('Xlookup set'!$S619,'Xlookup set'!$A$1:$R$1200,10,FALSE)),"")</f>
        <v/>
      </c>
      <c r="J619" t="str">
        <f>IFERROR(IF(VLOOKUP('Xlookup set'!$S619,'Xlookup set'!$A$1:$R$1200,11,FALSE)=0,"",VLOOKUP('Xlookup set'!$S619,'Xlookup set'!$A$1:$R$1200,11,FALSE)),"")</f>
        <v/>
      </c>
      <c r="K619" t="str">
        <f>IFERROR(IF(VLOOKUP('Xlookup set'!$S619,'Xlookup set'!$A$1:$R$1200,12,FALSE)=0,"",VLOOKUP('Xlookup set'!$S619,'Xlookup set'!$A$1:$R$1200,12,FALSE)),"")</f>
        <v/>
      </c>
      <c r="L619" t="str">
        <f>IFERROR(IF(VLOOKUP('Xlookup set'!$S619,'Xlookup set'!$A$1:$R$1200,13,FALSE)=0,"",VLOOKUP('Xlookup set'!$S619,'Xlookup set'!$A$1:$R$1200,13,FALSE)),"")</f>
        <v/>
      </c>
      <c r="M619" t="str">
        <f>IFERROR(IF(VLOOKUP('Xlookup set'!$S619,'Xlookup set'!$A$1:$R$1200,14,FALSE)=0,"",VLOOKUP('Xlookup set'!$S619,'Xlookup set'!$A$1:$R$1200,14,FALSE)),"")</f>
        <v/>
      </c>
      <c r="N619" t="str">
        <f>IFERROR(IF(VLOOKUP('Xlookup set'!$S619,'Xlookup set'!$A$1:$R$1200,15,FALSE)=0,"",VLOOKUP('Xlookup set'!$S619,'Xlookup set'!$A$1:$R$1200,15,FALSE)),"")</f>
        <v/>
      </c>
      <c r="O619" t="str">
        <f>IFERROR(IF(VLOOKUP('Xlookup set'!$S619,'Xlookup set'!$A$1:$R$1200,16,FALSE)=0,"",VLOOKUP('Xlookup set'!$S619,'Xlookup set'!$A$1:$R$1200,16,FALSE)),"")</f>
        <v/>
      </c>
      <c r="P619" t="str">
        <f t="array" aca="1" ref="P619" ca="1">IFERROR(Y2IF(VLOOKUP('Xlookup set'!$S619,'Xlookup set'!$A$1:$R$1200,17,FALSE)=0,"",VLOOKUP('Xlookup set'!$S619,'Xlookup set'!$A$1:$R$1200,17,FALSE)),"")</f>
        <v/>
      </c>
      <c r="Q619" t="str">
        <f>IFERROR(IF(VLOOKUP('Xlookup set'!$S619,'Xlookup set'!$A$1:$R$1200,18,FALSE)=0,"",VLOOKUP('Xlookup set'!$S619,'Xlookup set'!$A$1:$R$1200,18,FALSE)),"")</f>
        <v/>
      </c>
    </row>
    <row r="620" spans="1:17">
      <c r="A620" t="str">
        <f>IFERROR(VLOOKUP('Xlookup set'!$S620,'Xlookup set'!$A$1:$R$1200,2,FALSE),"")</f>
        <v/>
      </c>
      <c r="B620" t="str">
        <f>IF(I620&lt;&gt;"",ドッグキャリー!$I$2,"")</f>
        <v/>
      </c>
      <c r="C620" t="str">
        <f t="shared" si="20"/>
        <v/>
      </c>
      <c r="D620" t="str">
        <f t="shared" si="21"/>
        <v/>
      </c>
      <c r="E620" t="str">
        <f>IFERROR(IF(VLOOKUP('Xlookup set'!$S620,'Xlookup set'!$A$1:$R$1200,6,FALSE)=0,"",VLOOKUP('Xlookup set'!$S620,'Xlookup set'!$A$1:$R$1200,6,FALSE)),"")</f>
        <v/>
      </c>
      <c r="F620" t="str">
        <f t="array" aca="1" ref="F620" ca="1">IFERROR(F(VLOOKUP('Xlookup set'!$S620,'Xlookup set'!$A$1:$R$1200,7,FALSE)=0,"",VLOOKUP('Xlookup set'!$S620,'Xlookup set'!$A$1:$R$1200,7,FALSE)),"")</f>
        <v/>
      </c>
      <c r="G620" t="str">
        <f>IFERROR(IF(VLOOKUP('Xlookup set'!$S620,'Xlookup set'!$A$1:$R$1200,8,FALSE)=0,"",VLOOKUP('Xlookup set'!$S620,'Xlookup set'!$A$1:$R$1200,8,FALSE)),"")</f>
        <v/>
      </c>
      <c r="H620" s="93" t="str">
        <f>IFERROR(IF(VLOOKUP('Xlookup set'!$S620,'Xlookup set'!$A$1:$R$1200,9,FALSE)=0,"",VLOOKUP('Xlookup set'!$S620,'Xlookup set'!$A$1:$R$1200,9,FALSE)),"")</f>
        <v/>
      </c>
      <c r="I620" t="str">
        <f>IFERROR(IF(VLOOKUP('Xlookup set'!$S620,'Xlookup set'!$A$1:$R$1200,10,FALSE)=0,"",VLOOKUP('Xlookup set'!$S620,'Xlookup set'!$A$1:$R$1200,10,FALSE)),"")</f>
        <v/>
      </c>
      <c r="J620" t="str">
        <f>IFERROR(IF(VLOOKUP('Xlookup set'!$S620,'Xlookup set'!$A$1:$R$1200,11,FALSE)=0,"",VLOOKUP('Xlookup set'!$S620,'Xlookup set'!$A$1:$R$1200,11,FALSE)),"")</f>
        <v/>
      </c>
      <c r="K620" t="str">
        <f>IFERROR(IF(VLOOKUP('Xlookup set'!$S620,'Xlookup set'!$A$1:$R$1200,12,FALSE)=0,"",VLOOKUP('Xlookup set'!$S620,'Xlookup set'!$A$1:$R$1200,12,FALSE)),"")</f>
        <v/>
      </c>
      <c r="L620" t="str">
        <f>IFERROR(IF(VLOOKUP('Xlookup set'!$S620,'Xlookup set'!$A$1:$R$1200,13,FALSE)=0,"",VLOOKUP('Xlookup set'!$S620,'Xlookup set'!$A$1:$R$1200,13,FALSE)),"")</f>
        <v/>
      </c>
      <c r="M620" t="str">
        <f>IFERROR(IF(VLOOKUP('Xlookup set'!$S620,'Xlookup set'!$A$1:$R$1200,14,FALSE)=0,"",VLOOKUP('Xlookup set'!$S620,'Xlookup set'!$A$1:$R$1200,14,FALSE)),"")</f>
        <v/>
      </c>
      <c r="N620" t="str">
        <f>IFERROR(IF(VLOOKUP('Xlookup set'!$S620,'Xlookup set'!$A$1:$R$1200,15,FALSE)=0,"",VLOOKUP('Xlookup set'!$S620,'Xlookup set'!$A$1:$R$1200,15,FALSE)),"")</f>
        <v/>
      </c>
      <c r="O620" t="str">
        <f>IFERROR(IF(VLOOKUP('Xlookup set'!$S620,'Xlookup set'!$A$1:$R$1200,16,FALSE)=0,"",VLOOKUP('Xlookup set'!$S620,'Xlookup set'!$A$1:$R$1200,16,FALSE)),"")</f>
        <v/>
      </c>
      <c r="P620" t="str">
        <f t="array" aca="1" ref="P620" ca="1">IFERROR(Y2IF(VLOOKUP('Xlookup set'!$S620,'Xlookup set'!$A$1:$R$1200,17,FALSE)=0,"",VLOOKUP('Xlookup set'!$S620,'Xlookup set'!$A$1:$R$1200,17,FALSE)),"")</f>
        <v/>
      </c>
      <c r="Q620" t="str">
        <f>IFERROR(IF(VLOOKUP('Xlookup set'!$S620,'Xlookup set'!$A$1:$R$1200,18,FALSE)=0,"",VLOOKUP('Xlookup set'!$S620,'Xlookup set'!$A$1:$R$1200,18,FALSE)),"")</f>
        <v/>
      </c>
    </row>
    <row r="621" spans="1:17">
      <c r="A621" t="str">
        <f>IFERROR(VLOOKUP('Xlookup set'!$S621,'Xlookup set'!$A$1:$R$1200,2,FALSE),"")</f>
        <v/>
      </c>
      <c r="B621" t="str">
        <f>IF(I621&lt;&gt;"",ドッグキャリー!$I$2,"")</f>
        <v/>
      </c>
      <c r="C621" t="str">
        <f t="shared" si="20"/>
        <v/>
      </c>
      <c r="D621" t="str">
        <f t="shared" si="21"/>
        <v/>
      </c>
      <c r="E621" t="str">
        <f>IFERROR(IF(VLOOKUP('Xlookup set'!$S621,'Xlookup set'!$A$1:$R$1200,6,FALSE)=0,"",VLOOKUP('Xlookup set'!$S621,'Xlookup set'!$A$1:$R$1200,6,FALSE)),"")</f>
        <v/>
      </c>
      <c r="F621" t="str">
        <f t="array" aca="1" ref="F621" ca="1">IFERROR(F(VLOOKUP('Xlookup set'!$S621,'Xlookup set'!$A$1:$R$1200,7,FALSE)=0,"",VLOOKUP('Xlookup set'!$S621,'Xlookup set'!$A$1:$R$1200,7,FALSE)),"")</f>
        <v/>
      </c>
      <c r="G621" t="str">
        <f>IFERROR(IF(VLOOKUP('Xlookup set'!$S621,'Xlookup set'!$A$1:$R$1200,8,FALSE)=0,"",VLOOKUP('Xlookup set'!$S621,'Xlookup set'!$A$1:$R$1200,8,FALSE)),"")</f>
        <v/>
      </c>
      <c r="H621" s="93" t="str">
        <f>IFERROR(IF(VLOOKUP('Xlookup set'!$S621,'Xlookup set'!$A$1:$R$1200,9,FALSE)=0,"",VLOOKUP('Xlookup set'!$S621,'Xlookup set'!$A$1:$R$1200,9,FALSE)),"")</f>
        <v/>
      </c>
      <c r="I621" t="str">
        <f>IFERROR(IF(VLOOKUP('Xlookup set'!$S621,'Xlookup set'!$A$1:$R$1200,10,FALSE)=0,"",VLOOKUP('Xlookup set'!$S621,'Xlookup set'!$A$1:$R$1200,10,FALSE)),"")</f>
        <v/>
      </c>
      <c r="J621" t="str">
        <f>IFERROR(IF(VLOOKUP('Xlookup set'!$S621,'Xlookup set'!$A$1:$R$1200,11,FALSE)=0,"",VLOOKUP('Xlookup set'!$S621,'Xlookup set'!$A$1:$R$1200,11,FALSE)),"")</f>
        <v/>
      </c>
      <c r="K621" t="str">
        <f>IFERROR(IF(VLOOKUP('Xlookup set'!$S621,'Xlookup set'!$A$1:$R$1200,12,FALSE)=0,"",VLOOKUP('Xlookup set'!$S621,'Xlookup set'!$A$1:$R$1200,12,FALSE)),"")</f>
        <v/>
      </c>
      <c r="L621" t="str">
        <f>IFERROR(IF(VLOOKUP('Xlookup set'!$S621,'Xlookup set'!$A$1:$R$1200,13,FALSE)=0,"",VLOOKUP('Xlookup set'!$S621,'Xlookup set'!$A$1:$R$1200,13,FALSE)),"")</f>
        <v/>
      </c>
      <c r="M621" t="str">
        <f>IFERROR(IF(VLOOKUP('Xlookup set'!$S621,'Xlookup set'!$A$1:$R$1200,14,FALSE)=0,"",VLOOKUP('Xlookup set'!$S621,'Xlookup set'!$A$1:$R$1200,14,FALSE)),"")</f>
        <v/>
      </c>
      <c r="N621" t="str">
        <f>IFERROR(IF(VLOOKUP('Xlookup set'!$S621,'Xlookup set'!$A$1:$R$1200,15,FALSE)=0,"",VLOOKUP('Xlookup set'!$S621,'Xlookup set'!$A$1:$R$1200,15,FALSE)),"")</f>
        <v/>
      </c>
      <c r="O621" t="str">
        <f>IFERROR(IF(VLOOKUP('Xlookup set'!$S621,'Xlookup set'!$A$1:$R$1200,16,FALSE)=0,"",VLOOKUP('Xlookup set'!$S621,'Xlookup set'!$A$1:$R$1200,16,FALSE)),"")</f>
        <v/>
      </c>
      <c r="P621" t="str">
        <f t="array" aca="1" ref="P621" ca="1">IFERROR(Y2IF(VLOOKUP('Xlookup set'!$S621,'Xlookup set'!$A$1:$R$1200,17,FALSE)=0,"",VLOOKUP('Xlookup set'!$S621,'Xlookup set'!$A$1:$R$1200,17,FALSE)),"")</f>
        <v/>
      </c>
      <c r="Q621" t="str">
        <f>IFERROR(IF(VLOOKUP('Xlookup set'!$S621,'Xlookup set'!$A$1:$R$1200,18,FALSE)=0,"",VLOOKUP('Xlookup set'!$S621,'Xlookup set'!$A$1:$R$1200,18,FALSE)),"")</f>
        <v/>
      </c>
    </row>
    <row r="622" spans="1:17">
      <c r="A622" t="str">
        <f>IFERROR(VLOOKUP('Xlookup set'!$S622,'Xlookup set'!$A$1:$R$1200,2,FALSE),"")</f>
        <v/>
      </c>
      <c r="B622" t="str">
        <f>IF(I622&lt;&gt;"",ドッグキャリー!$I$2,"")</f>
        <v/>
      </c>
      <c r="C622" t="str">
        <f t="shared" si="20"/>
        <v/>
      </c>
      <c r="D622" t="str">
        <f t="shared" si="21"/>
        <v/>
      </c>
      <c r="E622" t="str">
        <f>IFERROR(IF(VLOOKUP('Xlookup set'!$S622,'Xlookup set'!$A$1:$R$1200,6,FALSE)=0,"",VLOOKUP('Xlookup set'!$S622,'Xlookup set'!$A$1:$R$1200,6,FALSE)),"")</f>
        <v/>
      </c>
      <c r="F622" t="str">
        <f t="array" aca="1" ref="F622" ca="1">IFERROR(F(VLOOKUP('Xlookup set'!$S622,'Xlookup set'!$A$1:$R$1200,7,FALSE)=0,"",VLOOKUP('Xlookup set'!$S622,'Xlookup set'!$A$1:$R$1200,7,FALSE)),"")</f>
        <v/>
      </c>
      <c r="G622" t="str">
        <f>IFERROR(IF(VLOOKUP('Xlookup set'!$S622,'Xlookup set'!$A$1:$R$1200,8,FALSE)=0,"",VLOOKUP('Xlookup set'!$S622,'Xlookup set'!$A$1:$R$1200,8,FALSE)),"")</f>
        <v/>
      </c>
      <c r="H622" s="93" t="str">
        <f>IFERROR(IF(VLOOKUP('Xlookup set'!$S622,'Xlookup set'!$A$1:$R$1200,9,FALSE)=0,"",VLOOKUP('Xlookup set'!$S622,'Xlookup set'!$A$1:$R$1200,9,FALSE)),"")</f>
        <v/>
      </c>
      <c r="I622" t="str">
        <f>IFERROR(IF(VLOOKUP('Xlookup set'!$S622,'Xlookup set'!$A$1:$R$1200,10,FALSE)=0,"",VLOOKUP('Xlookup set'!$S622,'Xlookup set'!$A$1:$R$1200,10,FALSE)),"")</f>
        <v/>
      </c>
      <c r="J622" t="str">
        <f>IFERROR(IF(VLOOKUP('Xlookup set'!$S622,'Xlookup set'!$A$1:$R$1200,11,FALSE)=0,"",VLOOKUP('Xlookup set'!$S622,'Xlookup set'!$A$1:$R$1200,11,FALSE)),"")</f>
        <v/>
      </c>
      <c r="K622" t="str">
        <f>IFERROR(IF(VLOOKUP('Xlookup set'!$S622,'Xlookup set'!$A$1:$R$1200,12,FALSE)=0,"",VLOOKUP('Xlookup set'!$S622,'Xlookup set'!$A$1:$R$1200,12,FALSE)),"")</f>
        <v/>
      </c>
      <c r="L622" t="str">
        <f>IFERROR(IF(VLOOKUP('Xlookup set'!$S622,'Xlookup set'!$A$1:$R$1200,13,FALSE)=0,"",VLOOKUP('Xlookup set'!$S622,'Xlookup set'!$A$1:$R$1200,13,FALSE)),"")</f>
        <v/>
      </c>
      <c r="M622" t="str">
        <f>IFERROR(IF(VLOOKUP('Xlookup set'!$S622,'Xlookup set'!$A$1:$R$1200,14,FALSE)=0,"",VLOOKUP('Xlookup set'!$S622,'Xlookup set'!$A$1:$R$1200,14,FALSE)),"")</f>
        <v/>
      </c>
      <c r="N622" t="str">
        <f>IFERROR(IF(VLOOKUP('Xlookup set'!$S622,'Xlookup set'!$A$1:$R$1200,15,FALSE)=0,"",VLOOKUP('Xlookup set'!$S622,'Xlookup set'!$A$1:$R$1200,15,FALSE)),"")</f>
        <v/>
      </c>
      <c r="O622" t="str">
        <f>IFERROR(IF(VLOOKUP('Xlookup set'!$S622,'Xlookup set'!$A$1:$R$1200,16,FALSE)=0,"",VLOOKUP('Xlookup set'!$S622,'Xlookup set'!$A$1:$R$1200,16,FALSE)),"")</f>
        <v/>
      </c>
      <c r="P622" t="str">
        <f t="array" aca="1" ref="P622" ca="1">IFERROR(Y2IF(VLOOKUP('Xlookup set'!$S622,'Xlookup set'!$A$1:$R$1200,17,FALSE)=0,"",VLOOKUP('Xlookup set'!$S622,'Xlookup set'!$A$1:$R$1200,17,FALSE)),"")</f>
        <v/>
      </c>
      <c r="Q622" t="str">
        <f>IFERROR(IF(VLOOKUP('Xlookup set'!$S622,'Xlookup set'!$A$1:$R$1200,18,FALSE)=0,"",VLOOKUP('Xlookup set'!$S622,'Xlookup set'!$A$1:$R$1200,18,FALSE)),"")</f>
        <v/>
      </c>
    </row>
    <row r="623" spans="1:17">
      <c r="A623" t="str">
        <f>IFERROR(VLOOKUP('Xlookup set'!$S623,'Xlookup set'!$A$1:$R$1200,2,FALSE),"")</f>
        <v/>
      </c>
      <c r="B623" t="str">
        <f>IF(I623&lt;&gt;"",ドッグキャリー!$I$2,"")</f>
        <v/>
      </c>
      <c r="C623" t="str">
        <f t="shared" si="20"/>
        <v/>
      </c>
      <c r="D623" t="str">
        <f t="shared" si="21"/>
        <v/>
      </c>
      <c r="E623" t="str">
        <f>IFERROR(IF(VLOOKUP('Xlookup set'!$S623,'Xlookup set'!$A$1:$R$1200,6,FALSE)=0,"",VLOOKUP('Xlookup set'!$S623,'Xlookup set'!$A$1:$R$1200,6,FALSE)),"")</f>
        <v/>
      </c>
      <c r="F623" t="str">
        <f t="array" aca="1" ref="F623" ca="1">IFERROR(F(VLOOKUP('Xlookup set'!$S623,'Xlookup set'!$A$1:$R$1200,7,FALSE)=0,"",VLOOKUP('Xlookup set'!$S623,'Xlookup set'!$A$1:$R$1200,7,FALSE)),"")</f>
        <v/>
      </c>
      <c r="G623" t="str">
        <f>IFERROR(IF(VLOOKUP('Xlookup set'!$S623,'Xlookup set'!$A$1:$R$1200,8,FALSE)=0,"",VLOOKUP('Xlookup set'!$S623,'Xlookup set'!$A$1:$R$1200,8,FALSE)),"")</f>
        <v/>
      </c>
      <c r="H623" s="93" t="str">
        <f>IFERROR(IF(VLOOKUP('Xlookup set'!$S623,'Xlookup set'!$A$1:$R$1200,9,FALSE)=0,"",VLOOKUP('Xlookup set'!$S623,'Xlookup set'!$A$1:$R$1200,9,FALSE)),"")</f>
        <v/>
      </c>
      <c r="I623" t="str">
        <f>IFERROR(IF(VLOOKUP('Xlookup set'!$S623,'Xlookup set'!$A$1:$R$1200,10,FALSE)=0,"",VLOOKUP('Xlookup set'!$S623,'Xlookup set'!$A$1:$R$1200,10,FALSE)),"")</f>
        <v/>
      </c>
      <c r="J623" t="str">
        <f>IFERROR(IF(VLOOKUP('Xlookup set'!$S623,'Xlookup set'!$A$1:$R$1200,11,FALSE)=0,"",VLOOKUP('Xlookup set'!$S623,'Xlookup set'!$A$1:$R$1200,11,FALSE)),"")</f>
        <v/>
      </c>
      <c r="K623" t="str">
        <f>IFERROR(IF(VLOOKUP('Xlookup set'!$S623,'Xlookup set'!$A$1:$R$1200,12,FALSE)=0,"",VLOOKUP('Xlookup set'!$S623,'Xlookup set'!$A$1:$R$1200,12,FALSE)),"")</f>
        <v/>
      </c>
      <c r="L623" t="str">
        <f>IFERROR(IF(VLOOKUP('Xlookup set'!$S623,'Xlookup set'!$A$1:$R$1200,13,FALSE)=0,"",VLOOKUP('Xlookup set'!$S623,'Xlookup set'!$A$1:$R$1200,13,FALSE)),"")</f>
        <v/>
      </c>
      <c r="M623" t="str">
        <f>IFERROR(IF(VLOOKUP('Xlookup set'!$S623,'Xlookup set'!$A$1:$R$1200,14,FALSE)=0,"",VLOOKUP('Xlookup set'!$S623,'Xlookup set'!$A$1:$R$1200,14,FALSE)),"")</f>
        <v/>
      </c>
      <c r="N623" t="str">
        <f>IFERROR(IF(VLOOKUP('Xlookup set'!$S623,'Xlookup set'!$A$1:$R$1200,15,FALSE)=0,"",VLOOKUP('Xlookup set'!$S623,'Xlookup set'!$A$1:$R$1200,15,FALSE)),"")</f>
        <v/>
      </c>
      <c r="O623" t="str">
        <f>IFERROR(IF(VLOOKUP('Xlookup set'!$S623,'Xlookup set'!$A$1:$R$1200,16,FALSE)=0,"",VLOOKUP('Xlookup set'!$S623,'Xlookup set'!$A$1:$R$1200,16,FALSE)),"")</f>
        <v/>
      </c>
      <c r="P623" t="str">
        <f t="array" aca="1" ref="P623" ca="1">IFERROR(Y2IF(VLOOKUP('Xlookup set'!$S623,'Xlookup set'!$A$1:$R$1200,17,FALSE)=0,"",VLOOKUP('Xlookup set'!$S623,'Xlookup set'!$A$1:$R$1200,17,FALSE)),"")</f>
        <v/>
      </c>
      <c r="Q623" t="str">
        <f>IFERROR(IF(VLOOKUP('Xlookup set'!$S623,'Xlookup set'!$A$1:$R$1200,18,FALSE)=0,"",VLOOKUP('Xlookup set'!$S623,'Xlookup set'!$A$1:$R$1200,18,FALSE)),"")</f>
        <v/>
      </c>
    </row>
    <row r="624" spans="1:17">
      <c r="A624" t="str">
        <f>IFERROR(VLOOKUP('Xlookup set'!$S624,'Xlookup set'!$A$1:$R$1200,2,FALSE),"")</f>
        <v/>
      </c>
      <c r="B624" t="str">
        <f>IF(I624&lt;&gt;"",ドッグキャリー!$I$2,"")</f>
        <v/>
      </c>
      <c r="C624" t="str">
        <f t="shared" si="20"/>
        <v/>
      </c>
      <c r="D624" t="str">
        <f t="shared" si="21"/>
        <v/>
      </c>
      <c r="E624" t="str">
        <f>IFERROR(IF(VLOOKUP('Xlookup set'!$S624,'Xlookup set'!$A$1:$R$1200,6,FALSE)=0,"",VLOOKUP('Xlookup set'!$S624,'Xlookup set'!$A$1:$R$1200,6,FALSE)),"")</f>
        <v/>
      </c>
      <c r="F624" t="str">
        <f t="array" aca="1" ref="F624" ca="1">IFERROR(F(VLOOKUP('Xlookup set'!$S624,'Xlookup set'!$A$1:$R$1200,7,FALSE)=0,"",VLOOKUP('Xlookup set'!$S624,'Xlookup set'!$A$1:$R$1200,7,FALSE)),"")</f>
        <v/>
      </c>
      <c r="G624" t="str">
        <f>IFERROR(IF(VLOOKUP('Xlookup set'!$S624,'Xlookup set'!$A$1:$R$1200,8,FALSE)=0,"",VLOOKUP('Xlookup set'!$S624,'Xlookup set'!$A$1:$R$1200,8,FALSE)),"")</f>
        <v/>
      </c>
      <c r="H624" s="93" t="str">
        <f>IFERROR(IF(VLOOKUP('Xlookup set'!$S624,'Xlookup set'!$A$1:$R$1200,9,FALSE)=0,"",VLOOKUP('Xlookup set'!$S624,'Xlookup set'!$A$1:$R$1200,9,FALSE)),"")</f>
        <v/>
      </c>
      <c r="I624" t="str">
        <f>IFERROR(IF(VLOOKUP('Xlookup set'!$S624,'Xlookup set'!$A$1:$R$1200,10,FALSE)=0,"",VLOOKUP('Xlookup set'!$S624,'Xlookup set'!$A$1:$R$1200,10,FALSE)),"")</f>
        <v/>
      </c>
      <c r="J624" t="str">
        <f>IFERROR(IF(VLOOKUP('Xlookup set'!$S624,'Xlookup set'!$A$1:$R$1200,11,FALSE)=0,"",VLOOKUP('Xlookup set'!$S624,'Xlookup set'!$A$1:$R$1200,11,FALSE)),"")</f>
        <v/>
      </c>
      <c r="K624" t="str">
        <f>IFERROR(IF(VLOOKUP('Xlookup set'!$S624,'Xlookup set'!$A$1:$R$1200,12,FALSE)=0,"",VLOOKUP('Xlookup set'!$S624,'Xlookup set'!$A$1:$R$1200,12,FALSE)),"")</f>
        <v/>
      </c>
      <c r="L624" t="str">
        <f>IFERROR(IF(VLOOKUP('Xlookup set'!$S624,'Xlookup set'!$A$1:$R$1200,13,FALSE)=0,"",VLOOKUP('Xlookup set'!$S624,'Xlookup set'!$A$1:$R$1200,13,FALSE)),"")</f>
        <v/>
      </c>
      <c r="M624" t="str">
        <f>IFERROR(IF(VLOOKUP('Xlookup set'!$S624,'Xlookup set'!$A$1:$R$1200,14,FALSE)=0,"",VLOOKUP('Xlookup set'!$S624,'Xlookup set'!$A$1:$R$1200,14,FALSE)),"")</f>
        <v/>
      </c>
      <c r="N624" t="str">
        <f>IFERROR(IF(VLOOKUP('Xlookup set'!$S624,'Xlookup set'!$A$1:$R$1200,15,FALSE)=0,"",VLOOKUP('Xlookup set'!$S624,'Xlookup set'!$A$1:$R$1200,15,FALSE)),"")</f>
        <v/>
      </c>
      <c r="O624" t="str">
        <f>IFERROR(IF(VLOOKUP('Xlookup set'!$S624,'Xlookup set'!$A$1:$R$1200,16,FALSE)=0,"",VLOOKUP('Xlookup set'!$S624,'Xlookup set'!$A$1:$R$1200,16,FALSE)),"")</f>
        <v/>
      </c>
      <c r="P624" t="str">
        <f t="array" aca="1" ref="P624" ca="1">IFERROR(Y2IF(VLOOKUP('Xlookup set'!$S624,'Xlookup set'!$A$1:$R$1200,17,FALSE)=0,"",VLOOKUP('Xlookup set'!$S624,'Xlookup set'!$A$1:$R$1200,17,FALSE)),"")</f>
        <v/>
      </c>
      <c r="Q624" t="str">
        <f>IFERROR(IF(VLOOKUP('Xlookup set'!$S624,'Xlookup set'!$A$1:$R$1200,18,FALSE)=0,"",VLOOKUP('Xlookup set'!$S624,'Xlookup set'!$A$1:$R$1200,18,FALSE)),"")</f>
        <v/>
      </c>
    </row>
    <row r="625" spans="1:17">
      <c r="A625" t="str">
        <f>IFERROR(VLOOKUP('Xlookup set'!$S625,'Xlookup set'!$A$1:$R$1200,2,FALSE),"")</f>
        <v/>
      </c>
      <c r="B625" t="str">
        <f>IF(I625&lt;&gt;"",ドッグキャリー!$I$2,"")</f>
        <v/>
      </c>
      <c r="C625" t="str">
        <f t="shared" si="20"/>
        <v/>
      </c>
      <c r="D625" t="str">
        <f t="shared" si="21"/>
        <v/>
      </c>
      <c r="E625" t="str">
        <f>IFERROR(IF(VLOOKUP('Xlookup set'!$S625,'Xlookup set'!$A$1:$R$1200,6,FALSE)=0,"",VLOOKUP('Xlookup set'!$S625,'Xlookup set'!$A$1:$R$1200,6,FALSE)),"")</f>
        <v/>
      </c>
      <c r="F625" t="str">
        <f t="array" aca="1" ref="F625" ca="1">IFERROR(F(VLOOKUP('Xlookup set'!$S625,'Xlookup set'!$A$1:$R$1200,7,FALSE)=0,"",VLOOKUP('Xlookup set'!$S625,'Xlookup set'!$A$1:$R$1200,7,FALSE)),"")</f>
        <v/>
      </c>
      <c r="G625" t="str">
        <f>IFERROR(IF(VLOOKUP('Xlookup set'!$S625,'Xlookup set'!$A$1:$R$1200,8,FALSE)=0,"",VLOOKUP('Xlookup set'!$S625,'Xlookup set'!$A$1:$R$1200,8,FALSE)),"")</f>
        <v/>
      </c>
      <c r="H625" s="93" t="str">
        <f>IFERROR(IF(VLOOKUP('Xlookup set'!$S625,'Xlookup set'!$A$1:$R$1200,9,FALSE)=0,"",VLOOKUP('Xlookup set'!$S625,'Xlookup set'!$A$1:$R$1200,9,FALSE)),"")</f>
        <v/>
      </c>
      <c r="I625" t="str">
        <f>IFERROR(IF(VLOOKUP('Xlookup set'!$S625,'Xlookup set'!$A$1:$R$1200,10,FALSE)=0,"",VLOOKUP('Xlookup set'!$S625,'Xlookup set'!$A$1:$R$1200,10,FALSE)),"")</f>
        <v/>
      </c>
      <c r="J625" t="str">
        <f>IFERROR(IF(VLOOKUP('Xlookup set'!$S625,'Xlookup set'!$A$1:$R$1200,11,FALSE)=0,"",VLOOKUP('Xlookup set'!$S625,'Xlookup set'!$A$1:$R$1200,11,FALSE)),"")</f>
        <v/>
      </c>
      <c r="K625" t="str">
        <f>IFERROR(IF(VLOOKUP('Xlookup set'!$S625,'Xlookup set'!$A$1:$R$1200,12,FALSE)=0,"",VLOOKUP('Xlookup set'!$S625,'Xlookup set'!$A$1:$R$1200,12,FALSE)),"")</f>
        <v/>
      </c>
      <c r="L625" t="str">
        <f>IFERROR(IF(VLOOKUP('Xlookup set'!$S625,'Xlookup set'!$A$1:$R$1200,13,FALSE)=0,"",VLOOKUP('Xlookup set'!$S625,'Xlookup set'!$A$1:$R$1200,13,FALSE)),"")</f>
        <v/>
      </c>
      <c r="M625" t="str">
        <f>IFERROR(IF(VLOOKUP('Xlookup set'!$S625,'Xlookup set'!$A$1:$R$1200,14,FALSE)=0,"",VLOOKUP('Xlookup set'!$S625,'Xlookup set'!$A$1:$R$1200,14,FALSE)),"")</f>
        <v/>
      </c>
      <c r="N625" t="str">
        <f>IFERROR(IF(VLOOKUP('Xlookup set'!$S625,'Xlookup set'!$A$1:$R$1200,15,FALSE)=0,"",VLOOKUP('Xlookup set'!$S625,'Xlookup set'!$A$1:$R$1200,15,FALSE)),"")</f>
        <v/>
      </c>
      <c r="O625" t="str">
        <f>IFERROR(IF(VLOOKUP('Xlookup set'!$S625,'Xlookup set'!$A$1:$R$1200,16,FALSE)=0,"",VLOOKUP('Xlookup set'!$S625,'Xlookup set'!$A$1:$R$1200,16,FALSE)),"")</f>
        <v/>
      </c>
      <c r="P625" t="str">
        <f t="array" aca="1" ref="P625" ca="1">IFERROR(Y2IF(VLOOKUP('Xlookup set'!$S625,'Xlookup set'!$A$1:$R$1200,17,FALSE)=0,"",VLOOKUP('Xlookup set'!$S625,'Xlookup set'!$A$1:$R$1200,17,FALSE)),"")</f>
        <v/>
      </c>
      <c r="Q625" t="str">
        <f>IFERROR(IF(VLOOKUP('Xlookup set'!$S625,'Xlookup set'!$A$1:$R$1200,18,FALSE)=0,"",VLOOKUP('Xlookup set'!$S625,'Xlookup set'!$A$1:$R$1200,18,FALSE)),"")</f>
        <v/>
      </c>
    </row>
    <row r="626" spans="1:17">
      <c r="A626" t="str">
        <f>IFERROR(VLOOKUP('Xlookup set'!$S626,'Xlookup set'!$A$1:$R$1200,2,FALSE),"")</f>
        <v/>
      </c>
      <c r="B626" t="str">
        <f>IF(I626&lt;&gt;"",ドッグキャリー!$I$2,"")</f>
        <v/>
      </c>
      <c r="C626" t="str">
        <f t="shared" si="20"/>
        <v/>
      </c>
      <c r="D626" t="str">
        <f t="shared" si="21"/>
        <v/>
      </c>
      <c r="E626" t="str">
        <f>IFERROR(IF(VLOOKUP('Xlookup set'!$S626,'Xlookup set'!$A$1:$R$1200,6,FALSE)=0,"",VLOOKUP('Xlookup set'!$S626,'Xlookup set'!$A$1:$R$1200,6,FALSE)),"")</f>
        <v/>
      </c>
      <c r="F626" t="str">
        <f t="array" aca="1" ref="F626" ca="1">IFERROR(F(VLOOKUP('Xlookup set'!$S626,'Xlookup set'!$A$1:$R$1200,7,FALSE)=0,"",VLOOKUP('Xlookup set'!$S626,'Xlookup set'!$A$1:$R$1200,7,FALSE)),"")</f>
        <v/>
      </c>
      <c r="G626" t="str">
        <f>IFERROR(IF(VLOOKUP('Xlookup set'!$S626,'Xlookup set'!$A$1:$R$1200,8,FALSE)=0,"",VLOOKUP('Xlookup set'!$S626,'Xlookup set'!$A$1:$R$1200,8,FALSE)),"")</f>
        <v/>
      </c>
      <c r="H626" s="93" t="str">
        <f>IFERROR(IF(VLOOKUP('Xlookup set'!$S626,'Xlookup set'!$A$1:$R$1200,9,FALSE)=0,"",VLOOKUP('Xlookup set'!$S626,'Xlookup set'!$A$1:$R$1200,9,FALSE)),"")</f>
        <v/>
      </c>
      <c r="I626" t="str">
        <f>IFERROR(IF(VLOOKUP('Xlookup set'!$S626,'Xlookup set'!$A$1:$R$1200,10,FALSE)=0,"",VLOOKUP('Xlookup set'!$S626,'Xlookup set'!$A$1:$R$1200,10,FALSE)),"")</f>
        <v/>
      </c>
      <c r="J626" t="str">
        <f>IFERROR(IF(VLOOKUP('Xlookup set'!$S626,'Xlookup set'!$A$1:$R$1200,11,FALSE)=0,"",VLOOKUP('Xlookup set'!$S626,'Xlookup set'!$A$1:$R$1200,11,FALSE)),"")</f>
        <v/>
      </c>
      <c r="K626" t="str">
        <f>IFERROR(IF(VLOOKUP('Xlookup set'!$S626,'Xlookup set'!$A$1:$R$1200,12,FALSE)=0,"",VLOOKUP('Xlookup set'!$S626,'Xlookup set'!$A$1:$R$1200,12,FALSE)),"")</f>
        <v/>
      </c>
      <c r="L626" t="str">
        <f>IFERROR(IF(VLOOKUP('Xlookup set'!$S626,'Xlookup set'!$A$1:$R$1200,13,FALSE)=0,"",VLOOKUP('Xlookup set'!$S626,'Xlookup set'!$A$1:$R$1200,13,FALSE)),"")</f>
        <v/>
      </c>
      <c r="M626" t="str">
        <f>IFERROR(IF(VLOOKUP('Xlookup set'!$S626,'Xlookup set'!$A$1:$R$1200,14,FALSE)=0,"",VLOOKUP('Xlookup set'!$S626,'Xlookup set'!$A$1:$R$1200,14,FALSE)),"")</f>
        <v/>
      </c>
      <c r="N626" t="str">
        <f>IFERROR(IF(VLOOKUP('Xlookup set'!$S626,'Xlookup set'!$A$1:$R$1200,15,FALSE)=0,"",VLOOKUP('Xlookup set'!$S626,'Xlookup set'!$A$1:$R$1200,15,FALSE)),"")</f>
        <v/>
      </c>
      <c r="O626" t="str">
        <f>IFERROR(IF(VLOOKUP('Xlookup set'!$S626,'Xlookup set'!$A$1:$R$1200,16,FALSE)=0,"",VLOOKUP('Xlookup set'!$S626,'Xlookup set'!$A$1:$R$1200,16,FALSE)),"")</f>
        <v/>
      </c>
      <c r="P626" t="str">
        <f t="array" aca="1" ref="P626" ca="1">IFERROR(Y2IF(VLOOKUP('Xlookup set'!$S626,'Xlookup set'!$A$1:$R$1200,17,FALSE)=0,"",VLOOKUP('Xlookup set'!$S626,'Xlookup set'!$A$1:$R$1200,17,FALSE)),"")</f>
        <v/>
      </c>
      <c r="Q626" t="str">
        <f>IFERROR(IF(VLOOKUP('Xlookup set'!$S626,'Xlookup set'!$A$1:$R$1200,18,FALSE)=0,"",VLOOKUP('Xlookup set'!$S626,'Xlookup set'!$A$1:$R$1200,18,FALSE)),"")</f>
        <v/>
      </c>
    </row>
    <row r="627" spans="1:17">
      <c r="A627" t="str">
        <f>IFERROR(VLOOKUP('Xlookup set'!$S627,'Xlookup set'!$A$1:$R$1200,2,FALSE),"")</f>
        <v/>
      </c>
      <c r="B627" t="str">
        <f>IF(I627&lt;&gt;"",ドッグキャリー!$I$2,"")</f>
        <v/>
      </c>
      <c r="C627" t="str">
        <f t="shared" si="20"/>
        <v/>
      </c>
      <c r="D627" t="str">
        <f t="shared" si="21"/>
        <v/>
      </c>
      <c r="E627" t="str">
        <f>IFERROR(IF(VLOOKUP('Xlookup set'!$S627,'Xlookup set'!$A$1:$R$1200,6,FALSE)=0,"",VLOOKUP('Xlookup set'!$S627,'Xlookup set'!$A$1:$R$1200,6,FALSE)),"")</f>
        <v/>
      </c>
      <c r="F627" t="str">
        <f t="array" aca="1" ref="F627" ca="1">IFERROR(F(VLOOKUP('Xlookup set'!$S627,'Xlookup set'!$A$1:$R$1200,7,FALSE)=0,"",VLOOKUP('Xlookup set'!$S627,'Xlookup set'!$A$1:$R$1200,7,FALSE)),"")</f>
        <v/>
      </c>
      <c r="G627" t="str">
        <f>IFERROR(IF(VLOOKUP('Xlookup set'!$S627,'Xlookup set'!$A$1:$R$1200,8,FALSE)=0,"",VLOOKUP('Xlookup set'!$S627,'Xlookup set'!$A$1:$R$1200,8,FALSE)),"")</f>
        <v/>
      </c>
      <c r="H627" s="93" t="str">
        <f>IFERROR(IF(VLOOKUP('Xlookup set'!$S627,'Xlookup set'!$A$1:$R$1200,9,FALSE)=0,"",VLOOKUP('Xlookup set'!$S627,'Xlookup set'!$A$1:$R$1200,9,FALSE)),"")</f>
        <v/>
      </c>
      <c r="I627" t="str">
        <f>IFERROR(IF(VLOOKUP('Xlookup set'!$S627,'Xlookup set'!$A$1:$R$1200,10,FALSE)=0,"",VLOOKUP('Xlookup set'!$S627,'Xlookup set'!$A$1:$R$1200,10,FALSE)),"")</f>
        <v/>
      </c>
      <c r="J627" t="str">
        <f>IFERROR(IF(VLOOKUP('Xlookup set'!$S627,'Xlookup set'!$A$1:$R$1200,11,FALSE)=0,"",VLOOKUP('Xlookup set'!$S627,'Xlookup set'!$A$1:$R$1200,11,FALSE)),"")</f>
        <v/>
      </c>
      <c r="K627" t="str">
        <f>IFERROR(IF(VLOOKUP('Xlookup set'!$S627,'Xlookup set'!$A$1:$R$1200,12,FALSE)=0,"",VLOOKUP('Xlookup set'!$S627,'Xlookup set'!$A$1:$R$1200,12,FALSE)),"")</f>
        <v/>
      </c>
      <c r="L627" t="str">
        <f>IFERROR(IF(VLOOKUP('Xlookup set'!$S627,'Xlookup set'!$A$1:$R$1200,13,FALSE)=0,"",VLOOKUP('Xlookup set'!$S627,'Xlookup set'!$A$1:$R$1200,13,FALSE)),"")</f>
        <v/>
      </c>
      <c r="M627" t="str">
        <f>IFERROR(IF(VLOOKUP('Xlookup set'!$S627,'Xlookup set'!$A$1:$R$1200,14,FALSE)=0,"",VLOOKUP('Xlookup set'!$S627,'Xlookup set'!$A$1:$R$1200,14,FALSE)),"")</f>
        <v/>
      </c>
      <c r="N627" t="str">
        <f>IFERROR(IF(VLOOKUP('Xlookup set'!$S627,'Xlookup set'!$A$1:$R$1200,15,FALSE)=0,"",VLOOKUP('Xlookup set'!$S627,'Xlookup set'!$A$1:$R$1200,15,FALSE)),"")</f>
        <v/>
      </c>
      <c r="O627" t="str">
        <f>IFERROR(IF(VLOOKUP('Xlookup set'!$S627,'Xlookup set'!$A$1:$R$1200,16,FALSE)=0,"",VLOOKUP('Xlookup set'!$S627,'Xlookup set'!$A$1:$R$1200,16,FALSE)),"")</f>
        <v/>
      </c>
      <c r="P627" t="str">
        <f t="array" aca="1" ref="P627" ca="1">IFERROR(Y2IF(VLOOKUP('Xlookup set'!$S627,'Xlookup set'!$A$1:$R$1200,17,FALSE)=0,"",VLOOKUP('Xlookup set'!$S627,'Xlookup set'!$A$1:$R$1200,17,FALSE)),"")</f>
        <v/>
      </c>
      <c r="Q627" t="str">
        <f>IFERROR(IF(VLOOKUP('Xlookup set'!$S627,'Xlookup set'!$A$1:$R$1200,18,FALSE)=0,"",VLOOKUP('Xlookup set'!$S627,'Xlookup set'!$A$1:$R$1200,18,FALSE)),"")</f>
        <v/>
      </c>
    </row>
    <row r="628" spans="1:17">
      <c r="A628" t="str">
        <f>IFERROR(VLOOKUP('Xlookup set'!$S628,'Xlookup set'!$A$1:$R$1200,2,FALSE),"")</f>
        <v/>
      </c>
      <c r="B628" t="str">
        <f>IF(I628&lt;&gt;"",ドッグキャリー!$I$2,"")</f>
        <v/>
      </c>
      <c r="C628" t="str">
        <f t="shared" si="20"/>
        <v/>
      </c>
      <c r="D628" t="str">
        <f t="shared" si="21"/>
        <v/>
      </c>
      <c r="E628" t="str">
        <f>IFERROR(IF(VLOOKUP('Xlookup set'!$S628,'Xlookup set'!$A$1:$R$1200,6,FALSE)=0,"",VLOOKUP('Xlookup set'!$S628,'Xlookup set'!$A$1:$R$1200,6,FALSE)),"")</f>
        <v/>
      </c>
      <c r="F628" t="str">
        <f t="array" aca="1" ref="F628" ca="1">IFERROR(F(VLOOKUP('Xlookup set'!$S628,'Xlookup set'!$A$1:$R$1200,7,FALSE)=0,"",VLOOKUP('Xlookup set'!$S628,'Xlookup set'!$A$1:$R$1200,7,FALSE)),"")</f>
        <v/>
      </c>
      <c r="G628" t="str">
        <f>IFERROR(IF(VLOOKUP('Xlookup set'!$S628,'Xlookup set'!$A$1:$R$1200,8,FALSE)=0,"",VLOOKUP('Xlookup set'!$S628,'Xlookup set'!$A$1:$R$1200,8,FALSE)),"")</f>
        <v/>
      </c>
      <c r="H628" s="93" t="str">
        <f>IFERROR(IF(VLOOKUP('Xlookup set'!$S628,'Xlookup set'!$A$1:$R$1200,9,FALSE)=0,"",VLOOKUP('Xlookup set'!$S628,'Xlookup set'!$A$1:$R$1200,9,FALSE)),"")</f>
        <v/>
      </c>
      <c r="I628" t="str">
        <f>IFERROR(IF(VLOOKUP('Xlookup set'!$S628,'Xlookup set'!$A$1:$R$1200,10,FALSE)=0,"",VLOOKUP('Xlookup set'!$S628,'Xlookup set'!$A$1:$R$1200,10,FALSE)),"")</f>
        <v/>
      </c>
      <c r="J628" t="str">
        <f>IFERROR(IF(VLOOKUP('Xlookup set'!$S628,'Xlookup set'!$A$1:$R$1200,11,FALSE)=0,"",VLOOKUP('Xlookup set'!$S628,'Xlookup set'!$A$1:$R$1200,11,FALSE)),"")</f>
        <v/>
      </c>
      <c r="K628" t="str">
        <f>IFERROR(IF(VLOOKUP('Xlookup set'!$S628,'Xlookup set'!$A$1:$R$1200,12,FALSE)=0,"",VLOOKUP('Xlookup set'!$S628,'Xlookup set'!$A$1:$R$1200,12,FALSE)),"")</f>
        <v/>
      </c>
      <c r="L628" t="str">
        <f>IFERROR(IF(VLOOKUP('Xlookup set'!$S628,'Xlookup set'!$A$1:$R$1200,13,FALSE)=0,"",VLOOKUP('Xlookup set'!$S628,'Xlookup set'!$A$1:$R$1200,13,FALSE)),"")</f>
        <v/>
      </c>
      <c r="M628" t="str">
        <f>IFERROR(IF(VLOOKUP('Xlookup set'!$S628,'Xlookup set'!$A$1:$R$1200,14,FALSE)=0,"",VLOOKUP('Xlookup set'!$S628,'Xlookup set'!$A$1:$R$1200,14,FALSE)),"")</f>
        <v/>
      </c>
      <c r="N628" t="str">
        <f>IFERROR(IF(VLOOKUP('Xlookup set'!$S628,'Xlookup set'!$A$1:$R$1200,15,FALSE)=0,"",VLOOKUP('Xlookup set'!$S628,'Xlookup set'!$A$1:$R$1200,15,FALSE)),"")</f>
        <v/>
      </c>
      <c r="O628" t="str">
        <f>IFERROR(IF(VLOOKUP('Xlookup set'!$S628,'Xlookup set'!$A$1:$R$1200,16,FALSE)=0,"",VLOOKUP('Xlookup set'!$S628,'Xlookup set'!$A$1:$R$1200,16,FALSE)),"")</f>
        <v/>
      </c>
      <c r="P628" t="str">
        <f t="array" aca="1" ref="P628" ca="1">IFERROR(Y2IF(VLOOKUP('Xlookup set'!$S628,'Xlookup set'!$A$1:$R$1200,17,FALSE)=0,"",VLOOKUP('Xlookup set'!$S628,'Xlookup set'!$A$1:$R$1200,17,FALSE)),"")</f>
        <v/>
      </c>
      <c r="Q628" t="str">
        <f>IFERROR(IF(VLOOKUP('Xlookup set'!$S628,'Xlookup set'!$A$1:$R$1200,18,FALSE)=0,"",VLOOKUP('Xlookup set'!$S628,'Xlookup set'!$A$1:$R$1200,18,FALSE)),"")</f>
        <v/>
      </c>
    </row>
    <row r="629" spans="1:17">
      <c r="A629" t="str">
        <f>IFERROR(VLOOKUP('Xlookup set'!$S629,'Xlookup set'!$A$1:$R$1200,2,FALSE),"")</f>
        <v/>
      </c>
      <c r="B629" t="str">
        <f>IF(I629&lt;&gt;"",ドッグキャリー!$I$2,"")</f>
        <v/>
      </c>
      <c r="C629" t="str">
        <f t="shared" si="20"/>
        <v/>
      </c>
      <c r="D629" t="str">
        <f t="shared" si="21"/>
        <v/>
      </c>
      <c r="E629" t="str">
        <f>IFERROR(IF(VLOOKUP('Xlookup set'!$S629,'Xlookup set'!$A$1:$R$1200,6,FALSE)=0,"",VLOOKUP('Xlookup set'!$S629,'Xlookup set'!$A$1:$R$1200,6,FALSE)),"")</f>
        <v/>
      </c>
      <c r="F629" t="str">
        <f t="array" aca="1" ref="F629" ca="1">IFERROR(F(VLOOKUP('Xlookup set'!$S629,'Xlookup set'!$A$1:$R$1200,7,FALSE)=0,"",VLOOKUP('Xlookup set'!$S629,'Xlookup set'!$A$1:$R$1200,7,FALSE)),"")</f>
        <v/>
      </c>
      <c r="G629" t="str">
        <f>IFERROR(IF(VLOOKUP('Xlookup set'!$S629,'Xlookup set'!$A$1:$R$1200,8,FALSE)=0,"",VLOOKUP('Xlookup set'!$S629,'Xlookup set'!$A$1:$R$1200,8,FALSE)),"")</f>
        <v/>
      </c>
      <c r="H629" s="93" t="str">
        <f>IFERROR(IF(VLOOKUP('Xlookup set'!$S629,'Xlookup set'!$A$1:$R$1200,9,FALSE)=0,"",VLOOKUP('Xlookup set'!$S629,'Xlookup set'!$A$1:$R$1200,9,FALSE)),"")</f>
        <v/>
      </c>
      <c r="I629" t="str">
        <f>IFERROR(IF(VLOOKUP('Xlookup set'!$S629,'Xlookup set'!$A$1:$R$1200,10,FALSE)=0,"",VLOOKUP('Xlookup set'!$S629,'Xlookup set'!$A$1:$R$1200,10,FALSE)),"")</f>
        <v/>
      </c>
      <c r="J629" t="str">
        <f>IFERROR(IF(VLOOKUP('Xlookup set'!$S629,'Xlookup set'!$A$1:$R$1200,11,FALSE)=0,"",VLOOKUP('Xlookup set'!$S629,'Xlookup set'!$A$1:$R$1200,11,FALSE)),"")</f>
        <v/>
      </c>
      <c r="K629" t="str">
        <f>IFERROR(IF(VLOOKUP('Xlookup set'!$S629,'Xlookup set'!$A$1:$R$1200,12,FALSE)=0,"",VLOOKUP('Xlookup set'!$S629,'Xlookup set'!$A$1:$R$1200,12,FALSE)),"")</f>
        <v/>
      </c>
      <c r="L629" t="str">
        <f>IFERROR(IF(VLOOKUP('Xlookup set'!$S629,'Xlookup set'!$A$1:$R$1200,13,FALSE)=0,"",VLOOKUP('Xlookup set'!$S629,'Xlookup set'!$A$1:$R$1200,13,FALSE)),"")</f>
        <v/>
      </c>
      <c r="M629" t="str">
        <f>IFERROR(IF(VLOOKUP('Xlookup set'!$S629,'Xlookup set'!$A$1:$R$1200,14,FALSE)=0,"",VLOOKUP('Xlookup set'!$S629,'Xlookup set'!$A$1:$R$1200,14,FALSE)),"")</f>
        <v/>
      </c>
      <c r="N629" t="str">
        <f>IFERROR(IF(VLOOKUP('Xlookup set'!$S629,'Xlookup set'!$A$1:$R$1200,15,FALSE)=0,"",VLOOKUP('Xlookup set'!$S629,'Xlookup set'!$A$1:$R$1200,15,FALSE)),"")</f>
        <v/>
      </c>
      <c r="O629" t="str">
        <f>IFERROR(IF(VLOOKUP('Xlookup set'!$S629,'Xlookup set'!$A$1:$R$1200,16,FALSE)=0,"",VLOOKUP('Xlookup set'!$S629,'Xlookup set'!$A$1:$R$1200,16,FALSE)),"")</f>
        <v/>
      </c>
      <c r="P629" t="str">
        <f t="array" aca="1" ref="P629" ca="1">IFERROR(Y2IF(VLOOKUP('Xlookup set'!$S629,'Xlookup set'!$A$1:$R$1200,17,FALSE)=0,"",VLOOKUP('Xlookup set'!$S629,'Xlookup set'!$A$1:$R$1200,17,FALSE)),"")</f>
        <v/>
      </c>
      <c r="Q629" t="str">
        <f>IFERROR(IF(VLOOKUP('Xlookup set'!$S629,'Xlookup set'!$A$1:$R$1200,18,FALSE)=0,"",VLOOKUP('Xlookup set'!$S629,'Xlookup set'!$A$1:$R$1200,18,FALSE)),"")</f>
        <v/>
      </c>
    </row>
    <row r="630" spans="1:17">
      <c r="A630" t="str">
        <f>IFERROR(VLOOKUP('Xlookup set'!$S630,'Xlookup set'!$A$1:$R$1200,2,FALSE),"")</f>
        <v/>
      </c>
      <c r="B630" t="str">
        <f>IF(I630&lt;&gt;"",ドッグキャリー!$I$2,"")</f>
        <v/>
      </c>
      <c r="C630" t="str">
        <f t="shared" si="20"/>
        <v/>
      </c>
      <c r="D630" t="str">
        <f t="shared" si="21"/>
        <v/>
      </c>
      <c r="E630" t="str">
        <f>IFERROR(IF(VLOOKUP('Xlookup set'!$S630,'Xlookup set'!$A$1:$R$1200,6,FALSE)=0,"",VLOOKUP('Xlookup set'!$S630,'Xlookup set'!$A$1:$R$1200,6,FALSE)),"")</f>
        <v/>
      </c>
      <c r="F630" t="str">
        <f t="array" aca="1" ref="F630" ca="1">IFERROR(F(VLOOKUP('Xlookup set'!$S630,'Xlookup set'!$A$1:$R$1200,7,FALSE)=0,"",VLOOKUP('Xlookup set'!$S630,'Xlookup set'!$A$1:$R$1200,7,FALSE)),"")</f>
        <v/>
      </c>
      <c r="G630" t="str">
        <f>IFERROR(IF(VLOOKUP('Xlookup set'!$S630,'Xlookup set'!$A$1:$R$1200,8,FALSE)=0,"",VLOOKUP('Xlookup set'!$S630,'Xlookup set'!$A$1:$R$1200,8,FALSE)),"")</f>
        <v/>
      </c>
      <c r="H630" s="93" t="str">
        <f>IFERROR(IF(VLOOKUP('Xlookup set'!$S630,'Xlookup set'!$A$1:$R$1200,9,FALSE)=0,"",VLOOKUP('Xlookup set'!$S630,'Xlookup set'!$A$1:$R$1200,9,FALSE)),"")</f>
        <v/>
      </c>
      <c r="I630" t="str">
        <f>IFERROR(IF(VLOOKUP('Xlookup set'!$S630,'Xlookup set'!$A$1:$R$1200,10,FALSE)=0,"",VLOOKUP('Xlookup set'!$S630,'Xlookup set'!$A$1:$R$1200,10,FALSE)),"")</f>
        <v/>
      </c>
      <c r="J630" t="str">
        <f>IFERROR(IF(VLOOKUP('Xlookup set'!$S630,'Xlookup set'!$A$1:$R$1200,11,FALSE)=0,"",VLOOKUP('Xlookup set'!$S630,'Xlookup set'!$A$1:$R$1200,11,FALSE)),"")</f>
        <v/>
      </c>
      <c r="K630" t="str">
        <f>IFERROR(IF(VLOOKUP('Xlookup set'!$S630,'Xlookup set'!$A$1:$R$1200,12,FALSE)=0,"",VLOOKUP('Xlookup set'!$S630,'Xlookup set'!$A$1:$R$1200,12,FALSE)),"")</f>
        <v/>
      </c>
      <c r="L630" t="str">
        <f>IFERROR(IF(VLOOKUP('Xlookup set'!$S630,'Xlookup set'!$A$1:$R$1200,13,FALSE)=0,"",VLOOKUP('Xlookup set'!$S630,'Xlookup set'!$A$1:$R$1200,13,FALSE)),"")</f>
        <v/>
      </c>
      <c r="M630" t="str">
        <f>IFERROR(IF(VLOOKUP('Xlookup set'!$S630,'Xlookup set'!$A$1:$R$1200,14,FALSE)=0,"",VLOOKUP('Xlookup set'!$S630,'Xlookup set'!$A$1:$R$1200,14,FALSE)),"")</f>
        <v/>
      </c>
      <c r="N630" t="str">
        <f>IFERROR(IF(VLOOKUP('Xlookup set'!$S630,'Xlookup set'!$A$1:$R$1200,15,FALSE)=0,"",VLOOKUP('Xlookup set'!$S630,'Xlookup set'!$A$1:$R$1200,15,FALSE)),"")</f>
        <v/>
      </c>
      <c r="O630" t="str">
        <f>IFERROR(IF(VLOOKUP('Xlookup set'!$S630,'Xlookup set'!$A$1:$R$1200,16,FALSE)=0,"",VLOOKUP('Xlookup set'!$S630,'Xlookup set'!$A$1:$R$1200,16,FALSE)),"")</f>
        <v/>
      </c>
      <c r="P630" t="str">
        <f t="array" aca="1" ref="P630" ca="1">IFERROR(Y2IF(VLOOKUP('Xlookup set'!$S630,'Xlookup set'!$A$1:$R$1200,17,FALSE)=0,"",VLOOKUP('Xlookup set'!$S630,'Xlookup set'!$A$1:$R$1200,17,FALSE)),"")</f>
        <v/>
      </c>
      <c r="Q630" t="str">
        <f>IFERROR(IF(VLOOKUP('Xlookup set'!$S630,'Xlookup set'!$A$1:$R$1200,18,FALSE)=0,"",VLOOKUP('Xlookup set'!$S630,'Xlookup set'!$A$1:$R$1200,18,FALSE)),"")</f>
        <v/>
      </c>
    </row>
    <row r="631" spans="1:17">
      <c r="A631" t="str">
        <f>IFERROR(VLOOKUP('Xlookup set'!$S631,'Xlookup set'!$A$1:$R$1200,2,FALSE),"")</f>
        <v/>
      </c>
      <c r="B631" t="str">
        <f>IF(I631&lt;&gt;"",ドッグキャリー!$I$2,"")</f>
        <v/>
      </c>
      <c r="C631" t="str">
        <f t="shared" si="20"/>
        <v/>
      </c>
      <c r="D631" t="str">
        <f t="shared" si="21"/>
        <v/>
      </c>
      <c r="E631" t="str">
        <f>IFERROR(IF(VLOOKUP('Xlookup set'!$S631,'Xlookup set'!$A$1:$R$1200,6,FALSE)=0,"",VLOOKUP('Xlookup set'!$S631,'Xlookup set'!$A$1:$R$1200,6,FALSE)),"")</f>
        <v/>
      </c>
      <c r="F631" t="str">
        <f t="array" aca="1" ref="F631" ca="1">IFERROR(F(VLOOKUP('Xlookup set'!$S631,'Xlookup set'!$A$1:$R$1200,7,FALSE)=0,"",VLOOKUP('Xlookup set'!$S631,'Xlookup set'!$A$1:$R$1200,7,FALSE)),"")</f>
        <v/>
      </c>
      <c r="G631" t="str">
        <f>IFERROR(IF(VLOOKUP('Xlookup set'!$S631,'Xlookup set'!$A$1:$R$1200,8,FALSE)=0,"",VLOOKUP('Xlookup set'!$S631,'Xlookup set'!$A$1:$R$1200,8,FALSE)),"")</f>
        <v/>
      </c>
      <c r="H631" s="93" t="str">
        <f>IFERROR(IF(VLOOKUP('Xlookup set'!$S631,'Xlookup set'!$A$1:$R$1200,9,FALSE)=0,"",VLOOKUP('Xlookup set'!$S631,'Xlookup set'!$A$1:$R$1200,9,FALSE)),"")</f>
        <v/>
      </c>
      <c r="I631" t="str">
        <f>IFERROR(IF(VLOOKUP('Xlookup set'!$S631,'Xlookup set'!$A$1:$R$1200,10,FALSE)=0,"",VLOOKUP('Xlookup set'!$S631,'Xlookup set'!$A$1:$R$1200,10,FALSE)),"")</f>
        <v/>
      </c>
      <c r="J631" t="str">
        <f>IFERROR(IF(VLOOKUP('Xlookup set'!$S631,'Xlookup set'!$A$1:$R$1200,11,FALSE)=0,"",VLOOKUP('Xlookup set'!$S631,'Xlookup set'!$A$1:$R$1200,11,FALSE)),"")</f>
        <v/>
      </c>
      <c r="K631" t="str">
        <f>IFERROR(IF(VLOOKUP('Xlookup set'!$S631,'Xlookup set'!$A$1:$R$1200,12,FALSE)=0,"",VLOOKUP('Xlookup set'!$S631,'Xlookup set'!$A$1:$R$1200,12,FALSE)),"")</f>
        <v/>
      </c>
      <c r="L631" t="str">
        <f>IFERROR(IF(VLOOKUP('Xlookup set'!$S631,'Xlookup set'!$A$1:$R$1200,13,FALSE)=0,"",VLOOKUP('Xlookup set'!$S631,'Xlookup set'!$A$1:$R$1200,13,FALSE)),"")</f>
        <v/>
      </c>
      <c r="M631" t="str">
        <f>IFERROR(IF(VLOOKUP('Xlookup set'!$S631,'Xlookup set'!$A$1:$R$1200,14,FALSE)=0,"",VLOOKUP('Xlookup set'!$S631,'Xlookup set'!$A$1:$R$1200,14,FALSE)),"")</f>
        <v/>
      </c>
      <c r="N631" t="str">
        <f>IFERROR(IF(VLOOKUP('Xlookup set'!$S631,'Xlookup set'!$A$1:$R$1200,15,FALSE)=0,"",VLOOKUP('Xlookup set'!$S631,'Xlookup set'!$A$1:$R$1200,15,FALSE)),"")</f>
        <v/>
      </c>
      <c r="O631" t="str">
        <f>IFERROR(IF(VLOOKUP('Xlookup set'!$S631,'Xlookup set'!$A$1:$R$1200,16,FALSE)=0,"",VLOOKUP('Xlookup set'!$S631,'Xlookup set'!$A$1:$R$1200,16,FALSE)),"")</f>
        <v/>
      </c>
      <c r="P631" t="str">
        <f t="array" aca="1" ref="P631" ca="1">IFERROR(Y2IF(VLOOKUP('Xlookup set'!$S631,'Xlookup set'!$A$1:$R$1200,17,FALSE)=0,"",VLOOKUP('Xlookup set'!$S631,'Xlookup set'!$A$1:$R$1200,17,FALSE)),"")</f>
        <v/>
      </c>
      <c r="Q631" t="str">
        <f>IFERROR(IF(VLOOKUP('Xlookup set'!$S631,'Xlookup set'!$A$1:$R$1200,18,FALSE)=0,"",VLOOKUP('Xlookup set'!$S631,'Xlookup set'!$A$1:$R$1200,18,FALSE)),"")</f>
        <v/>
      </c>
    </row>
    <row r="632" spans="1:17">
      <c r="A632" t="str">
        <f>IFERROR(VLOOKUP('Xlookup set'!$S632,'Xlookup set'!$A$1:$R$1200,2,FALSE),"")</f>
        <v/>
      </c>
      <c r="B632" t="str">
        <f>IF(I632&lt;&gt;"",ドッグキャリー!$I$2,"")</f>
        <v/>
      </c>
      <c r="C632" t="str">
        <f t="shared" si="20"/>
        <v/>
      </c>
      <c r="D632" t="str">
        <f t="shared" si="21"/>
        <v/>
      </c>
      <c r="E632" t="str">
        <f>IFERROR(IF(VLOOKUP('Xlookup set'!$S632,'Xlookup set'!$A$1:$R$1200,6,FALSE)=0,"",VLOOKUP('Xlookup set'!$S632,'Xlookup set'!$A$1:$R$1200,6,FALSE)),"")</f>
        <v/>
      </c>
      <c r="F632" t="str">
        <f t="array" aca="1" ref="F632" ca="1">IFERROR(F(VLOOKUP('Xlookup set'!$S632,'Xlookup set'!$A$1:$R$1200,7,FALSE)=0,"",VLOOKUP('Xlookup set'!$S632,'Xlookup set'!$A$1:$R$1200,7,FALSE)),"")</f>
        <v/>
      </c>
      <c r="G632" t="str">
        <f>IFERROR(IF(VLOOKUP('Xlookup set'!$S632,'Xlookup set'!$A$1:$R$1200,8,FALSE)=0,"",VLOOKUP('Xlookup set'!$S632,'Xlookup set'!$A$1:$R$1200,8,FALSE)),"")</f>
        <v/>
      </c>
      <c r="H632" s="93" t="str">
        <f>IFERROR(IF(VLOOKUP('Xlookup set'!$S632,'Xlookup set'!$A$1:$R$1200,9,FALSE)=0,"",VLOOKUP('Xlookup set'!$S632,'Xlookup set'!$A$1:$R$1200,9,FALSE)),"")</f>
        <v/>
      </c>
      <c r="I632" t="str">
        <f>IFERROR(IF(VLOOKUP('Xlookup set'!$S632,'Xlookup set'!$A$1:$R$1200,10,FALSE)=0,"",VLOOKUP('Xlookup set'!$S632,'Xlookup set'!$A$1:$R$1200,10,FALSE)),"")</f>
        <v/>
      </c>
      <c r="J632" t="str">
        <f>IFERROR(IF(VLOOKUP('Xlookup set'!$S632,'Xlookup set'!$A$1:$R$1200,11,FALSE)=0,"",VLOOKUP('Xlookup set'!$S632,'Xlookup set'!$A$1:$R$1200,11,FALSE)),"")</f>
        <v/>
      </c>
      <c r="K632" t="str">
        <f>IFERROR(IF(VLOOKUP('Xlookup set'!$S632,'Xlookup set'!$A$1:$R$1200,12,FALSE)=0,"",VLOOKUP('Xlookup set'!$S632,'Xlookup set'!$A$1:$R$1200,12,FALSE)),"")</f>
        <v/>
      </c>
      <c r="L632" t="str">
        <f>IFERROR(IF(VLOOKUP('Xlookup set'!$S632,'Xlookup set'!$A$1:$R$1200,13,FALSE)=0,"",VLOOKUP('Xlookup set'!$S632,'Xlookup set'!$A$1:$R$1200,13,FALSE)),"")</f>
        <v/>
      </c>
      <c r="M632" t="str">
        <f>IFERROR(IF(VLOOKUP('Xlookup set'!$S632,'Xlookup set'!$A$1:$R$1200,14,FALSE)=0,"",VLOOKUP('Xlookup set'!$S632,'Xlookup set'!$A$1:$R$1200,14,FALSE)),"")</f>
        <v/>
      </c>
      <c r="N632" t="str">
        <f>IFERROR(IF(VLOOKUP('Xlookup set'!$S632,'Xlookup set'!$A$1:$R$1200,15,FALSE)=0,"",VLOOKUP('Xlookup set'!$S632,'Xlookup set'!$A$1:$R$1200,15,FALSE)),"")</f>
        <v/>
      </c>
      <c r="O632" t="str">
        <f>IFERROR(IF(VLOOKUP('Xlookup set'!$S632,'Xlookup set'!$A$1:$R$1200,16,FALSE)=0,"",VLOOKUP('Xlookup set'!$S632,'Xlookup set'!$A$1:$R$1200,16,FALSE)),"")</f>
        <v/>
      </c>
      <c r="P632" t="str">
        <f t="array" aca="1" ref="P632" ca="1">IFERROR(Y2IF(VLOOKUP('Xlookup set'!$S632,'Xlookup set'!$A$1:$R$1200,17,FALSE)=0,"",VLOOKUP('Xlookup set'!$S632,'Xlookup set'!$A$1:$R$1200,17,FALSE)),"")</f>
        <v/>
      </c>
      <c r="Q632" t="str">
        <f>IFERROR(IF(VLOOKUP('Xlookup set'!$S632,'Xlookup set'!$A$1:$R$1200,18,FALSE)=0,"",VLOOKUP('Xlookup set'!$S632,'Xlookup set'!$A$1:$R$1200,18,FALSE)),"")</f>
        <v/>
      </c>
    </row>
    <row r="633" spans="1:17">
      <c r="A633" t="str">
        <f>IFERROR(VLOOKUP('Xlookup set'!$S633,'Xlookup set'!$A$1:$R$1200,2,FALSE),"")</f>
        <v/>
      </c>
      <c r="B633" t="str">
        <f>IF(I633&lt;&gt;"",ドッグキャリー!$I$2,"")</f>
        <v/>
      </c>
      <c r="C633" t="str">
        <f t="shared" si="20"/>
        <v/>
      </c>
      <c r="D633" t="str">
        <f t="shared" si="21"/>
        <v/>
      </c>
      <c r="E633" t="str">
        <f>IFERROR(IF(VLOOKUP('Xlookup set'!$S633,'Xlookup set'!$A$1:$R$1200,6,FALSE)=0,"",VLOOKUP('Xlookup set'!$S633,'Xlookup set'!$A$1:$R$1200,6,FALSE)),"")</f>
        <v/>
      </c>
      <c r="F633" t="str">
        <f t="array" aca="1" ref="F633" ca="1">IFERROR(F(VLOOKUP('Xlookup set'!$S633,'Xlookup set'!$A$1:$R$1200,7,FALSE)=0,"",VLOOKUP('Xlookup set'!$S633,'Xlookup set'!$A$1:$R$1200,7,FALSE)),"")</f>
        <v/>
      </c>
      <c r="G633" t="str">
        <f>IFERROR(IF(VLOOKUP('Xlookup set'!$S633,'Xlookup set'!$A$1:$R$1200,8,FALSE)=0,"",VLOOKUP('Xlookup set'!$S633,'Xlookup set'!$A$1:$R$1200,8,FALSE)),"")</f>
        <v/>
      </c>
      <c r="H633" s="93" t="str">
        <f>IFERROR(IF(VLOOKUP('Xlookup set'!$S633,'Xlookup set'!$A$1:$R$1200,9,FALSE)=0,"",VLOOKUP('Xlookup set'!$S633,'Xlookup set'!$A$1:$R$1200,9,FALSE)),"")</f>
        <v/>
      </c>
      <c r="I633" t="str">
        <f>IFERROR(IF(VLOOKUP('Xlookup set'!$S633,'Xlookup set'!$A$1:$R$1200,10,FALSE)=0,"",VLOOKUP('Xlookup set'!$S633,'Xlookup set'!$A$1:$R$1200,10,FALSE)),"")</f>
        <v/>
      </c>
      <c r="J633" t="str">
        <f>IFERROR(IF(VLOOKUP('Xlookup set'!$S633,'Xlookup set'!$A$1:$R$1200,11,FALSE)=0,"",VLOOKUP('Xlookup set'!$S633,'Xlookup set'!$A$1:$R$1200,11,FALSE)),"")</f>
        <v/>
      </c>
      <c r="K633" t="str">
        <f>IFERROR(IF(VLOOKUP('Xlookup set'!$S633,'Xlookup set'!$A$1:$R$1200,12,FALSE)=0,"",VLOOKUP('Xlookup set'!$S633,'Xlookup set'!$A$1:$R$1200,12,FALSE)),"")</f>
        <v/>
      </c>
      <c r="L633" t="str">
        <f>IFERROR(IF(VLOOKUP('Xlookup set'!$S633,'Xlookup set'!$A$1:$R$1200,13,FALSE)=0,"",VLOOKUP('Xlookup set'!$S633,'Xlookup set'!$A$1:$R$1200,13,FALSE)),"")</f>
        <v/>
      </c>
      <c r="M633" t="str">
        <f>IFERROR(IF(VLOOKUP('Xlookup set'!$S633,'Xlookup set'!$A$1:$R$1200,14,FALSE)=0,"",VLOOKUP('Xlookup set'!$S633,'Xlookup set'!$A$1:$R$1200,14,FALSE)),"")</f>
        <v/>
      </c>
      <c r="N633" t="str">
        <f>IFERROR(IF(VLOOKUP('Xlookup set'!$S633,'Xlookup set'!$A$1:$R$1200,15,FALSE)=0,"",VLOOKUP('Xlookup set'!$S633,'Xlookup set'!$A$1:$R$1200,15,FALSE)),"")</f>
        <v/>
      </c>
      <c r="O633" t="str">
        <f>IFERROR(IF(VLOOKUP('Xlookup set'!$S633,'Xlookup set'!$A$1:$R$1200,16,FALSE)=0,"",VLOOKUP('Xlookup set'!$S633,'Xlookup set'!$A$1:$R$1200,16,FALSE)),"")</f>
        <v/>
      </c>
      <c r="P633" t="str">
        <f t="array" aca="1" ref="P633" ca="1">IFERROR(Y2IF(VLOOKUP('Xlookup set'!$S633,'Xlookup set'!$A$1:$R$1200,17,FALSE)=0,"",VLOOKUP('Xlookup set'!$S633,'Xlookup set'!$A$1:$R$1200,17,FALSE)),"")</f>
        <v/>
      </c>
      <c r="Q633" t="str">
        <f>IFERROR(IF(VLOOKUP('Xlookup set'!$S633,'Xlookup set'!$A$1:$R$1200,18,FALSE)=0,"",VLOOKUP('Xlookup set'!$S633,'Xlookup set'!$A$1:$R$1200,18,FALSE)),"")</f>
        <v/>
      </c>
    </row>
    <row r="634" spans="1:17">
      <c r="A634" t="str">
        <f>IFERROR(VLOOKUP('Xlookup set'!$S634,'Xlookup set'!$A$1:$R$1200,2,FALSE),"")</f>
        <v/>
      </c>
      <c r="B634" t="str">
        <f>IF(I634&lt;&gt;"",ドッグキャリー!$I$2,"")</f>
        <v/>
      </c>
      <c r="C634" t="str">
        <f t="shared" si="20"/>
        <v/>
      </c>
      <c r="D634" t="str">
        <f t="shared" si="21"/>
        <v/>
      </c>
      <c r="E634" t="str">
        <f>IFERROR(IF(VLOOKUP('Xlookup set'!$S634,'Xlookup set'!$A$1:$R$1200,6,FALSE)=0,"",VLOOKUP('Xlookup set'!$S634,'Xlookup set'!$A$1:$R$1200,6,FALSE)),"")</f>
        <v/>
      </c>
      <c r="F634" t="str">
        <f t="array" aca="1" ref="F634" ca="1">IFERROR(F(VLOOKUP('Xlookup set'!$S634,'Xlookup set'!$A$1:$R$1200,7,FALSE)=0,"",VLOOKUP('Xlookup set'!$S634,'Xlookup set'!$A$1:$R$1200,7,FALSE)),"")</f>
        <v/>
      </c>
      <c r="G634" t="str">
        <f>IFERROR(IF(VLOOKUP('Xlookup set'!$S634,'Xlookup set'!$A$1:$R$1200,8,FALSE)=0,"",VLOOKUP('Xlookup set'!$S634,'Xlookup set'!$A$1:$R$1200,8,FALSE)),"")</f>
        <v/>
      </c>
      <c r="H634" s="93" t="str">
        <f>IFERROR(IF(VLOOKUP('Xlookup set'!$S634,'Xlookup set'!$A$1:$R$1200,9,FALSE)=0,"",VLOOKUP('Xlookup set'!$S634,'Xlookup set'!$A$1:$R$1200,9,FALSE)),"")</f>
        <v/>
      </c>
      <c r="I634" t="str">
        <f>IFERROR(IF(VLOOKUP('Xlookup set'!$S634,'Xlookup set'!$A$1:$R$1200,10,FALSE)=0,"",VLOOKUP('Xlookup set'!$S634,'Xlookup set'!$A$1:$R$1200,10,FALSE)),"")</f>
        <v/>
      </c>
      <c r="J634" t="str">
        <f>IFERROR(IF(VLOOKUP('Xlookup set'!$S634,'Xlookup set'!$A$1:$R$1200,11,FALSE)=0,"",VLOOKUP('Xlookup set'!$S634,'Xlookup set'!$A$1:$R$1200,11,FALSE)),"")</f>
        <v/>
      </c>
      <c r="K634" t="str">
        <f>IFERROR(IF(VLOOKUP('Xlookup set'!$S634,'Xlookup set'!$A$1:$R$1200,12,FALSE)=0,"",VLOOKUP('Xlookup set'!$S634,'Xlookup set'!$A$1:$R$1200,12,FALSE)),"")</f>
        <v/>
      </c>
      <c r="L634" t="str">
        <f>IFERROR(IF(VLOOKUP('Xlookup set'!$S634,'Xlookup set'!$A$1:$R$1200,13,FALSE)=0,"",VLOOKUP('Xlookup set'!$S634,'Xlookup set'!$A$1:$R$1200,13,FALSE)),"")</f>
        <v/>
      </c>
      <c r="M634" t="str">
        <f>IFERROR(IF(VLOOKUP('Xlookup set'!$S634,'Xlookup set'!$A$1:$R$1200,14,FALSE)=0,"",VLOOKUP('Xlookup set'!$S634,'Xlookup set'!$A$1:$R$1200,14,FALSE)),"")</f>
        <v/>
      </c>
      <c r="N634" t="str">
        <f>IFERROR(IF(VLOOKUP('Xlookup set'!$S634,'Xlookup set'!$A$1:$R$1200,15,FALSE)=0,"",VLOOKUP('Xlookup set'!$S634,'Xlookup set'!$A$1:$R$1200,15,FALSE)),"")</f>
        <v/>
      </c>
      <c r="O634" t="str">
        <f>IFERROR(IF(VLOOKUP('Xlookup set'!$S634,'Xlookup set'!$A$1:$R$1200,16,FALSE)=0,"",VLOOKUP('Xlookup set'!$S634,'Xlookup set'!$A$1:$R$1200,16,FALSE)),"")</f>
        <v/>
      </c>
      <c r="P634" t="str">
        <f t="array" aca="1" ref="P634" ca="1">IFERROR(Y2IF(VLOOKUP('Xlookup set'!$S634,'Xlookup set'!$A$1:$R$1200,17,FALSE)=0,"",VLOOKUP('Xlookup set'!$S634,'Xlookup set'!$A$1:$R$1200,17,FALSE)),"")</f>
        <v/>
      </c>
      <c r="Q634" t="str">
        <f>IFERROR(IF(VLOOKUP('Xlookup set'!$S634,'Xlookup set'!$A$1:$R$1200,18,FALSE)=0,"",VLOOKUP('Xlookup set'!$S634,'Xlookup set'!$A$1:$R$1200,18,FALSE)),"")</f>
        <v/>
      </c>
    </row>
    <row r="635" spans="1:17">
      <c r="A635" t="str">
        <f>IFERROR(VLOOKUP('Xlookup set'!$S635,'Xlookup set'!$A$1:$R$1200,2,FALSE),"")</f>
        <v/>
      </c>
      <c r="B635" t="str">
        <f>IF(I635&lt;&gt;"",ドッグキャリー!$I$2,"")</f>
        <v/>
      </c>
      <c r="C635" t="str">
        <f t="shared" si="20"/>
        <v/>
      </c>
      <c r="D635" t="str">
        <f t="shared" si="21"/>
        <v/>
      </c>
      <c r="E635" t="str">
        <f>IFERROR(IF(VLOOKUP('Xlookup set'!$S635,'Xlookup set'!$A$1:$R$1200,6,FALSE)=0,"",VLOOKUP('Xlookup set'!$S635,'Xlookup set'!$A$1:$R$1200,6,FALSE)),"")</f>
        <v/>
      </c>
      <c r="F635" t="str">
        <f t="array" aca="1" ref="F635" ca="1">IFERROR(F(VLOOKUP('Xlookup set'!$S635,'Xlookup set'!$A$1:$R$1200,7,FALSE)=0,"",VLOOKUP('Xlookup set'!$S635,'Xlookup set'!$A$1:$R$1200,7,FALSE)),"")</f>
        <v/>
      </c>
      <c r="G635" t="str">
        <f>IFERROR(IF(VLOOKUP('Xlookup set'!$S635,'Xlookup set'!$A$1:$R$1200,8,FALSE)=0,"",VLOOKUP('Xlookup set'!$S635,'Xlookup set'!$A$1:$R$1200,8,FALSE)),"")</f>
        <v/>
      </c>
      <c r="H635" s="93" t="str">
        <f>IFERROR(IF(VLOOKUP('Xlookup set'!$S635,'Xlookup set'!$A$1:$R$1200,9,FALSE)=0,"",VLOOKUP('Xlookup set'!$S635,'Xlookup set'!$A$1:$R$1200,9,FALSE)),"")</f>
        <v/>
      </c>
      <c r="I635" t="str">
        <f>IFERROR(IF(VLOOKUP('Xlookup set'!$S635,'Xlookup set'!$A$1:$R$1200,10,FALSE)=0,"",VLOOKUP('Xlookup set'!$S635,'Xlookup set'!$A$1:$R$1200,10,FALSE)),"")</f>
        <v/>
      </c>
      <c r="J635" t="str">
        <f>IFERROR(IF(VLOOKUP('Xlookup set'!$S635,'Xlookup set'!$A$1:$R$1200,11,FALSE)=0,"",VLOOKUP('Xlookup set'!$S635,'Xlookup set'!$A$1:$R$1200,11,FALSE)),"")</f>
        <v/>
      </c>
      <c r="K635" t="str">
        <f>IFERROR(IF(VLOOKUP('Xlookup set'!$S635,'Xlookup set'!$A$1:$R$1200,12,FALSE)=0,"",VLOOKUP('Xlookup set'!$S635,'Xlookup set'!$A$1:$R$1200,12,FALSE)),"")</f>
        <v/>
      </c>
      <c r="L635" t="str">
        <f>IFERROR(IF(VLOOKUP('Xlookup set'!$S635,'Xlookup set'!$A$1:$R$1200,13,FALSE)=0,"",VLOOKUP('Xlookup set'!$S635,'Xlookup set'!$A$1:$R$1200,13,FALSE)),"")</f>
        <v/>
      </c>
      <c r="M635" t="str">
        <f>IFERROR(IF(VLOOKUP('Xlookup set'!$S635,'Xlookup set'!$A$1:$R$1200,14,FALSE)=0,"",VLOOKUP('Xlookup set'!$S635,'Xlookup set'!$A$1:$R$1200,14,FALSE)),"")</f>
        <v/>
      </c>
      <c r="N635" t="str">
        <f>IFERROR(IF(VLOOKUP('Xlookup set'!$S635,'Xlookup set'!$A$1:$R$1200,15,FALSE)=0,"",VLOOKUP('Xlookup set'!$S635,'Xlookup set'!$A$1:$R$1200,15,FALSE)),"")</f>
        <v/>
      </c>
      <c r="O635" t="str">
        <f>IFERROR(IF(VLOOKUP('Xlookup set'!$S635,'Xlookup set'!$A$1:$R$1200,16,FALSE)=0,"",VLOOKUP('Xlookup set'!$S635,'Xlookup set'!$A$1:$R$1200,16,FALSE)),"")</f>
        <v/>
      </c>
      <c r="P635" t="str">
        <f t="array" aca="1" ref="P635" ca="1">IFERROR(Y2IF(VLOOKUP('Xlookup set'!$S635,'Xlookup set'!$A$1:$R$1200,17,FALSE)=0,"",VLOOKUP('Xlookup set'!$S635,'Xlookup set'!$A$1:$R$1200,17,FALSE)),"")</f>
        <v/>
      </c>
      <c r="Q635" t="str">
        <f>IFERROR(IF(VLOOKUP('Xlookup set'!$S635,'Xlookup set'!$A$1:$R$1200,18,FALSE)=0,"",VLOOKUP('Xlookup set'!$S635,'Xlookup set'!$A$1:$R$1200,18,FALSE)),"")</f>
        <v/>
      </c>
    </row>
    <row r="636" spans="1:17">
      <c r="A636" t="str">
        <f>IFERROR(VLOOKUP('Xlookup set'!$S636,'Xlookup set'!$A$1:$R$1200,2,FALSE),"")</f>
        <v/>
      </c>
      <c r="B636" t="str">
        <f>IF(I636&lt;&gt;"",ドッグキャリー!$I$2,"")</f>
        <v/>
      </c>
      <c r="C636" t="str">
        <f t="shared" si="20"/>
        <v/>
      </c>
      <c r="D636" t="str">
        <f t="shared" si="21"/>
        <v/>
      </c>
      <c r="E636" t="str">
        <f>IFERROR(IF(VLOOKUP('Xlookup set'!$S636,'Xlookup set'!$A$1:$R$1200,6,FALSE)=0,"",VLOOKUP('Xlookup set'!$S636,'Xlookup set'!$A$1:$R$1200,6,FALSE)),"")</f>
        <v/>
      </c>
      <c r="F636" t="str">
        <f t="array" aca="1" ref="F636" ca="1">IFERROR(F(VLOOKUP('Xlookup set'!$S636,'Xlookup set'!$A$1:$R$1200,7,FALSE)=0,"",VLOOKUP('Xlookup set'!$S636,'Xlookup set'!$A$1:$R$1200,7,FALSE)),"")</f>
        <v/>
      </c>
      <c r="G636" t="str">
        <f>IFERROR(IF(VLOOKUP('Xlookup set'!$S636,'Xlookup set'!$A$1:$R$1200,8,FALSE)=0,"",VLOOKUP('Xlookup set'!$S636,'Xlookup set'!$A$1:$R$1200,8,FALSE)),"")</f>
        <v/>
      </c>
      <c r="H636" s="93" t="str">
        <f>IFERROR(IF(VLOOKUP('Xlookup set'!$S636,'Xlookup set'!$A$1:$R$1200,9,FALSE)=0,"",VLOOKUP('Xlookup set'!$S636,'Xlookup set'!$A$1:$R$1200,9,FALSE)),"")</f>
        <v/>
      </c>
      <c r="I636" t="str">
        <f>IFERROR(IF(VLOOKUP('Xlookup set'!$S636,'Xlookup set'!$A$1:$R$1200,10,FALSE)=0,"",VLOOKUP('Xlookup set'!$S636,'Xlookup set'!$A$1:$R$1200,10,FALSE)),"")</f>
        <v/>
      </c>
      <c r="J636" t="str">
        <f>IFERROR(IF(VLOOKUP('Xlookup set'!$S636,'Xlookup set'!$A$1:$R$1200,11,FALSE)=0,"",VLOOKUP('Xlookup set'!$S636,'Xlookup set'!$A$1:$R$1200,11,FALSE)),"")</f>
        <v/>
      </c>
      <c r="K636" t="str">
        <f>IFERROR(IF(VLOOKUP('Xlookup set'!$S636,'Xlookup set'!$A$1:$R$1200,12,FALSE)=0,"",VLOOKUP('Xlookup set'!$S636,'Xlookup set'!$A$1:$R$1200,12,FALSE)),"")</f>
        <v/>
      </c>
      <c r="L636" t="str">
        <f>IFERROR(IF(VLOOKUP('Xlookup set'!$S636,'Xlookup set'!$A$1:$R$1200,13,FALSE)=0,"",VLOOKUP('Xlookup set'!$S636,'Xlookup set'!$A$1:$R$1200,13,FALSE)),"")</f>
        <v/>
      </c>
      <c r="M636" t="str">
        <f>IFERROR(IF(VLOOKUP('Xlookup set'!$S636,'Xlookup set'!$A$1:$R$1200,14,FALSE)=0,"",VLOOKUP('Xlookup set'!$S636,'Xlookup set'!$A$1:$R$1200,14,FALSE)),"")</f>
        <v/>
      </c>
      <c r="N636" t="str">
        <f>IFERROR(IF(VLOOKUP('Xlookup set'!$S636,'Xlookup set'!$A$1:$R$1200,15,FALSE)=0,"",VLOOKUP('Xlookup set'!$S636,'Xlookup set'!$A$1:$R$1200,15,FALSE)),"")</f>
        <v/>
      </c>
      <c r="O636" t="str">
        <f>IFERROR(IF(VLOOKUP('Xlookup set'!$S636,'Xlookup set'!$A$1:$R$1200,16,FALSE)=0,"",VLOOKUP('Xlookup set'!$S636,'Xlookup set'!$A$1:$R$1200,16,FALSE)),"")</f>
        <v/>
      </c>
      <c r="P636" t="str">
        <f t="array" aca="1" ref="P636" ca="1">IFERROR(Y2IF(VLOOKUP('Xlookup set'!$S636,'Xlookup set'!$A$1:$R$1200,17,FALSE)=0,"",VLOOKUP('Xlookup set'!$S636,'Xlookup set'!$A$1:$R$1200,17,FALSE)),"")</f>
        <v/>
      </c>
      <c r="Q636" t="str">
        <f>IFERROR(IF(VLOOKUP('Xlookup set'!$S636,'Xlookup set'!$A$1:$R$1200,18,FALSE)=0,"",VLOOKUP('Xlookup set'!$S636,'Xlookup set'!$A$1:$R$1200,18,FALSE)),"")</f>
        <v/>
      </c>
    </row>
    <row r="637" spans="1:17">
      <c r="A637" t="str">
        <f>IFERROR(VLOOKUP('Xlookup set'!$S637,'Xlookup set'!$A$1:$R$1200,2,FALSE),"")</f>
        <v/>
      </c>
      <c r="B637" t="str">
        <f>IF(I637&lt;&gt;"",ドッグキャリー!$I$2,"")</f>
        <v/>
      </c>
      <c r="C637" t="str">
        <f t="shared" si="20"/>
        <v/>
      </c>
      <c r="D637" t="str">
        <f t="shared" si="21"/>
        <v/>
      </c>
      <c r="E637" t="str">
        <f>IFERROR(IF(VLOOKUP('Xlookup set'!$S637,'Xlookup set'!$A$1:$R$1200,6,FALSE)=0,"",VLOOKUP('Xlookup set'!$S637,'Xlookup set'!$A$1:$R$1200,6,FALSE)),"")</f>
        <v/>
      </c>
      <c r="F637" t="str">
        <f t="array" aca="1" ref="F637" ca="1">IFERROR(F(VLOOKUP('Xlookup set'!$S637,'Xlookup set'!$A$1:$R$1200,7,FALSE)=0,"",VLOOKUP('Xlookup set'!$S637,'Xlookup set'!$A$1:$R$1200,7,FALSE)),"")</f>
        <v/>
      </c>
      <c r="G637" t="str">
        <f>IFERROR(IF(VLOOKUP('Xlookup set'!$S637,'Xlookup set'!$A$1:$R$1200,8,FALSE)=0,"",VLOOKUP('Xlookup set'!$S637,'Xlookup set'!$A$1:$R$1200,8,FALSE)),"")</f>
        <v/>
      </c>
      <c r="H637" s="93" t="str">
        <f>IFERROR(IF(VLOOKUP('Xlookup set'!$S637,'Xlookup set'!$A$1:$R$1200,9,FALSE)=0,"",VLOOKUP('Xlookup set'!$S637,'Xlookup set'!$A$1:$R$1200,9,FALSE)),"")</f>
        <v/>
      </c>
      <c r="I637" t="str">
        <f>IFERROR(IF(VLOOKUP('Xlookup set'!$S637,'Xlookup set'!$A$1:$R$1200,10,FALSE)=0,"",VLOOKUP('Xlookup set'!$S637,'Xlookup set'!$A$1:$R$1200,10,FALSE)),"")</f>
        <v/>
      </c>
      <c r="J637" t="str">
        <f>IFERROR(IF(VLOOKUP('Xlookup set'!$S637,'Xlookup set'!$A$1:$R$1200,11,FALSE)=0,"",VLOOKUP('Xlookup set'!$S637,'Xlookup set'!$A$1:$R$1200,11,FALSE)),"")</f>
        <v/>
      </c>
      <c r="K637" t="str">
        <f>IFERROR(IF(VLOOKUP('Xlookup set'!$S637,'Xlookup set'!$A$1:$R$1200,12,FALSE)=0,"",VLOOKUP('Xlookup set'!$S637,'Xlookup set'!$A$1:$R$1200,12,FALSE)),"")</f>
        <v/>
      </c>
      <c r="L637" t="str">
        <f>IFERROR(IF(VLOOKUP('Xlookup set'!$S637,'Xlookup set'!$A$1:$R$1200,13,FALSE)=0,"",VLOOKUP('Xlookup set'!$S637,'Xlookup set'!$A$1:$R$1200,13,FALSE)),"")</f>
        <v/>
      </c>
      <c r="M637" t="str">
        <f>IFERROR(IF(VLOOKUP('Xlookup set'!$S637,'Xlookup set'!$A$1:$R$1200,14,FALSE)=0,"",VLOOKUP('Xlookup set'!$S637,'Xlookup set'!$A$1:$R$1200,14,FALSE)),"")</f>
        <v/>
      </c>
      <c r="N637" t="str">
        <f>IFERROR(IF(VLOOKUP('Xlookup set'!$S637,'Xlookup set'!$A$1:$R$1200,15,FALSE)=0,"",VLOOKUP('Xlookup set'!$S637,'Xlookup set'!$A$1:$R$1200,15,FALSE)),"")</f>
        <v/>
      </c>
      <c r="O637" t="str">
        <f>IFERROR(IF(VLOOKUP('Xlookup set'!$S637,'Xlookup set'!$A$1:$R$1200,16,FALSE)=0,"",VLOOKUP('Xlookup set'!$S637,'Xlookup set'!$A$1:$R$1200,16,FALSE)),"")</f>
        <v/>
      </c>
      <c r="P637" t="str">
        <f t="array" aca="1" ref="P637" ca="1">IFERROR(Y2IF(VLOOKUP('Xlookup set'!$S637,'Xlookup set'!$A$1:$R$1200,17,FALSE)=0,"",VLOOKUP('Xlookup set'!$S637,'Xlookup set'!$A$1:$R$1200,17,FALSE)),"")</f>
        <v/>
      </c>
      <c r="Q637" t="str">
        <f>IFERROR(IF(VLOOKUP('Xlookup set'!$S637,'Xlookup set'!$A$1:$R$1200,18,FALSE)=0,"",VLOOKUP('Xlookup set'!$S637,'Xlookup set'!$A$1:$R$1200,18,FALSE)),"")</f>
        <v/>
      </c>
    </row>
    <row r="638" spans="1:17">
      <c r="A638" t="str">
        <f>IFERROR(VLOOKUP('Xlookup set'!$S638,'Xlookup set'!$A$1:$R$1200,2,FALSE),"")</f>
        <v/>
      </c>
      <c r="B638" t="str">
        <f>IF(I638&lt;&gt;"",ドッグキャリー!$I$2,"")</f>
        <v/>
      </c>
      <c r="C638" t="str">
        <f t="shared" si="20"/>
        <v/>
      </c>
      <c r="D638" t="str">
        <f t="shared" si="21"/>
        <v/>
      </c>
      <c r="E638" t="str">
        <f>IFERROR(IF(VLOOKUP('Xlookup set'!$S638,'Xlookup set'!$A$1:$R$1200,6,FALSE)=0,"",VLOOKUP('Xlookup set'!$S638,'Xlookup set'!$A$1:$R$1200,6,FALSE)),"")</f>
        <v/>
      </c>
      <c r="F638" t="str">
        <f t="array" aca="1" ref="F638" ca="1">IFERROR(F(VLOOKUP('Xlookup set'!$S638,'Xlookup set'!$A$1:$R$1200,7,FALSE)=0,"",VLOOKUP('Xlookup set'!$S638,'Xlookup set'!$A$1:$R$1200,7,FALSE)),"")</f>
        <v/>
      </c>
      <c r="G638" t="str">
        <f>IFERROR(IF(VLOOKUP('Xlookup set'!$S638,'Xlookup set'!$A$1:$R$1200,8,FALSE)=0,"",VLOOKUP('Xlookup set'!$S638,'Xlookup set'!$A$1:$R$1200,8,FALSE)),"")</f>
        <v/>
      </c>
      <c r="H638" s="93" t="str">
        <f>IFERROR(IF(VLOOKUP('Xlookup set'!$S638,'Xlookup set'!$A$1:$R$1200,9,FALSE)=0,"",VLOOKUP('Xlookup set'!$S638,'Xlookup set'!$A$1:$R$1200,9,FALSE)),"")</f>
        <v/>
      </c>
      <c r="I638" t="str">
        <f>IFERROR(IF(VLOOKUP('Xlookup set'!$S638,'Xlookup set'!$A$1:$R$1200,10,FALSE)=0,"",VLOOKUP('Xlookup set'!$S638,'Xlookup set'!$A$1:$R$1200,10,FALSE)),"")</f>
        <v/>
      </c>
      <c r="J638" t="str">
        <f>IFERROR(IF(VLOOKUP('Xlookup set'!$S638,'Xlookup set'!$A$1:$R$1200,11,FALSE)=0,"",VLOOKUP('Xlookup set'!$S638,'Xlookup set'!$A$1:$R$1200,11,FALSE)),"")</f>
        <v/>
      </c>
      <c r="K638" t="str">
        <f>IFERROR(IF(VLOOKUP('Xlookup set'!$S638,'Xlookup set'!$A$1:$R$1200,12,FALSE)=0,"",VLOOKUP('Xlookup set'!$S638,'Xlookup set'!$A$1:$R$1200,12,FALSE)),"")</f>
        <v/>
      </c>
      <c r="L638" t="str">
        <f>IFERROR(IF(VLOOKUP('Xlookup set'!$S638,'Xlookup set'!$A$1:$R$1200,13,FALSE)=0,"",VLOOKUP('Xlookup set'!$S638,'Xlookup set'!$A$1:$R$1200,13,FALSE)),"")</f>
        <v/>
      </c>
      <c r="M638" t="str">
        <f>IFERROR(IF(VLOOKUP('Xlookup set'!$S638,'Xlookup set'!$A$1:$R$1200,14,FALSE)=0,"",VLOOKUP('Xlookup set'!$S638,'Xlookup set'!$A$1:$R$1200,14,FALSE)),"")</f>
        <v/>
      </c>
      <c r="N638" t="str">
        <f>IFERROR(IF(VLOOKUP('Xlookup set'!$S638,'Xlookup set'!$A$1:$R$1200,15,FALSE)=0,"",VLOOKUP('Xlookup set'!$S638,'Xlookup set'!$A$1:$R$1200,15,FALSE)),"")</f>
        <v/>
      </c>
      <c r="O638" t="str">
        <f>IFERROR(IF(VLOOKUP('Xlookup set'!$S638,'Xlookup set'!$A$1:$R$1200,16,FALSE)=0,"",VLOOKUP('Xlookup set'!$S638,'Xlookup set'!$A$1:$R$1200,16,FALSE)),"")</f>
        <v/>
      </c>
      <c r="P638" t="str">
        <f t="array" aca="1" ref="P638" ca="1">IFERROR(Y2IF(VLOOKUP('Xlookup set'!$S638,'Xlookup set'!$A$1:$R$1200,17,FALSE)=0,"",VLOOKUP('Xlookup set'!$S638,'Xlookup set'!$A$1:$R$1200,17,FALSE)),"")</f>
        <v/>
      </c>
      <c r="Q638" t="str">
        <f>IFERROR(IF(VLOOKUP('Xlookup set'!$S638,'Xlookup set'!$A$1:$R$1200,18,FALSE)=0,"",VLOOKUP('Xlookup set'!$S638,'Xlookup set'!$A$1:$R$1200,18,FALSE)),"")</f>
        <v/>
      </c>
    </row>
    <row r="639" spans="1:17">
      <c r="A639" t="str">
        <f>IFERROR(VLOOKUP('Xlookup set'!$S639,'Xlookup set'!$A$1:$R$1200,2,FALSE),"")</f>
        <v/>
      </c>
      <c r="B639" t="str">
        <f>IF(I639&lt;&gt;"",ドッグキャリー!$I$2,"")</f>
        <v/>
      </c>
      <c r="C639" t="str">
        <f t="shared" si="20"/>
        <v/>
      </c>
      <c r="D639" t="str">
        <f t="shared" si="21"/>
        <v/>
      </c>
      <c r="E639" t="str">
        <f>IFERROR(IF(VLOOKUP('Xlookup set'!$S639,'Xlookup set'!$A$1:$R$1200,6,FALSE)=0,"",VLOOKUP('Xlookup set'!$S639,'Xlookup set'!$A$1:$R$1200,6,FALSE)),"")</f>
        <v/>
      </c>
      <c r="F639" t="str">
        <f t="array" aca="1" ref="F639" ca="1">IFERROR(F(VLOOKUP('Xlookup set'!$S639,'Xlookup set'!$A$1:$R$1200,7,FALSE)=0,"",VLOOKUP('Xlookup set'!$S639,'Xlookup set'!$A$1:$R$1200,7,FALSE)),"")</f>
        <v/>
      </c>
      <c r="G639" t="str">
        <f>IFERROR(IF(VLOOKUP('Xlookup set'!$S639,'Xlookup set'!$A$1:$R$1200,8,FALSE)=0,"",VLOOKUP('Xlookup set'!$S639,'Xlookup set'!$A$1:$R$1200,8,FALSE)),"")</f>
        <v/>
      </c>
      <c r="H639" s="93" t="str">
        <f>IFERROR(IF(VLOOKUP('Xlookup set'!$S639,'Xlookup set'!$A$1:$R$1200,9,FALSE)=0,"",VLOOKUP('Xlookup set'!$S639,'Xlookup set'!$A$1:$R$1200,9,FALSE)),"")</f>
        <v/>
      </c>
      <c r="I639" t="str">
        <f>IFERROR(IF(VLOOKUP('Xlookup set'!$S639,'Xlookup set'!$A$1:$R$1200,10,FALSE)=0,"",VLOOKUP('Xlookup set'!$S639,'Xlookup set'!$A$1:$R$1200,10,FALSE)),"")</f>
        <v/>
      </c>
      <c r="J639" t="str">
        <f>IFERROR(IF(VLOOKUP('Xlookup set'!$S639,'Xlookup set'!$A$1:$R$1200,11,FALSE)=0,"",VLOOKUP('Xlookup set'!$S639,'Xlookup set'!$A$1:$R$1200,11,FALSE)),"")</f>
        <v/>
      </c>
      <c r="K639" t="str">
        <f>IFERROR(IF(VLOOKUP('Xlookup set'!$S639,'Xlookup set'!$A$1:$R$1200,12,FALSE)=0,"",VLOOKUP('Xlookup set'!$S639,'Xlookup set'!$A$1:$R$1200,12,FALSE)),"")</f>
        <v/>
      </c>
      <c r="L639" t="str">
        <f>IFERROR(IF(VLOOKUP('Xlookup set'!$S639,'Xlookup set'!$A$1:$R$1200,13,FALSE)=0,"",VLOOKUP('Xlookup set'!$S639,'Xlookup set'!$A$1:$R$1200,13,FALSE)),"")</f>
        <v/>
      </c>
      <c r="M639" t="str">
        <f>IFERROR(IF(VLOOKUP('Xlookup set'!$S639,'Xlookup set'!$A$1:$R$1200,14,FALSE)=0,"",VLOOKUP('Xlookup set'!$S639,'Xlookup set'!$A$1:$R$1200,14,FALSE)),"")</f>
        <v/>
      </c>
      <c r="N639" t="str">
        <f>IFERROR(IF(VLOOKUP('Xlookup set'!$S639,'Xlookup set'!$A$1:$R$1200,15,FALSE)=0,"",VLOOKUP('Xlookup set'!$S639,'Xlookup set'!$A$1:$R$1200,15,FALSE)),"")</f>
        <v/>
      </c>
      <c r="O639" t="str">
        <f>IFERROR(IF(VLOOKUP('Xlookup set'!$S639,'Xlookup set'!$A$1:$R$1200,16,FALSE)=0,"",VLOOKUP('Xlookup set'!$S639,'Xlookup set'!$A$1:$R$1200,16,FALSE)),"")</f>
        <v/>
      </c>
      <c r="P639" t="str">
        <f t="array" aca="1" ref="P639" ca="1">IFERROR(Y2IF(VLOOKUP('Xlookup set'!$S639,'Xlookup set'!$A$1:$R$1200,17,FALSE)=0,"",VLOOKUP('Xlookup set'!$S639,'Xlookup set'!$A$1:$R$1200,17,FALSE)),"")</f>
        <v/>
      </c>
      <c r="Q639" t="str">
        <f>IFERROR(IF(VLOOKUP('Xlookup set'!$S639,'Xlookup set'!$A$1:$R$1200,18,FALSE)=0,"",VLOOKUP('Xlookup set'!$S639,'Xlookup set'!$A$1:$R$1200,18,FALSE)),"")</f>
        <v/>
      </c>
    </row>
    <row r="640" spans="1:17">
      <c r="A640" t="str">
        <f>IFERROR(VLOOKUP('Xlookup set'!$S640,'Xlookup set'!$A$1:$R$1200,2,FALSE),"")</f>
        <v/>
      </c>
      <c r="B640" t="str">
        <f>IF(I640&lt;&gt;"",ドッグキャリー!$I$2,"")</f>
        <v/>
      </c>
      <c r="C640" t="str">
        <f t="shared" si="20"/>
        <v/>
      </c>
      <c r="D640" t="str">
        <f t="shared" si="21"/>
        <v/>
      </c>
      <c r="E640" t="str">
        <f>IFERROR(IF(VLOOKUP('Xlookup set'!$S640,'Xlookup set'!$A$1:$R$1200,6,FALSE)=0,"",VLOOKUP('Xlookup set'!$S640,'Xlookup set'!$A$1:$R$1200,6,FALSE)),"")</f>
        <v/>
      </c>
      <c r="F640" t="str">
        <f t="array" aca="1" ref="F640" ca="1">IFERROR(F(VLOOKUP('Xlookup set'!$S640,'Xlookup set'!$A$1:$R$1200,7,FALSE)=0,"",VLOOKUP('Xlookup set'!$S640,'Xlookup set'!$A$1:$R$1200,7,FALSE)),"")</f>
        <v/>
      </c>
      <c r="G640" t="str">
        <f>IFERROR(IF(VLOOKUP('Xlookup set'!$S640,'Xlookup set'!$A$1:$R$1200,8,FALSE)=0,"",VLOOKUP('Xlookup set'!$S640,'Xlookup set'!$A$1:$R$1200,8,FALSE)),"")</f>
        <v/>
      </c>
      <c r="H640" s="93" t="str">
        <f>IFERROR(IF(VLOOKUP('Xlookup set'!$S640,'Xlookup set'!$A$1:$R$1200,9,FALSE)=0,"",VLOOKUP('Xlookup set'!$S640,'Xlookup set'!$A$1:$R$1200,9,FALSE)),"")</f>
        <v/>
      </c>
      <c r="I640" t="str">
        <f>IFERROR(IF(VLOOKUP('Xlookup set'!$S640,'Xlookup set'!$A$1:$R$1200,10,FALSE)=0,"",VLOOKUP('Xlookup set'!$S640,'Xlookup set'!$A$1:$R$1200,10,FALSE)),"")</f>
        <v/>
      </c>
      <c r="J640" t="str">
        <f>IFERROR(IF(VLOOKUP('Xlookup set'!$S640,'Xlookup set'!$A$1:$R$1200,11,FALSE)=0,"",VLOOKUP('Xlookup set'!$S640,'Xlookup set'!$A$1:$R$1200,11,FALSE)),"")</f>
        <v/>
      </c>
      <c r="K640" t="str">
        <f>IFERROR(IF(VLOOKUP('Xlookup set'!$S640,'Xlookup set'!$A$1:$R$1200,12,FALSE)=0,"",VLOOKUP('Xlookup set'!$S640,'Xlookup set'!$A$1:$R$1200,12,FALSE)),"")</f>
        <v/>
      </c>
      <c r="L640" t="str">
        <f>IFERROR(IF(VLOOKUP('Xlookup set'!$S640,'Xlookup set'!$A$1:$R$1200,13,FALSE)=0,"",VLOOKUP('Xlookup set'!$S640,'Xlookup set'!$A$1:$R$1200,13,FALSE)),"")</f>
        <v/>
      </c>
      <c r="M640" t="str">
        <f>IFERROR(IF(VLOOKUP('Xlookup set'!$S640,'Xlookup set'!$A$1:$R$1200,14,FALSE)=0,"",VLOOKUP('Xlookup set'!$S640,'Xlookup set'!$A$1:$R$1200,14,FALSE)),"")</f>
        <v/>
      </c>
      <c r="N640" t="str">
        <f>IFERROR(IF(VLOOKUP('Xlookup set'!$S640,'Xlookup set'!$A$1:$R$1200,15,FALSE)=0,"",VLOOKUP('Xlookup set'!$S640,'Xlookup set'!$A$1:$R$1200,15,FALSE)),"")</f>
        <v/>
      </c>
      <c r="O640" t="str">
        <f>IFERROR(IF(VLOOKUP('Xlookup set'!$S640,'Xlookup set'!$A$1:$R$1200,16,FALSE)=0,"",VLOOKUP('Xlookup set'!$S640,'Xlookup set'!$A$1:$R$1200,16,FALSE)),"")</f>
        <v/>
      </c>
      <c r="P640" t="str">
        <f t="array" aca="1" ref="P640" ca="1">IFERROR(Y2IF(VLOOKUP('Xlookup set'!$S640,'Xlookup set'!$A$1:$R$1200,17,FALSE)=0,"",VLOOKUP('Xlookup set'!$S640,'Xlookup set'!$A$1:$R$1200,17,FALSE)),"")</f>
        <v/>
      </c>
      <c r="Q640" t="str">
        <f>IFERROR(IF(VLOOKUP('Xlookup set'!$S640,'Xlookup set'!$A$1:$R$1200,18,FALSE)=0,"",VLOOKUP('Xlookup set'!$S640,'Xlookup set'!$A$1:$R$1200,18,FALSE)),"")</f>
        <v/>
      </c>
    </row>
    <row r="641" spans="1:17">
      <c r="A641" t="str">
        <f>IFERROR(VLOOKUP('Xlookup set'!$S641,'Xlookup set'!$A$1:$R$1200,2,FALSE),"")</f>
        <v/>
      </c>
      <c r="B641" t="str">
        <f>IF(I641&lt;&gt;"",ドッグキャリー!$I$2,"")</f>
        <v/>
      </c>
      <c r="C641" t="str">
        <f t="shared" si="20"/>
        <v/>
      </c>
      <c r="D641" t="str">
        <f t="shared" si="21"/>
        <v/>
      </c>
      <c r="E641" t="str">
        <f>IFERROR(IF(VLOOKUP('Xlookup set'!$S641,'Xlookup set'!$A$1:$R$1200,6,FALSE)=0,"",VLOOKUP('Xlookup set'!$S641,'Xlookup set'!$A$1:$R$1200,6,FALSE)),"")</f>
        <v/>
      </c>
      <c r="F641" t="str">
        <f t="array" aca="1" ref="F641" ca="1">IFERROR(F(VLOOKUP('Xlookup set'!$S641,'Xlookup set'!$A$1:$R$1200,7,FALSE)=0,"",VLOOKUP('Xlookup set'!$S641,'Xlookup set'!$A$1:$R$1200,7,FALSE)),"")</f>
        <v/>
      </c>
      <c r="G641" t="str">
        <f>IFERROR(IF(VLOOKUP('Xlookup set'!$S641,'Xlookup set'!$A$1:$R$1200,8,FALSE)=0,"",VLOOKUP('Xlookup set'!$S641,'Xlookup set'!$A$1:$R$1200,8,FALSE)),"")</f>
        <v/>
      </c>
      <c r="H641" s="93" t="str">
        <f>IFERROR(IF(VLOOKUP('Xlookup set'!$S641,'Xlookup set'!$A$1:$R$1200,9,FALSE)=0,"",VLOOKUP('Xlookup set'!$S641,'Xlookup set'!$A$1:$R$1200,9,FALSE)),"")</f>
        <v/>
      </c>
      <c r="I641" t="str">
        <f>IFERROR(IF(VLOOKUP('Xlookup set'!$S641,'Xlookup set'!$A$1:$R$1200,10,FALSE)=0,"",VLOOKUP('Xlookup set'!$S641,'Xlookup set'!$A$1:$R$1200,10,FALSE)),"")</f>
        <v/>
      </c>
      <c r="J641" t="str">
        <f>IFERROR(IF(VLOOKUP('Xlookup set'!$S641,'Xlookup set'!$A$1:$R$1200,11,FALSE)=0,"",VLOOKUP('Xlookup set'!$S641,'Xlookup set'!$A$1:$R$1200,11,FALSE)),"")</f>
        <v/>
      </c>
      <c r="K641" t="str">
        <f>IFERROR(IF(VLOOKUP('Xlookup set'!$S641,'Xlookup set'!$A$1:$R$1200,12,FALSE)=0,"",VLOOKUP('Xlookup set'!$S641,'Xlookup set'!$A$1:$R$1200,12,FALSE)),"")</f>
        <v/>
      </c>
      <c r="L641" t="str">
        <f>IFERROR(IF(VLOOKUP('Xlookup set'!$S641,'Xlookup set'!$A$1:$R$1200,13,FALSE)=0,"",VLOOKUP('Xlookup set'!$S641,'Xlookup set'!$A$1:$R$1200,13,FALSE)),"")</f>
        <v/>
      </c>
      <c r="M641" t="str">
        <f>IFERROR(IF(VLOOKUP('Xlookup set'!$S641,'Xlookup set'!$A$1:$R$1200,14,FALSE)=0,"",VLOOKUP('Xlookup set'!$S641,'Xlookup set'!$A$1:$R$1200,14,FALSE)),"")</f>
        <v/>
      </c>
      <c r="N641" t="str">
        <f>IFERROR(IF(VLOOKUP('Xlookup set'!$S641,'Xlookup set'!$A$1:$R$1200,15,FALSE)=0,"",VLOOKUP('Xlookup set'!$S641,'Xlookup set'!$A$1:$R$1200,15,FALSE)),"")</f>
        <v/>
      </c>
      <c r="O641" t="str">
        <f>IFERROR(IF(VLOOKUP('Xlookup set'!$S641,'Xlookup set'!$A$1:$R$1200,16,FALSE)=0,"",VLOOKUP('Xlookup set'!$S641,'Xlookup set'!$A$1:$R$1200,16,FALSE)),"")</f>
        <v/>
      </c>
      <c r="P641" t="str">
        <f t="array" aca="1" ref="P641" ca="1">IFERROR(Y2IF(VLOOKUP('Xlookup set'!$S641,'Xlookup set'!$A$1:$R$1200,17,FALSE)=0,"",VLOOKUP('Xlookup set'!$S641,'Xlookup set'!$A$1:$R$1200,17,FALSE)),"")</f>
        <v/>
      </c>
      <c r="Q641" t="str">
        <f>IFERROR(IF(VLOOKUP('Xlookup set'!$S641,'Xlookup set'!$A$1:$R$1200,18,FALSE)=0,"",VLOOKUP('Xlookup set'!$S641,'Xlookup set'!$A$1:$R$1200,18,FALSE)),"")</f>
        <v/>
      </c>
    </row>
    <row r="642" spans="1:17">
      <c r="A642" t="str">
        <f>IFERROR(VLOOKUP('Xlookup set'!$S642,'Xlookup set'!$A$1:$R$1200,2,FALSE),"")</f>
        <v/>
      </c>
      <c r="B642" t="str">
        <f>IF(I642&lt;&gt;"",ドッグキャリー!$I$2,"")</f>
        <v/>
      </c>
      <c r="C642" t="str">
        <f t="shared" si="20"/>
        <v/>
      </c>
      <c r="D642" t="str">
        <f t="shared" si="21"/>
        <v/>
      </c>
      <c r="E642" t="str">
        <f>IFERROR(IF(VLOOKUP('Xlookup set'!$S642,'Xlookup set'!$A$1:$R$1200,6,FALSE)=0,"",VLOOKUP('Xlookup set'!$S642,'Xlookup set'!$A$1:$R$1200,6,FALSE)),"")</f>
        <v/>
      </c>
      <c r="F642" t="str">
        <f t="array" aca="1" ref="F642" ca="1">IFERROR(F(VLOOKUP('Xlookup set'!$S642,'Xlookup set'!$A$1:$R$1200,7,FALSE)=0,"",VLOOKUP('Xlookup set'!$S642,'Xlookup set'!$A$1:$R$1200,7,FALSE)),"")</f>
        <v/>
      </c>
      <c r="G642" t="str">
        <f>IFERROR(IF(VLOOKUP('Xlookup set'!$S642,'Xlookup set'!$A$1:$R$1200,8,FALSE)=0,"",VLOOKUP('Xlookup set'!$S642,'Xlookup set'!$A$1:$R$1200,8,FALSE)),"")</f>
        <v/>
      </c>
      <c r="H642" s="93" t="str">
        <f>IFERROR(IF(VLOOKUP('Xlookup set'!$S642,'Xlookup set'!$A$1:$R$1200,9,FALSE)=0,"",VLOOKUP('Xlookup set'!$S642,'Xlookup set'!$A$1:$R$1200,9,FALSE)),"")</f>
        <v/>
      </c>
      <c r="I642" t="str">
        <f>IFERROR(IF(VLOOKUP('Xlookup set'!$S642,'Xlookup set'!$A$1:$R$1200,10,FALSE)=0,"",VLOOKUP('Xlookup set'!$S642,'Xlookup set'!$A$1:$R$1200,10,FALSE)),"")</f>
        <v/>
      </c>
      <c r="J642" t="str">
        <f>IFERROR(IF(VLOOKUP('Xlookup set'!$S642,'Xlookup set'!$A$1:$R$1200,11,FALSE)=0,"",VLOOKUP('Xlookup set'!$S642,'Xlookup set'!$A$1:$R$1200,11,FALSE)),"")</f>
        <v/>
      </c>
      <c r="K642" t="str">
        <f>IFERROR(IF(VLOOKUP('Xlookup set'!$S642,'Xlookup set'!$A$1:$R$1200,12,FALSE)=0,"",VLOOKUP('Xlookup set'!$S642,'Xlookup set'!$A$1:$R$1200,12,FALSE)),"")</f>
        <v/>
      </c>
      <c r="L642" t="str">
        <f>IFERROR(IF(VLOOKUP('Xlookup set'!$S642,'Xlookup set'!$A$1:$R$1200,13,FALSE)=0,"",VLOOKUP('Xlookup set'!$S642,'Xlookup set'!$A$1:$R$1200,13,FALSE)),"")</f>
        <v/>
      </c>
      <c r="M642" t="str">
        <f>IFERROR(IF(VLOOKUP('Xlookup set'!$S642,'Xlookup set'!$A$1:$R$1200,14,FALSE)=0,"",VLOOKUP('Xlookup set'!$S642,'Xlookup set'!$A$1:$R$1200,14,FALSE)),"")</f>
        <v/>
      </c>
      <c r="N642" t="str">
        <f>IFERROR(IF(VLOOKUP('Xlookup set'!$S642,'Xlookup set'!$A$1:$R$1200,15,FALSE)=0,"",VLOOKUP('Xlookup set'!$S642,'Xlookup set'!$A$1:$R$1200,15,FALSE)),"")</f>
        <v/>
      </c>
      <c r="O642" t="str">
        <f>IFERROR(IF(VLOOKUP('Xlookup set'!$S642,'Xlookup set'!$A$1:$R$1200,16,FALSE)=0,"",VLOOKUP('Xlookup set'!$S642,'Xlookup set'!$A$1:$R$1200,16,FALSE)),"")</f>
        <v/>
      </c>
      <c r="P642" t="str">
        <f t="array" aca="1" ref="P642" ca="1">IFERROR(Y2IF(VLOOKUP('Xlookup set'!$S642,'Xlookup set'!$A$1:$R$1200,17,FALSE)=0,"",VLOOKUP('Xlookup set'!$S642,'Xlookup set'!$A$1:$R$1200,17,FALSE)),"")</f>
        <v/>
      </c>
      <c r="Q642" t="str">
        <f>IFERROR(IF(VLOOKUP('Xlookup set'!$S642,'Xlookup set'!$A$1:$R$1200,18,FALSE)=0,"",VLOOKUP('Xlookup set'!$S642,'Xlookup set'!$A$1:$R$1200,18,FALSE)),"")</f>
        <v/>
      </c>
    </row>
    <row r="643" spans="1:17">
      <c r="A643" t="str">
        <f>IFERROR(VLOOKUP('Xlookup set'!$S643,'Xlookup set'!$A$1:$R$1200,2,FALSE),"")</f>
        <v/>
      </c>
      <c r="B643" t="str">
        <f>IF(I643&lt;&gt;"",ドッグキャリー!$I$2,"")</f>
        <v/>
      </c>
      <c r="C643" t="str">
        <f t="shared" si="20"/>
        <v/>
      </c>
      <c r="D643" t="str">
        <f t="shared" si="21"/>
        <v/>
      </c>
      <c r="E643" t="str">
        <f>IFERROR(IF(VLOOKUP('Xlookup set'!$S643,'Xlookup set'!$A$1:$R$1200,6,FALSE)=0,"",VLOOKUP('Xlookup set'!$S643,'Xlookup set'!$A$1:$R$1200,6,FALSE)),"")</f>
        <v/>
      </c>
      <c r="F643" t="str">
        <f t="array" aca="1" ref="F643" ca="1">IFERROR(F(VLOOKUP('Xlookup set'!$S643,'Xlookup set'!$A$1:$R$1200,7,FALSE)=0,"",VLOOKUP('Xlookup set'!$S643,'Xlookup set'!$A$1:$R$1200,7,FALSE)),"")</f>
        <v/>
      </c>
      <c r="G643" t="str">
        <f>IFERROR(IF(VLOOKUP('Xlookup set'!$S643,'Xlookup set'!$A$1:$R$1200,8,FALSE)=0,"",VLOOKUP('Xlookup set'!$S643,'Xlookup set'!$A$1:$R$1200,8,FALSE)),"")</f>
        <v/>
      </c>
      <c r="H643" s="93" t="str">
        <f>IFERROR(IF(VLOOKUP('Xlookup set'!$S643,'Xlookup set'!$A$1:$R$1200,9,FALSE)=0,"",VLOOKUP('Xlookup set'!$S643,'Xlookup set'!$A$1:$R$1200,9,FALSE)),"")</f>
        <v/>
      </c>
      <c r="I643" t="str">
        <f>IFERROR(IF(VLOOKUP('Xlookup set'!$S643,'Xlookup set'!$A$1:$R$1200,10,FALSE)=0,"",VLOOKUP('Xlookup set'!$S643,'Xlookup set'!$A$1:$R$1200,10,FALSE)),"")</f>
        <v/>
      </c>
      <c r="J643" t="str">
        <f>IFERROR(IF(VLOOKUP('Xlookup set'!$S643,'Xlookup set'!$A$1:$R$1200,11,FALSE)=0,"",VLOOKUP('Xlookup set'!$S643,'Xlookup set'!$A$1:$R$1200,11,FALSE)),"")</f>
        <v/>
      </c>
      <c r="K643" t="str">
        <f>IFERROR(IF(VLOOKUP('Xlookup set'!$S643,'Xlookup set'!$A$1:$R$1200,12,FALSE)=0,"",VLOOKUP('Xlookup set'!$S643,'Xlookup set'!$A$1:$R$1200,12,FALSE)),"")</f>
        <v/>
      </c>
      <c r="L643" t="str">
        <f>IFERROR(IF(VLOOKUP('Xlookup set'!$S643,'Xlookup set'!$A$1:$R$1200,13,FALSE)=0,"",VLOOKUP('Xlookup set'!$S643,'Xlookup set'!$A$1:$R$1200,13,FALSE)),"")</f>
        <v/>
      </c>
      <c r="M643" t="str">
        <f>IFERROR(IF(VLOOKUP('Xlookup set'!$S643,'Xlookup set'!$A$1:$R$1200,14,FALSE)=0,"",VLOOKUP('Xlookup set'!$S643,'Xlookup set'!$A$1:$R$1200,14,FALSE)),"")</f>
        <v/>
      </c>
      <c r="N643" t="str">
        <f>IFERROR(IF(VLOOKUP('Xlookup set'!$S643,'Xlookup set'!$A$1:$R$1200,15,FALSE)=0,"",VLOOKUP('Xlookup set'!$S643,'Xlookup set'!$A$1:$R$1200,15,FALSE)),"")</f>
        <v/>
      </c>
      <c r="O643" t="str">
        <f>IFERROR(IF(VLOOKUP('Xlookup set'!$S643,'Xlookup set'!$A$1:$R$1200,16,FALSE)=0,"",VLOOKUP('Xlookup set'!$S643,'Xlookup set'!$A$1:$R$1200,16,FALSE)),"")</f>
        <v/>
      </c>
      <c r="P643" t="str">
        <f t="array" aca="1" ref="P643" ca="1">IFERROR(Y2IF(VLOOKUP('Xlookup set'!$S643,'Xlookup set'!$A$1:$R$1200,17,FALSE)=0,"",VLOOKUP('Xlookup set'!$S643,'Xlookup set'!$A$1:$R$1200,17,FALSE)),"")</f>
        <v/>
      </c>
      <c r="Q643" t="str">
        <f>IFERROR(IF(VLOOKUP('Xlookup set'!$S643,'Xlookup set'!$A$1:$R$1200,18,FALSE)=0,"",VLOOKUP('Xlookup set'!$S643,'Xlookup set'!$A$1:$R$1200,18,FALSE)),"")</f>
        <v/>
      </c>
    </row>
    <row r="644" spans="1:17">
      <c r="A644" t="str">
        <f>IFERROR(VLOOKUP('Xlookup set'!$S644,'Xlookup set'!$A$1:$R$1200,2,FALSE),"")</f>
        <v/>
      </c>
      <c r="B644" t="str">
        <f>IF(I644&lt;&gt;"",ドッグキャリー!$I$2,"")</f>
        <v/>
      </c>
      <c r="C644" t="str">
        <f t="shared" si="20"/>
        <v/>
      </c>
      <c r="D644" t="str">
        <f t="shared" si="21"/>
        <v/>
      </c>
      <c r="E644" t="str">
        <f>IFERROR(IF(VLOOKUP('Xlookup set'!$S644,'Xlookup set'!$A$1:$R$1200,6,FALSE)=0,"",VLOOKUP('Xlookup set'!$S644,'Xlookup set'!$A$1:$R$1200,6,FALSE)),"")</f>
        <v/>
      </c>
      <c r="F644" t="str">
        <f t="array" aca="1" ref="F644" ca="1">IFERROR(F(VLOOKUP('Xlookup set'!$S644,'Xlookup set'!$A$1:$R$1200,7,FALSE)=0,"",VLOOKUP('Xlookup set'!$S644,'Xlookup set'!$A$1:$R$1200,7,FALSE)),"")</f>
        <v/>
      </c>
      <c r="G644" t="str">
        <f>IFERROR(IF(VLOOKUP('Xlookup set'!$S644,'Xlookup set'!$A$1:$R$1200,8,FALSE)=0,"",VLOOKUP('Xlookup set'!$S644,'Xlookup set'!$A$1:$R$1200,8,FALSE)),"")</f>
        <v/>
      </c>
      <c r="H644" s="93" t="str">
        <f>IFERROR(IF(VLOOKUP('Xlookup set'!$S644,'Xlookup set'!$A$1:$R$1200,9,FALSE)=0,"",VLOOKUP('Xlookup set'!$S644,'Xlookup set'!$A$1:$R$1200,9,FALSE)),"")</f>
        <v/>
      </c>
      <c r="I644" t="str">
        <f>IFERROR(IF(VLOOKUP('Xlookup set'!$S644,'Xlookup set'!$A$1:$R$1200,10,FALSE)=0,"",VLOOKUP('Xlookup set'!$S644,'Xlookup set'!$A$1:$R$1200,10,FALSE)),"")</f>
        <v/>
      </c>
      <c r="J644" t="str">
        <f>IFERROR(IF(VLOOKUP('Xlookup set'!$S644,'Xlookup set'!$A$1:$R$1200,11,FALSE)=0,"",VLOOKUP('Xlookup set'!$S644,'Xlookup set'!$A$1:$R$1200,11,FALSE)),"")</f>
        <v/>
      </c>
      <c r="K644" t="str">
        <f>IFERROR(IF(VLOOKUP('Xlookup set'!$S644,'Xlookup set'!$A$1:$R$1200,12,FALSE)=0,"",VLOOKUP('Xlookup set'!$S644,'Xlookup set'!$A$1:$R$1200,12,FALSE)),"")</f>
        <v/>
      </c>
      <c r="L644" t="str">
        <f>IFERROR(IF(VLOOKUP('Xlookup set'!$S644,'Xlookup set'!$A$1:$R$1200,13,FALSE)=0,"",VLOOKUP('Xlookup set'!$S644,'Xlookup set'!$A$1:$R$1200,13,FALSE)),"")</f>
        <v/>
      </c>
      <c r="M644" t="str">
        <f>IFERROR(IF(VLOOKUP('Xlookup set'!$S644,'Xlookup set'!$A$1:$R$1200,14,FALSE)=0,"",VLOOKUP('Xlookup set'!$S644,'Xlookup set'!$A$1:$R$1200,14,FALSE)),"")</f>
        <v/>
      </c>
      <c r="N644" t="str">
        <f>IFERROR(IF(VLOOKUP('Xlookup set'!$S644,'Xlookup set'!$A$1:$R$1200,15,FALSE)=0,"",VLOOKUP('Xlookup set'!$S644,'Xlookup set'!$A$1:$R$1200,15,FALSE)),"")</f>
        <v/>
      </c>
      <c r="O644" t="str">
        <f>IFERROR(IF(VLOOKUP('Xlookup set'!$S644,'Xlookup set'!$A$1:$R$1200,16,FALSE)=0,"",VLOOKUP('Xlookup set'!$S644,'Xlookup set'!$A$1:$R$1200,16,FALSE)),"")</f>
        <v/>
      </c>
      <c r="P644" t="str">
        <f t="array" aca="1" ref="P644" ca="1">IFERROR(Y2IF(VLOOKUP('Xlookup set'!$S644,'Xlookup set'!$A$1:$R$1200,17,FALSE)=0,"",VLOOKUP('Xlookup set'!$S644,'Xlookup set'!$A$1:$R$1200,17,FALSE)),"")</f>
        <v/>
      </c>
      <c r="Q644" t="str">
        <f>IFERROR(IF(VLOOKUP('Xlookup set'!$S644,'Xlookup set'!$A$1:$R$1200,18,FALSE)=0,"",VLOOKUP('Xlookup set'!$S644,'Xlookup set'!$A$1:$R$1200,18,FALSE)),"")</f>
        <v/>
      </c>
    </row>
    <row r="645" spans="1:17">
      <c r="A645" t="str">
        <f>IFERROR(VLOOKUP('Xlookup set'!$S645,'Xlookup set'!$A$1:$R$1200,2,FALSE),"")</f>
        <v/>
      </c>
      <c r="B645" t="str">
        <f>IF(I645&lt;&gt;"",ドッグキャリー!$I$2,"")</f>
        <v/>
      </c>
      <c r="C645" t="str">
        <f t="shared" ref="C645:C708" si="22">IF(I645&lt;&gt;"",1,"")</f>
        <v/>
      </c>
      <c r="D645" t="str">
        <f t="shared" ref="D645:D708" si="23">IF(I645&lt;&gt;"",1,"")</f>
        <v/>
      </c>
      <c r="E645" t="str">
        <f>IFERROR(IF(VLOOKUP('Xlookup set'!$S645,'Xlookup set'!$A$1:$R$1200,6,FALSE)=0,"",VLOOKUP('Xlookup set'!$S645,'Xlookup set'!$A$1:$R$1200,6,FALSE)),"")</f>
        <v/>
      </c>
      <c r="F645" t="str">
        <f t="array" aca="1" ref="F645" ca="1">IFERROR(F(VLOOKUP('Xlookup set'!$S645,'Xlookup set'!$A$1:$R$1200,7,FALSE)=0,"",VLOOKUP('Xlookup set'!$S645,'Xlookup set'!$A$1:$R$1200,7,FALSE)),"")</f>
        <v/>
      </c>
      <c r="G645" t="str">
        <f>IFERROR(IF(VLOOKUP('Xlookup set'!$S645,'Xlookup set'!$A$1:$R$1200,8,FALSE)=0,"",VLOOKUP('Xlookup set'!$S645,'Xlookup set'!$A$1:$R$1200,8,FALSE)),"")</f>
        <v/>
      </c>
      <c r="H645" s="93" t="str">
        <f>IFERROR(IF(VLOOKUP('Xlookup set'!$S645,'Xlookup set'!$A$1:$R$1200,9,FALSE)=0,"",VLOOKUP('Xlookup set'!$S645,'Xlookup set'!$A$1:$R$1200,9,FALSE)),"")</f>
        <v/>
      </c>
      <c r="I645" t="str">
        <f>IFERROR(IF(VLOOKUP('Xlookup set'!$S645,'Xlookup set'!$A$1:$R$1200,10,FALSE)=0,"",VLOOKUP('Xlookup set'!$S645,'Xlookup set'!$A$1:$R$1200,10,FALSE)),"")</f>
        <v/>
      </c>
      <c r="J645" t="str">
        <f>IFERROR(IF(VLOOKUP('Xlookup set'!$S645,'Xlookup set'!$A$1:$R$1200,11,FALSE)=0,"",VLOOKUP('Xlookup set'!$S645,'Xlookup set'!$A$1:$R$1200,11,FALSE)),"")</f>
        <v/>
      </c>
      <c r="K645" t="str">
        <f>IFERROR(IF(VLOOKUP('Xlookup set'!$S645,'Xlookup set'!$A$1:$R$1200,12,FALSE)=0,"",VLOOKUP('Xlookup set'!$S645,'Xlookup set'!$A$1:$R$1200,12,FALSE)),"")</f>
        <v/>
      </c>
      <c r="L645" t="str">
        <f>IFERROR(IF(VLOOKUP('Xlookup set'!$S645,'Xlookup set'!$A$1:$R$1200,13,FALSE)=0,"",VLOOKUP('Xlookup set'!$S645,'Xlookup set'!$A$1:$R$1200,13,FALSE)),"")</f>
        <v/>
      </c>
      <c r="M645" t="str">
        <f>IFERROR(IF(VLOOKUP('Xlookup set'!$S645,'Xlookup set'!$A$1:$R$1200,14,FALSE)=0,"",VLOOKUP('Xlookup set'!$S645,'Xlookup set'!$A$1:$R$1200,14,FALSE)),"")</f>
        <v/>
      </c>
      <c r="N645" t="str">
        <f>IFERROR(IF(VLOOKUP('Xlookup set'!$S645,'Xlookup set'!$A$1:$R$1200,15,FALSE)=0,"",VLOOKUP('Xlookup set'!$S645,'Xlookup set'!$A$1:$R$1200,15,FALSE)),"")</f>
        <v/>
      </c>
      <c r="O645" t="str">
        <f>IFERROR(IF(VLOOKUP('Xlookup set'!$S645,'Xlookup set'!$A$1:$R$1200,16,FALSE)=0,"",VLOOKUP('Xlookup set'!$S645,'Xlookup set'!$A$1:$R$1200,16,FALSE)),"")</f>
        <v/>
      </c>
      <c r="P645" t="str">
        <f t="array" aca="1" ref="P645" ca="1">IFERROR(Y2IF(VLOOKUP('Xlookup set'!$S645,'Xlookup set'!$A$1:$R$1200,17,FALSE)=0,"",VLOOKUP('Xlookup set'!$S645,'Xlookup set'!$A$1:$R$1200,17,FALSE)),"")</f>
        <v/>
      </c>
      <c r="Q645" t="str">
        <f>IFERROR(IF(VLOOKUP('Xlookup set'!$S645,'Xlookup set'!$A$1:$R$1200,18,FALSE)=0,"",VLOOKUP('Xlookup set'!$S645,'Xlookup set'!$A$1:$R$1200,18,FALSE)),"")</f>
        <v/>
      </c>
    </row>
    <row r="646" spans="1:17">
      <c r="A646" t="str">
        <f>IFERROR(VLOOKUP('Xlookup set'!$S646,'Xlookup set'!$A$1:$R$1200,2,FALSE),"")</f>
        <v/>
      </c>
      <c r="B646" t="str">
        <f>IF(I646&lt;&gt;"",ドッグキャリー!$I$2,"")</f>
        <v/>
      </c>
      <c r="C646" t="str">
        <f t="shared" si="22"/>
        <v/>
      </c>
      <c r="D646" t="str">
        <f t="shared" si="23"/>
        <v/>
      </c>
      <c r="E646" t="str">
        <f>IFERROR(IF(VLOOKUP('Xlookup set'!$S646,'Xlookup set'!$A$1:$R$1200,6,FALSE)=0,"",VLOOKUP('Xlookup set'!$S646,'Xlookup set'!$A$1:$R$1200,6,FALSE)),"")</f>
        <v/>
      </c>
      <c r="F646" t="str">
        <f t="array" aca="1" ref="F646" ca="1">IFERROR(F(VLOOKUP('Xlookup set'!$S646,'Xlookup set'!$A$1:$R$1200,7,FALSE)=0,"",VLOOKUP('Xlookup set'!$S646,'Xlookup set'!$A$1:$R$1200,7,FALSE)),"")</f>
        <v/>
      </c>
      <c r="G646" t="str">
        <f>IFERROR(IF(VLOOKUP('Xlookup set'!$S646,'Xlookup set'!$A$1:$R$1200,8,FALSE)=0,"",VLOOKUP('Xlookup set'!$S646,'Xlookup set'!$A$1:$R$1200,8,FALSE)),"")</f>
        <v/>
      </c>
      <c r="H646" s="93" t="str">
        <f>IFERROR(IF(VLOOKUP('Xlookup set'!$S646,'Xlookup set'!$A$1:$R$1200,9,FALSE)=0,"",VLOOKUP('Xlookup set'!$S646,'Xlookup set'!$A$1:$R$1200,9,FALSE)),"")</f>
        <v/>
      </c>
      <c r="I646" t="str">
        <f>IFERROR(IF(VLOOKUP('Xlookup set'!$S646,'Xlookup set'!$A$1:$R$1200,10,FALSE)=0,"",VLOOKUP('Xlookup set'!$S646,'Xlookup set'!$A$1:$R$1200,10,FALSE)),"")</f>
        <v/>
      </c>
      <c r="J646" t="str">
        <f>IFERROR(IF(VLOOKUP('Xlookup set'!$S646,'Xlookup set'!$A$1:$R$1200,11,FALSE)=0,"",VLOOKUP('Xlookup set'!$S646,'Xlookup set'!$A$1:$R$1200,11,FALSE)),"")</f>
        <v/>
      </c>
      <c r="K646" t="str">
        <f>IFERROR(IF(VLOOKUP('Xlookup set'!$S646,'Xlookup set'!$A$1:$R$1200,12,FALSE)=0,"",VLOOKUP('Xlookup set'!$S646,'Xlookup set'!$A$1:$R$1200,12,FALSE)),"")</f>
        <v/>
      </c>
      <c r="L646" t="str">
        <f>IFERROR(IF(VLOOKUP('Xlookup set'!$S646,'Xlookup set'!$A$1:$R$1200,13,FALSE)=0,"",VLOOKUP('Xlookup set'!$S646,'Xlookup set'!$A$1:$R$1200,13,FALSE)),"")</f>
        <v/>
      </c>
      <c r="M646" t="str">
        <f>IFERROR(IF(VLOOKUP('Xlookup set'!$S646,'Xlookup set'!$A$1:$R$1200,14,FALSE)=0,"",VLOOKUP('Xlookup set'!$S646,'Xlookup set'!$A$1:$R$1200,14,FALSE)),"")</f>
        <v/>
      </c>
      <c r="N646" t="str">
        <f>IFERROR(IF(VLOOKUP('Xlookup set'!$S646,'Xlookup set'!$A$1:$R$1200,15,FALSE)=0,"",VLOOKUP('Xlookup set'!$S646,'Xlookup set'!$A$1:$R$1200,15,FALSE)),"")</f>
        <v/>
      </c>
      <c r="O646" t="str">
        <f>IFERROR(IF(VLOOKUP('Xlookup set'!$S646,'Xlookup set'!$A$1:$R$1200,16,FALSE)=0,"",VLOOKUP('Xlookup set'!$S646,'Xlookup set'!$A$1:$R$1200,16,FALSE)),"")</f>
        <v/>
      </c>
      <c r="P646" t="str">
        <f t="array" aca="1" ref="P646" ca="1">IFERROR(Y2IF(VLOOKUP('Xlookup set'!$S646,'Xlookup set'!$A$1:$R$1200,17,FALSE)=0,"",VLOOKUP('Xlookup set'!$S646,'Xlookup set'!$A$1:$R$1200,17,FALSE)),"")</f>
        <v/>
      </c>
      <c r="Q646" t="str">
        <f>IFERROR(IF(VLOOKUP('Xlookup set'!$S646,'Xlookup set'!$A$1:$R$1200,18,FALSE)=0,"",VLOOKUP('Xlookup set'!$S646,'Xlookup set'!$A$1:$R$1200,18,FALSE)),"")</f>
        <v/>
      </c>
    </row>
    <row r="647" spans="1:17">
      <c r="A647" t="str">
        <f>IFERROR(VLOOKUP('Xlookup set'!$S647,'Xlookup set'!$A$1:$R$1200,2,FALSE),"")</f>
        <v/>
      </c>
      <c r="B647" t="str">
        <f>IF(I647&lt;&gt;"",ドッグキャリー!$I$2,"")</f>
        <v/>
      </c>
      <c r="C647" t="str">
        <f t="shared" si="22"/>
        <v/>
      </c>
      <c r="D647" t="str">
        <f t="shared" si="23"/>
        <v/>
      </c>
      <c r="E647" t="str">
        <f>IFERROR(IF(VLOOKUP('Xlookup set'!$S647,'Xlookup set'!$A$1:$R$1200,6,FALSE)=0,"",VLOOKUP('Xlookup set'!$S647,'Xlookup set'!$A$1:$R$1200,6,FALSE)),"")</f>
        <v/>
      </c>
      <c r="F647" t="str">
        <f t="array" aca="1" ref="F647" ca="1">IFERROR(F(VLOOKUP('Xlookup set'!$S647,'Xlookup set'!$A$1:$R$1200,7,FALSE)=0,"",VLOOKUP('Xlookup set'!$S647,'Xlookup set'!$A$1:$R$1200,7,FALSE)),"")</f>
        <v/>
      </c>
      <c r="G647" t="str">
        <f>IFERROR(IF(VLOOKUP('Xlookup set'!$S647,'Xlookup set'!$A$1:$R$1200,8,FALSE)=0,"",VLOOKUP('Xlookup set'!$S647,'Xlookup set'!$A$1:$R$1200,8,FALSE)),"")</f>
        <v/>
      </c>
      <c r="H647" s="93" t="str">
        <f>IFERROR(IF(VLOOKUP('Xlookup set'!$S647,'Xlookup set'!$A$1:$R$1200,9,FALSE)=0,"",VLOOKUP('Xlookup set'!$S647,'Xlookup set'!$A$1:$R$1200,9,FALSE)),"")</f>
        <v/>
      </c>
      <c r="I647" t="str">
        <f>IFERROR(IF(VLOOKUP('Xlookup set'!$S647,'Xlookup set'!$A$1:$R$1200,10,FALSE)=0,"",VLOOKUP('Xlookup set'!$S647,'Xlookup set'!$A$1:$R$1200,10,FALSE)),"")</f>
        <v/>
      </c>
      <c r="J647" t="str">
        <f>IFERROR(IF(VLOOKUP('Xlookup set'!$S647,'Xlookup set'!$A$1:$R$1200,11,FALSE)=0,"",VLOOKUP('Xlookup set'!$S647,'Xlookup set'!$A$1:$R$1200,11,FALSE)),"")</f>
        <v/>
      </c>
      <c r="K647" t="str">
        <f>IFERROR(IF(VLOOKUP('Xlookup set'!$S647,'Xlookup set'!$A$1:$R$1200,12,FALSE)=0,"",VLOOKUP('Xlookup set'!$S647,'Xlookup set'!$A$1:$R$1200,12,FALSE)),"")</f>
        <v/>
      </c>
      <c r="L647" t="str">
        <f>IFERROR(IF(VLOOKUP('Xlookup set'!$S647,'Xlookup set'!$A$1:$R$1200,13,FALSE)=0,"",VLOOKUP('Xlookup set'!$S647,'Xlookup set'!$A$1:$R$1200,13,FALSE)),"")</f>
        <v/>
      </c>
      <c r="M647" t="str">
        <f>IFERROR(IF(VLOOKUP('Xlookup set'!$S647,'Xlookup set'!$A$1:$R$1200,14,FALSE)=0,"",VLOOKUP('Xlookup set'!$S647,'Xlookup set'!$A$1:$R$1200,14,FALSE)),"")</f>
        <v/>
      </c>
      <c r="N647" t="str">
        <f>IFERROR(IF(VLOOKUP('Xlookup set'!$S647,'Xlookup set'!$A$1:$R$1200,15,FALSE)=0,"",VLOOKUP('Xlookup set'!$S647,'Xlookup set'!$A$1:$R$1200,15,FALSE)),"")</f>
        <v/>
      </c>
      <c r="O647" t="str">
        <f>IFERROR(IF(VLOOKUP('Xlookup set'!$S647,'Xlookup set'!$A$1:$R$1200,16,FALSE)=0,"",VLOOKUP('Xlookup set'!$S647,'Xlookup set'!$A$1:$R$1200,16,FALSE)),"")</f>
        <v/>
      </c>
      <c r="P647" t="str">
        <f t="array" aca="1" ref="P647" ca="1">IFERROR(Y2IF(VLOOKUP('Xlookup set'!$S647,'Xlookup set'!$A$1:$R$1200,17,FALSE)=0,"",VLOOKUP('Xlookup set'!$S647,'Xlookup set'!$A$1:$R$1200,17,FALSE)),"")</f>
        <v/>
      </c>
      <c r="Q647" t="str">
        <f>IFERROR(IF(VLOOKUP('Xlookup set'!$S647,'Xlookup set'!$A$1:$R$1200,18,FALSE)=0,"",VLOOKUP('Xlookup set'!$S647,'Xlookup set'!$A$1:$R$1200,18,FALSE)),"")</f>
        <v/>
      </c>
    </row>
    <row r="648" spans="1:17">
      <c r="A648" t="str">
        <f>IFERROR(VLOOKUP('Xlookup set'!$S648,'Xlookup set'!$A$1:$R$1200,2,FALSE),"")</f>
        <v/>
      </c>
      <c r="B648" t="str">
        <f>IF(I648&lt;&gt;"",ドッグキャリー!$I$2,"")</f>
        <v/>
      </c>
      <c r="C648" t="str">
        <f t="shared" si="22"/>
        <v/>
      </c>
      <c r="D648" t="str">
        <f t="shared" si="23"/>
        <v/>
      </c>
      <c r="E648" t="str">
        <f>IFERROR(IF(VLOOKUP('Xlookup set'!$S648,'Xlookup set'!$A$1:$R$1200,6,FALSE)=0,"",VLOOKUP('Xlookup set'!$S648,'Xlookup set'!$A$1:$R$1200,6,FALSE)),"")</f>
        <v/>
      </c>
      <c r="F648" t="str">
        <f t="array" aca="1" ref="F648" ca="1">IFERROR(F(VLOOKUP('Xlookup set'!$S648,'Xlookup set'!$A$1:$R$1200,7,FALSE)=0,"",VLOOKUP('Xlookup set'!$S648,'Xlookup set'!$A$1:$R$1200,7,FALSE)),"")</f>
        <v/>
      </c>
      <c r="G648" t="str">
        <f>IFERROR(IF(VLOOKUP('Xlookup set'!$S648,'Xlookup set'!$A$1:$R$1200,8,FALSE)=0,"",VLOOKUP('Xlookup set'!$S648,'Xlookup set'!$A$1:$R$1200,8,FALSE)),"")</f>
        <v/>
      </c>
      <c r="H648" s="93" t="str">
        <f>IFERROR(IF(VLOOKUP('Xlookup set'!$S648,'Xlookup set'!$A$1:$R$1200,9,FALSE)=0,"",VLOOKUP('Xlookup set'!$S648,'Xlookup set'!$A$1:$R$1200,9,FALSE)),"")</f>
        <v/>
      </c>
      <c r="I648" t="str">
        <f>IFERROR(IF(VLOOKUP('Xlookup set'!$S648,'Xlookup set'!$A$1:$R$1200,10,FALSE)=0,"",VLOOKUP('Xlookup set'!$S648,'Xlookup set'!$A$1:$R$1200,10,FALSE)),"")</f>
        <v/>
      </c>
      <c r="J648" t="str">
        <f>IFERROR(IF(VLOOKUP('Xlookup set'!$S648,'Xlookup set'!$A$1:$R$1200,11,FALSE)=0,"",VLOOKUP('Xlookup set'!$S648,'Xlookup set'!$A$1:$R$1200,11,FALSE)),"")</f>
        <v/>
      </c>
      <c r="K648" t="str">
        <f>IFERROR(IF(VLOOKUP('Xlookup set'!$S648,'Xlookup set'!$A$1:$R$1200,12,FALSE)=0,"",VLOOKUP('Xlookup set'!$S648,'Xlookup set'!$A$1:$R$1200,12,FALSE)),"")</f>
        <v/>
      </c>
      <c r="L648" t="str">
        <f>IFERROR(IF(VLOOKUP('Xlookup set'!$S648,'Xlookup set'!$A$1:$R$1200,13,FALSE)=0,"",VLOOKUP('Xlookup set'!$S648,'Xlookup set'!$A$1:$R$1200,13,FALSE)),"")</f>
        <v/>
      </c>
      <c r="M648" t="str">
        <f>IFERROR(IF(VLOOKUP('Xlookup set'!$S648,'Xlookup set'!$A$1:$R$1200,14,FALSE)=0,"",VLOOKUP('Xlookup set'!$S648,'Xlookup set'!$A$1:$R$1200,14,FALSE)),"")</f>
        <v/>
      </c>
      <c r="N648" t="str">
        <f>IFERROR(IF(VLOOKUP('Xlookup set'!$S648,'Xlookup set'!$A$1:$R$1200,15,FALSE)=0,"",VLOOKUP('Xlookup set'!$S648,'Xlookup set'!$A$1:$R$1200,15,FALSE)),"")</f>
        <v/>
      </c>
      <c r="O648" t="str">
        <f>IFERROR(IF(VLOOKUP('Xlookup set'!$S648,'Xlookup set'!$A$1:$R$1200,16,FALSE)=0,"",VLOOKUP('Xlookup set'!$S648,'Xlookup set'!$A$1:$R$1200,16,FALSE)),"")</f>
        <v/>
      </c>
      <c r="P648" t="str">
        <f t="array" aca="1" ref="P648" ca="1">IFERROR(Y2IF(VLOOKUP('Xlookup set'!$S648,'Xlookup set'!$A$1:$R$1200,17,FALSE)=0,"",VLOOKUP('Xlookup set'!$S648,'Xlookup set'!$A$1:$R$1200,17,FALSE)),"")</f>
        <v/>
      </c>
      <c r="Q648" t="str">
        <f>IFERROR(IF(VLOOKUP('Xlookup set'!$S648,'Xlookup set'!$A$1:$R$1200,18,FALSE)=0,"",VLOOKUP('Xlookup set'!$S648,'Xlookup set'!$A$1:$R$1200,18,FALSE)),"")</f>
        <v/>
      </c>
    </row>
    <row r="649" spans="1:17">
      <c r="A649" t="str">
        <f>IFERROR(VLOOKUP('Xlookup set'!$S649,'Xlookup set'!$A$1:$R$1200,2,FALSE),"")</f>
        <v/>
      </c>
      <c r="B649" t="str">
        <f>IF(I649&lt;&gt;"",ドッグキャリー!$I$2,"")</f>
        <v/>
      </c>
      <c r="C649" t="str">
        <f t="shared" si="22"/>
        <v/>
      </c>
      <c r="D649" t="str">
        <f t="shared" si="23"/>
        <v/>
      </c>
      <c r="E649" t="str">
        <f>IFERROR(IF(VLOOKUP('Xlookup set'!$S649,'Xlookup set'!$A$1:$R$1200,6,FALSE)=0,"",VLOOKUP('Xlookup set'!$S649,'Xlookup set'!$A$1:$R$1200,6,FALSE)),"")</f>
        <v/>
      </c>
      <c r="F649" t="str">
        <f t="array" aca="1" ref="F649" ca="1">IFERROR(F(VLOOKUP('Xlookup set'!$S649,'Xlookup set'!$A$1:$R$1200,7,FALSE)=0,"",VLOOKUP('Xlookup set'!$S649,'Xlookup set'!$A$1:$R$1200,7,FALSE)),"")</f>
        <v/>
      </c>
      <c r="G649" t="str">
        <f>IFERROR(IF(VLOOKUP('Xlookup set'!$S649,'Xlookup set'!$A$1:$R$1200,8,FALSE)=0,"",VLOOKUP('Xlookup set'!$S649,'Xlookup set'!$A$1:$R$1200,8,FALSE)),"")</f>
        <v/>
      </c>
      <c r="H649" s="93" t="str">
        <f>IFERROR(IF(VLOOKUP('Xlookup set'!$S649,'Xlookup set'!$A$1:$R$1200,9,FALSE)=0,"",VLOOKUP('Xlookup set'!$S649,'Xlookup set'!$A$1:$R$1200,9,FALSE)),"")</f>
        <v/>
      </c>
      <c r="I649" t="str">
        <f>IFERROR(IF(VLOOKUP('Xlookup set'!$S649,'Xlookup set'!$A$1:$R$1200,10,FALSE)=0,"",VLOOKUP('Xlookup set'!$S649,'Xlookup set'!$A$1:$R$1200,10,FALSE)),"")</f>
        <v/>
      </c>
      <c r="J649" t="str">
        <f>IFERROR(IF(VLOOKUP('Xlookup set'!$S649,'Xlookup set'!$A$1:$R$1200,11,FALSE)=0,"",VLOOKUP('Xlookup set'!$S649,'Xlookup set'!$A$1:$R$1200,11,FALSE)),"")</f>
        <v/>
      </c>
      <c r="K649" t="str">
        <f>IFERROR(IF(VLOOKUP('Xlookup set'!$S649,'Xlookup set'!$A$1:$R$1200,12,FALSE)=0,"",VLOOKUP('Xlookup set'!$S649,'Xlookup set'!$A$1:$R$1200,12,FALSE)),"")</f>
        <v/>
      </c>
      <c r="L649" t="str">
        <f>IFERROR(IF(VLOOKUP('Xlookup set'!$S649,'Xlookup set'!$A$1:$R$1200,13,FALSE)=0,"",VLOOKUP('Xlookup set'!$S649,'Xlookup set'!$A$1:$R$1200,13,FALSE)),"")</f>
        <v/>
      </c>
      <c r="M649" t="str">
        <f>IFERROR(IF(VLOOKUP('Xlookup set'!$S649,'Xlookup set'!$A$1:$R$1200,14,FALSE)=0,"",VLOOKUP('Xlookup set'!$S649,'Xlookup set'!$A$1:$R$1200,14,FALSE)),"")</f>
        <v/>
      </c>
      <c r="N649" t="str">
        <f>IFERROR(IF(VLOOKUP('Xlookup set'!$S649,'Xlookup set'!$A$1:$R$1200,15,FALSE)=0,"",VLOOKUP('Xlookup set'!$S649,'Xlookup set'!$A$1:$R$1200,15,FALSE)),"")</f>
        <v/>
      </c>
      <c r="O649" t="str">
        <f>IFERROR(IF(VLOOKUP('Xlookup set'!$S649,'Xlookup set'!$A$1:$R$1200,16,FALSE)=0,"",VLOOKUP('Xlookup set'!$S649,'Xlookup set'!$A$1:$R$1200,16,FALSE)),"")</f>
        <v/>
      </c>
      <c r="P649" t="str">
        <f t="array" aca="1" ref="P649" ca="1">IFERROR(Y2IF(VLOOKUP('Xlookup set'!$S649,'Xlookup set'!$A$1:$R$1200,17,FALSE)=0,"",VLOOKUP('Xlookup set'!$S649,'Xlookup set'!$A$1:$R$1200,17,FALSE)),"")</f>
        <v/>
      </c>
      <c r="Q649" t="str">
        <f>IFERROR(IF(VLOOKUP('Xlookup set'!$S649,'Xlookup set'!$A$1:$R$1200,18,FALSE)=0,"",VLOOKUP('Xlookup set'!$S649,'Xlookup set'!$A$1:$R$1200,18,FALSE)),"")</f>
        <v/>
      </c>
    </row>
    <row r="650" spans="1:17">
      <c r="A650" t="str">
        <f>IFERROR(VLOOKUP('Xlookup set'!$S650,'Xlookup set'!$A$1:$R$1200,2,FALSE),"")</f>
        <v/>
      </c>
      <c r="B650" t="str">
        <f>IF(I650&lt;&gt;"",ドッグキャリー!$I$2,"")</f>
        <v/>
      </c>
      <c r="C650" t="str">
        <f t="shared" si="22"/>
        <v/>
      </c>
      <c r="D650" t="str">
        <f t="shared" si="23"/>
        <v/>
      </c>
      <c r="E650" t="str">
        <f>IFERROR(IF(VLOOKUP('Xlookup set'!$S650,'Xlookup set'!$A$1:$R$1200,6,FALSE)=0,"",VLOOKUP('Xlookup set'!$S650,'Xlookup set'!$A$1:$R$1200,6,FALSE)),"")</f>
        <v/>
      </c>
      <c r="F650" t="str">
        <f t="array" aca="1" ref="F650" ca="1">IFERROR(F(VLOOKUP('Xlookup set'!$S650,'Xlookup set'!$A$1:$R$1200,7,FALSE)=0,"",VLOOKUP('Xlookup set'!$S650,'Xlookup set'!$A$1:$R$1200,7,FALSE)),"")</f>
        <v/>
      </c>
      <c r="G650" t="str">
        <f>IFERROR(IF(VLOOKUP('Xlookup set'!$S650,'Xlookup set'!$A$1:$R$1200,8,FALSE)=0,"",VLOOKUP('Xlookup set'!$S650,'Xlookup set'!$A$1:$R$1200,8,FALSE)),"")</f>
        <v/>
      </c>
      <c r="H650" s="93" t="str">
        <f>IFERROR(IF(VLOOKUP('Xlookup set'!$S650,'Xlookup set'!$A$1:$R$1200,9,FALSE)=0,"",VLOOKUP('Xlookup set'!$S650,'Xlookup set'!$A$1:$R$1200,9,FALSE)),"")</f>
        <v/>
      </c>
      <c r="I650" t="str">
        <f>IFERROR(IF(VLOOKUP('Xlookup set'!$S650,'Xlookup set'!$A$1:$R$1200,10,FALSE)=0,"",VLOOKUP('Xlookup set'!$S650,'Xlookup set'!$A$1:$R$1200,10,FALSE)),"")</f>
        <v/>
      </c>
      <c r="J650" t="str">
        <f>IFERROR(IF(VLOOKUP('Xlookup set'!$S650,'Xlookup set'!$A$1:$R$1200,11,FALSE)=0,"",VLOOKUP('Xlookup set'!$S650,'Xlookup set'!$A$1:$R$1200,11,FALSE)),"")</f>
        <v/>
      </c>
      <c r="K650" t="str">
        <f>IFERROR(IF(VLOOKUP('Xlookup set'!$S650,'Xlookup set'!$A$1:$R$1200,12,FALSE)=0,"",VLOOKUP('Xlookup set'!$S650,'Xlookup set'!$A$1:$R$1200,12,FALSE)),"")</f>
        <v/>
      </c>
      <c r="L650" t="str">
        <f>IFERROR(IF(VLOOKUP('Xlookup set'!$S650,'Xlookup set'!$A$1:$R$1200,13,FALSE)=0,"",VLOOKUP('Xlookup set'!$S650,'Xlookup set'!$A$1:$R$1200,13,FALSE)),"")</f>
        <v/>
      </c>
      <c r="M650" t="str">
        <f>IFERROR(IF(VLOOKUP('Xlookup set'!$S650,'Xlookup set'!$A$1:$R$1200,14,FALSE)=0,"",VLOOKUP('Xlookup set'!$S650,'Xlookup set'!$A$1:$R$1200,14,FALSE)),"")</f>
        <v/>
      </c>
      <c r="N650" t="str">
        <f>IFERROR(IF(VLOOKUP('Xlookup set'!$S650,'Xlookup set'!$A$1:$R$1200,15,FALSE)=0,"",VLOOKUP('Xlookup set'!$S650,'Xlookup set'!$A$1:$R$1200,15,FALSE)),"")</f>
        <v/>
      </c>
      <c r="O650" t="str">
        <f>IFERROR(IF(VLOOKUP('Xlookup set'!$S650,'Xlookup set'!$A$1:$R$1200,16,FALSE)=0,"",VLOOKUP('Xlookup set'!$S650,'Xlookup set'!$A$1:$R$1200,16,FALSE)),"")</f>
        <v/>
      </c>
      <c r="P650" t="str">
        <f t="array" aca="1" ref="P650" ca="1">IFERROR(Y2IF(VLOOKUP('Xlookup set'!$S650,'Xlookup set'!$A$1:$R$1200,17,FALSE)=0,"",VLOOKUP('Xlookup set'!$S650,'Xlookup set'!$A$1:$R$1200,17,FALSE)),"")</f>
        <v/>
      </c>
      <c r="Q650" t="str">
        <f>IFERROR(IF(VLOOKUP('Xlookup set'!$S650,'Xlookup set'!$A$1:$R$1200,18,FALSE)=0,"",VLOOKUP('Xlookup set'!$S650,'Xlookup set'!$A$1:$R$1200,18,FALSE)),"")</f>
        <v/>
      </c>
    </row>
    <row r="651" spans="1:17">
      <c r="A651" t="str">
        <f>IFERROR(VLOOKUP('Xlookup set'!$S651,'Xlookup set'!$A$1:$R$1200,2,FALSE),"")</f>
        <v/>
      </c>
      <c r="B651" t="str">
        <f>IF(I651&lt;&gt;"",ドッグキャリー!$I$2,"")</f>
        <v/>
      </c>
      <c r="C651" t="str">
        <f t="shared" si="22"/>
        <v/>
      </c>
      <c r="D651" t="str">
        <f t="shared" si="23"/>
        <v/>
      </c>
      <c r="E651" t="str">
        <f>IFERROR(IF(VLOOKUP('Xlookup set'!$S651,'Xlookup set'!$A$1:$R$1200,6,FALSE)=0,"",VLOOKUP('Xlookup set'!$S651,'Xlookup set'!$A$1:$R$1200,6,FALSE)),"")</f>
        <v/>
      </c>
      <c r="F651" t="str">
        <f t="array" aca="1" ref="F651" ca="1">IFERROR(F(VLOOKUP('Xlookup set'!$S651,'Xlookup set'!$A$1:$R$1200,7,FALSE)=0,"",VLOOKUP('Xlookup set'!$S651,'Xlookup set'!$A$1:$R$1200,7,FALSE)),"")</f>
        <v/>
      </c>
      <c r="G651" t="str">
        <f>IFERROR(IF(VLOOKUP('Xlookup set'!$S651,'Xlookup set'!$A$1:$R$1200,8,FALSE)=0,"",VLOOKUP('Xlookup set'!$S651,'Xlookup set'!$A$1:$R$1200,8,FALSE)),"")</f>
        <v/>
      </c>
      <c r="H651" s="93" t="str">
        <f>IFERROR(IF(VLOOKUP('Xlookup set'!$S651,'Xlookup set'!$A$1:$R$1200,9,FALSE)=0,"",VLOOKUP('Xlookup set'!$S651,'Xlookup set'!$A$1:$R$1200,9,FALSE)),"")</f>
        <v/>
      </c>
      <c r="I651" t="str">
        <f>IFERROR(IF(VLOOKUP('Xlookup set'!$S651,'Xlookup set'!$A$1:$R$1200,10,FALSE)=0,"",VLOOKUP('Xlookup set'!$S651,'Xlookup set'!$A$1:$R$1200,10,FALSE)),"")</f>
        <v/>
      </c>
      <c r="J651" t="str">
        <f>IFERROR(IF(VLOOKUP('Xlookup set'!$S651,'Xlookup set'!$A$1:$R$1200,11,FALSE)=0,"",VLOOKUP('Xlookup set'!$S651,'Xlookup set'!$A$1:$R$1200,11,FALSE)),"")</f>
        <v/>
      </c>
      <c r="K651" t="str">
        <f>IFERROR(IF(VLOOKUP('Xlookup set'!$S651,'Xlookup set'!$A$1:$R$1200,12,FALSE)=0,"",VLOOKUP('Xlookup set'!$S651,'Xlookup set'!$A$1:$R$1200,12,FALSE)),"")</f>
        <v/>
      </c>
      <c r="L651" t="str">
        <f>IFERROR(IF(VLOOKUP('Xlookup set'!$S651,'Xlookup set'!$A$1:$R$1200,13,FALSE)=0,"",VLOOKUP('Xlookup set'!$S651,'Xlookup set'!$A$1:$R$1200,13,FALSE)),"")</f>
        <v/>
      </c>
      <c r="M651" t="str">
        <f>IFERROR(IF(VLOOKUP('Xlookup set'!$S651,'Xlookup set'!$A$1:$R$1200,14,FALSE)=0,"",VLOOKUP('Xlookup set'!$S651,'Xlookup set'!$A$1:$R$1200,14,FALSE)),"")</f>
        <v/>
      </c>
      <c r="N651" t="str">
        <f>IFERROR(IF(VLOOKUP('Xlookup set'!$S651,'Xlookup set'!$A$1:$R$1200,15,FALSE)=0,"",VLOOKUP('Xlookup set'!$S651,'Xlookup set'!$A$1:$R$1200,15,FALSE)),"")</f>
        <v/>
      </c>
      <c r="O651" t="str">
        <f>IFERROR(IF(VLOOKUP('Xlookup set'!$S651,'Xlookup set'!$A$1:$R$1200,16,FALSE)=0,"",VLOOKUP('Xlookup set'!$S651,'Xlookup set'!$A$1:$R$1200,16,FALSE)),"")</f>
        <v/>
      </c>
      <c r="P651" t="str">
        <f t="array" aca="1" ref="P651" ca="1">IFERROR(Y2IF(VLOOKUP('Xlookup set'!$S651,'Xlookup set'!$A$1:$R$1200,17,FALSE)=0,"",VLOOKUP('Xlookup set'!$S651,'Xlookup set'!$A$1:$R$1200,17,FALSE)),"")</f>
        <v/>
      </c>
      <c r="Q651" t="str">
        <f>IFERROR(IF(VLOOKUP('Xlookup set'!$S651,'Xlookup set'!$A$1:$R$1200,18,FALSE)=0,"",VLOOKUP('Xlookup set'!$S651,'Xlookup set'!$A$1:$R$1200,18,FALSE)),"")</f>
        <v/>
      </c>
    </row>
    <row r="652" spans="1:17">
      <c r="A652" t="str">
        <f>IFERROR(VLOOKUP('Xlookup set'!$S652,'Xlookup set'!$A$1:$R$1200,2,FALSE),"")</f>
        <v/>
      </c>
      <c r="B652" t="str">
        <f>IF(I652&lt;&gt;"",ドッグキャリー!$I$2,"")</f>
        <v/>
      </c>
      <c r="C652" t="str">
        <f t="shared" si="22"/>
        <v/>
      </c>
      <c r="D652" t="str">
        <f t="shared" si="23"/>
        <v/>
      </c>
      <c r="E652" t="str">
        <f>IFERROR(IF(VLOOKUP('Xlookup set'!$S652,'Xlookup set'!$A$1:$R$1200,6,FALSE)=0,"",VLOOKUP('Xlookup set'!$S652,'Xlookup set'!$A$1:$R$1200,6,FALSE)),"")</f>
        <v/>
      </c>
      <c r="F652" t="str">
        <f t="array" aca="1" ref="F652" ca="1">IFERROR(F(VLOOKUP('Xlookup set'!$S652,'Xlookup set'!$A$1:$R$1200,7,FALSE)=0,"",VLOOKUP('Xlookup set'!$S652,'Xlookup set'!$A$1:$R$1200,7,FALSE)),"")</f>
        <v/>
      </c>
      <c r="G652" t="str">
        <f>IFERROR(IF(VLOOKUP('Xlookup set'!$S652,'Xlookup set'!$A$1:$R$1200,8,FALSE)=0,"",VLOOKUP('Xlookup set'!$S652,'Xlookup set'!$A$1:$R$1200,8,FALSE)),"")</f>
        <v/>
      </c>
      <c r="H652" s="93" t="str">
        <f>IFERROR(IF(VLOOKUP('Xlookup set'!$S652,'Xlookup set'!$A$1:$R$1200,9,FALSE)=0,"",VLOOKUP('Xlookup set'!$S652,'Xlookup set'!$A$1:$R$1200,9,FALSE)),"")</f>
        <v/>
      </c>
      <c r="I652" t="str">
        <f>IFERROR(IF(VLOOKUP('Xlookup set'!$S652,'Xlookup set'!$A$1:$R$1200,10,FALSE)=0,"",VLOOKUP('Xlookup set'!$S652,'Xlookup set'!$A$1:$R$1200,10,FALSE)),"")</f>
        <v/>
      </c>
      <c r="J652" t="str">
        <f>IFERROR(IF(VLOOKUP('Xlookup set'!$S652,'Xlookup set'!$A$1:$R$1200,11,FALSE)=0,"",VLOOKUP('Xlookup set'!$S652,'Xlookup set'!$A$1:$R$1200,11,FALSE)),"")</f>
        <v/>
      </c>
      <c r="K652" t="str">
        <f>IFERROR(IF(VLOOKUP('Xlookup set'!$S652,'Xlookup set'!$A$1:$R$1200,12,FALSE)=0,"",VLOOKUP('Xlookup set'!$S652,'Xlookup set'!$A$1:$R$1200,12,FALSE)),"")</f>
        <v/>
      </c>
      <c r="L652" t="str">
        <f>IFERROR(IF(VLOOKUP('Xlookup set'!$S652,'Xlookup set'!$A$1:$R$1200,13,FALSE)=0,"",VLOOKUP('Xlookup set'!$S652,'Xlookup set'!$A$1:$R$1200,13,FALSE)),"")</f>
        <v/>
      </c>
      <c r="M652" t="str">
        <f>IFERROR(IF(VLOOKUP('Xlookup set'!$S652,'Xlookup set'!$A$1:$R$1200,14,FALSE)=0,"",VLOOKUP('Xlookup set'!$S652,'Xlookup set'!$A$1:$R$1200,14,FALSE)),"")</f>
        <v/>
      </c>
      <c r="N652" t="str">
        <f>IFERROR(IF(VLOOKUP('Xlookup set'!$S652,'Xlookup set'!$A$1:$R$1200,15,FALSE)=0,"",VLOOKUP('Xlookup set'!$S652,'Xlookup set'!$A$1:$R$1200,15,FALSE)),"")</f>
        <v/>
      </c>
      <c r="O652" t="str">
        <f>IFERROR(IF(VLOOKUP('Xlookup set'!$S652,'Xlookup set'!$A$1:$R$1200,16,FALSE)=0,"",VLOOKUP('Xlookup set'!$S652,'Xlookup set'!$A$1:$R$1200,16,FALSE)),"")</f>
        <v/>
      </c>
      <c r="P652" t="str">
        <f t="array" aca="1" ref="P652" ca="1">IFERROR(Y2IF(VLOOKUP('Xlookup set'!$S652,'Xlookup set'!$A$1:$R$1200,17,FALSE)=0,"",VLOOKUP('Xlookup set'!$S652,'Xlookup set'!$A$1:$R$1200,17,FALSE)),"")</f>
        <v/>
      </c>
      <c r="Q652" t="str">
        <f>IFERROR(IF(VLOOKUP('Xlookup set'!$S652,'Xlookup set'!$A$1:$R$1200,18,FALSE)=0,"",VLOOKUP('Xlookup set'!$S652,'Xlookup set'!$A$1:$R$1200,18,FALSE)),"")</f>
        <v/>
      </c>
    </row>
    <row r="653" spans="1:17">
      <c r="A653" t="str">
        <f>IFERROR(VLOOKUP('Xlookup set'!$S653,'Xlookup set'!$A$1:$R$1200,2,FALSE),"")</f>
        <v/>
      </c>
      <c r="B653" t="str">
        <f>IF(I653&lt;&gt;"",ドッグキャリー!$I$2,"")</f>
        <v/>
      </c>
      <c r="C653" t="str">
        <f t="shared" si="22"/>
        <v/>
      </c>
      <c r="D653" t="str">
        <f t="shared" si="23"/>
        <v/>
      </c>
      <c r="E653" t="str">
        <f>IFERROR(IF(VLOOKUP('Xlookup set'!$S653,'Xlookup set'!$A$1:$R$1200,6,FALSE)=0,"",VLOOKUP('Xlookup set'!$S653,'Xlookup set'!$A$1:$R$1200,6,FALSE)),"")</f>
        <v/>
      </c>
      <c r="F653" t="str">
        <f t="array" aca="1" ref="F653" ca="1">IFERROR(F(VLOOKUP('Xlookup set'!$S653,'Xlookup set'!$A$1:$R$1200,7,FALSE)=0,"",VLOOKUP('Xlookup set'!$S653,'Xlookup set'!$A$1:$R$1200,7,FALSE)),"")</f>
        <v/>
      </c>
      <c r="G653" t="str">
        <f>IFERROR(IF(VLOOKUP('Xlookup set'!$S653,'Xlookup set'!$A$1:$R$1200,8,FALSE)=0,"",VLOOKUP('Xlookup set'!$S653,'Xlookup set'!$A$1:$R$1200,8,FALSE)),"")</f>
        <v/>
      </c>
      <c r="H653" s="93" t="str">
        <f>IFERROR(IF(VLOOKUP('Xlookup set'!$S653,'Xlookup set'!$A$1:$R$1200,9,FALSE)=0,"",VLOOKUP('Xlookup set'!$S653,'Xlookup set'!$A$1:$R$1200,9,FALSE)),"")</f>
        <v/>
      </c>
      <c r="I653" t="str">
        <f>IFERROR(IF(VLOOKUP('Xlookup set'!$S653,'Xlookup set'!$A$1:$R$1200,10,FALSE)=0,"",VLOOKUP('Xlookup set'!$S653,'Xlookup set'!$A$1:$R$1200,10,FALSE)),"")</f>
        <v/>
      </c>
      <c r="J653" t="str">
        <f>IFERROR(IF(VLOOKUP('Xlookup set'!$S653,'Xlookup set'!$A$1:$R$1200,11,FALSE)=0,"",VLOOKUP('Xlookup set'!$S653,'Xlookup set'!$A$1:$R$1200,11,FALSE)),"")</f>
        <v/>
      </c>
      <c r="K653" t="str">
        <f>IFERROR(IF(VLOOKUP('Xlookup set'!$S653,'Xlookup set'!$A$1:$R$1200,12,FALSE)=0,"",VLOOKUP('Xlookup set'!$S653,'Xlookup set'!$A$1:$R$1200,12,FALSE)),"")</f>
        <v/>
      </c>
      <c r="L653" t="str">
        <f>IFERROR(IF(VLOOKUP('Xlookup set'!$S653,'Xlookup set'!$A$1:$R$1200,13,FALSE)=0,"",VLOOKUP('Xlookup set'!$S653,'Xlookup set'!$A$1:$R$1200,13,FALSE)),"")</f>
        <v/>
      </c>
      <c r="M653" t="str">
        <f>IFERROR(IF(VLOOKUP('Xlookup set'!$S653,'Xlookup set'!$A$1:$R$1200,14,FALSE)=0,"",VLOOKUP('Xlookup set'!$S653,'Xlookup set'!$A$1:$R$1200,14,FALSE)),"")</f>
        <v/>
      </c>
      <c r="N653" t="str">
        <f>IFERROR(IF(VLOOKUP('Xlookup set'!$S653,'Xlookup set'!$A$1:$R$1200,15,FALSE)=0,"",VLOOKUP('Xlookup set'!$S653,'Xlookup set'!$A$1:$R$1200,15,FALSE)),"")</f>
        <v/>
      </c>
      <c r="O653" t="str">
        <f>IFERROR(IF(VLOOKUP('Xlookup set'!$S653,'Xlookup set'!$A$1:$R$1200,16,FALSE)=0,"",VLOOKUP('Xlookup set'!$S653,'Xlookup set'!$A$1:$R$1200,16,FALSE)),"")</f>
        <v/>
      </c>
      <c r="P653" t="str">
        <f t="array" aca="1" ref="P653" ca="1">IFERROR(Y2IF(VLOOKUP('Xlookup set'!$S653,'Xlookup set'!$A$1:$R$1200,17,FALSE)=0,"",VLOOKUP('Xlookup set'!$S653,'Xlookup set'!$A$1:$R$1200,17,FALSE)),"")</f>
        <v/>
      </c>
      <c r="Q653" t="str">
        <f>IFERROR(IF(VLOOKUP('Xlookup set'!$S653,'Xlookup set'!$A$1:$R$1200,18,FALSE)=0,"",VLOOKUP('Xlookup set'!$S653,'Xlookup set'!$A$1:$R$1200,18,FALSE)),"")</f>
        <v/>
      </c>
    </row>
    <row r="654" spans="1:17">
      <c r="A654" t="str">
        <f>IFERROR(VLOOKUP('Xlookup set'!$S654,'Xlookup set'!$A$1:$R$1200,2,FALSE),"")</f>
        <v/>
      </c>
      <c r="B654" t="str">
        <f>IF(I654&lt;&gt;"",ドッグキャリー!$I$2,"")</f>
        <v/>
      </c>
      <c r="C654" t="str">
        <f t="shared" si="22"/>
        <v/>
      </c>
      <c r="D654" t="str">
        <f t="shared" si="23"/>
        <v/>
      </c>
      <c r="E654" t="str">
        <f>IFERROR(IF(VLOOKUP('Xlookup set'!$S654,'Xlookup set'!$A$1:$R$1200,6,FALSE)=0,"",VLOOKUP('Xlookup set'!$S654,'Xlookup set'!$A$1:$R$1200,6,FALSE)),"")</f>
        <v/>
      </c>
      <c r="F654" t="str">
        <f t="array" aca="1" ref="F654" ca="1">IFERROR(F(VLOOKUP('Xlookup set'!$S654,'Xlookup set'!$A$1:$R$1200,7,FALSE)=0,"",VLOOKUP('Xlookup set'!$S654,'Xlookup set'!$A$1:$R$1200,7,FALSE)),"")</f>
        <v/>
      </c>
      <c r="G654" t="str">
        <f>IFERROR(IF(VLOOKUP('Xlookup set'!$S654,'Xlookup set'!$A$1:$R$1200,8,FALSE)=0,"",VLOOKUP('Xlookup set'!$S654,'Xlookup set'!$A$1:$R$1200,8,FALSE)),"")</f>
        <v/>
      </c>
      <c r="H654" s="93" t="str">
        <f>IFERROR(IF(VLOOKUP('Xlookup set'!$S654,'Xlookup set'!$A$1:$R$1200,9,FALSE)=0,"",VLOOKUP('Xlookup set'!$S654,'Xlookup set'!$A$1:$R$1200,9,FALSE)),"")</f>
        <v/>
      </c>
      <c r="I654" t="str">
        <f>IFERROR(IF(VLOOKUP('Xlookup set'!$S654,'Xlookup set'!$A$1:$R$1200,10,FALSE)=0,"",VLOOKUP('Xlookup set'!$S654,'Xlookup set'!$A$1:$R$1200,10,FALSE)),"")</f>
        <v/>
      </c>
      <c r="J654" t="str">
        <f>IFERROR(IF(VLOOKUP('Xlookup set'!$S654,'Xlookup set'!$A$1:$R$1200,11,FALSE)=0,"",VLOOKUP('Xlookup set'!$S654,'Xlookup set'!$A$1:$R$1200,11,FALSE)),"")</f>
        <v/>
      </c>
      <c r="K654" t="str">
        <f>IFERROR(IF(VLOOKUP('Xlookup set'!$S654,'Xlookup set'!$A$1:$R$1200,12,FALSE)=0,"",VLOOKUP('Xlookup set'!$S654,'Xlookup set'!$A$1:$R$1200,12,FALSE)),"")</f>
        <v/>
      </c>
      <c r="L654" t="str">
        <f>IFERROR(IF(VLOOKUP('Xlookup set'!$S654,'Xlookup set'!$A$1:$R$1200,13,FALSE)=0,"",VLOOKUP('Xlookup set'!$S654,'Xlookup set'!$A$1:$R$1200,13,FALSE)),"")</f>
        <v/>
      </c>
      <c r="M654" t="str">
        <f>IFERROR(IF(VLOOKUP('Xlookup set'!$S654,'Xlookup set'!$A$1:$R$1200,14,FALSE)=0,"",VLOOKUP('Xlookup set'!$S654,'Xlookup set'!$A$1:$R$1200,14,FALSE)),"")</f>
        <v/>
      </c>
      <c r="N654" t="str">
        <f>IFERROR(IF(VLOOKUP('Xlookup set'!$S654,'Xlookup set'!$A$1:$R$1200,15,FALSE)=0,"",VLOOKUP('Xlookup set'!$S654,'Xlookup set'!$A$1:$R$1200,15,FALSE)),"")</f>
        <v/>
      </c>
      <c r="O654" t="str">
        <f>IFERROR(IF(VLOOKUP('Xlookup set'!$S654,'Xlookup set'!$A$1:$R$1200,16,FALSE)=0,"",VLOOKUP('Xlookup set'!$S654,'Xlookup set'!$A$1:$R$1200,16,FALSE)),"")</f>
        <v/>
      </c>
      <c r="P654" t="str">
        <f t="array" aca="1" ref="P654" ca="1">IFERROR(Y2IF(VLOOKUP('Xlookup set'!$S654,'Xlookup set'!$A$1:$R$1200,17,FALSE)=0,"",VLOOKUP('Xlookup set'!$S654,'Xlookup set'!$A$1:$R$1200,17,FALSE)),"")</f>
        <v/>
      </c>
      <c r="Q654" t="str">
        <f>IFERROR(IF(VLOOKUP('Xlookup set'!$S654,'Xlookup set'!$A$1:$R$1200,18,FALSE)=0,"",VLOOKUP('Xlookup set'!$S654,'Xlookup set'!$A$1:$R$1200,18,FALSE)),"")</f>
        <v/>
      </c>
    </row>
    <row r="655" spans="1:17">
      <c r="A655" t="str">
        <f>IFERROR(VLOOKUP('Xlookup set'!$S655,'Xlookup set'!$A$1:$R$1200,2,FALSE),"")</f>
        <v/>
      </c>
      <c r="B655" t="str">
        <f>IF(I655&lt;&gt;"",ドッグキャリー!$I$2,"")</f>
        <v/>
      </c>
      <c r="C655" t="str">
        <f t="shared" si="22"/>
        <v/>
      </c>
      <c r="D655" t="str">
        <f t="shared" si="23"/>
        <v/>
      </c>
      <c r="E655" t="str">
        <f>IFERROR(IF(VLOOKUP('Xlookup set'!$S655,'Xlookup set'!$A$1:$R$1200,6,FALSE)=0,"",VLOOKUP('Xlookup set'!$S655,'Xlookup set'!$A$1:$R$1200,6,FALSE)),"")</f>
        <v/>
      </c>
      <c r="F655" t="str">
        <f t="array" aca="1" ref="F655" ca="1">IFERROR(F(VLOOKUP('Xlookup set'!$S655,'Xlookup set'!$A$1:$R$1200,7,FALSE)=0,"",VLOOKUP('Xlookup set'!$S655,'Xlookup set'!$A$1:$R$1200,7,FALSE)),"")</f>
        <v/>
      </c>
      <c r="G655" t="str">
        <f>IFERROR(IF(VLOOKUP('Xlookup set'!$S655,'Xlookup set'!$A$1:$R$1200,8,FALSE)=0,"",VLOOKUP('Xlookup set'!$S655,'Xlookup set'!$A$1:$R$1200,8,FALSE)),"")</f>
        <v/>
      </c>
      <c r="H655" s="93" t="str">
        <f>IFERROR(IF(VLOOKUP('Xlookup set'!$S655,'Xlookup set'!$A$1:$R$1200,9,FALSE)=0,"",VLOOKUP('Xlookup set'!$S655,'Xlookup set'!$A$1:$R$1200,9,FALSE)),"")</f>
        <v/>
      </c>
      <c r="I655" t="str">
        <f>IFERROR(IF(VLOOKUP('Xlookup set'!$S655,'Xlookup set'!$A$1:$R$1200,10,FALSE)=0,"",VLOOKUP('Xlookup set'!$S655,'Xlookup set'!$A$1:$R$1200,10,FALSE)),"")</f>
        <v/>
      </c>
      <c r="J655" t="str">
        <f>IFERROR(IF(VLOOKUP('Xlookup set'!$S655,'Xlookup set'!$A$1:$R$1200,11,FALSE)=0,"",VLOOKUP('Xlookup set'!$S655,'Xlookup set'!$A$1:$R$1200,11,FALSE)),"")</f>
        <v/>
      </c>
      <c r="K655" t="str">
        <f>IFERROR(IF(VLOOKUP('Xlookup set'!$S655,'Xlookup set'!$A$1:$R$1200,12,FALSE)=0,"",VLOOKUP('Xlookup set'!$S655,'Xlookup set'!$A$1:$R$1200,12,FALSE)),"")</f>
        <v/>
      </c>
      <c r="L655" t="str">
        <f>IFERROR(IF(VLOOKUP('Xlookup set'!$S655,'Xlookup set'!$A$1:$R$1200,13,FALSE)=0,"",VLOOKUP('Xlookup set'!$S655,'Xlookup set'!$A$1:$R$1200,13,FALSE)),"")</f>
        <v/>
      </c>
      <c r="M655" t="str">
        <f>IFERROR(IF(VLOOKUP('Xlookup set'!$S655,'Xlookup set'!$A$1:$R$1200,14,FALSE)=0,"",VLOOKUP('Xlookup set'!$S655,'Xlookup set'!$A$1:$R$1200,14,FALSE)),"")</f>
        <v/>
      </c>
      <c r="N655" t="str">
        <f>IFERROR(IF(VLOOKUP('Xlookup set'!$S655,'Xlookup set'!$A$1:$R$1200,15,FALSE)=0,"",VLOOKUP('Xlookup set'!$S655,'Xlookup set'!$A$1:$R$1200,15,FALSE)),"")</f>
        <v/>
      </c>
      <c r="O655" t="str">
        <f>IFERROR(IF(VLOOKUP('Xlookup set'!$S655,'Xlookup set'!$A$1:$R$1200,16,FALSE)=0,"",VLOOKUP('Xlookup set'!$S655,'Xlookup set'!$A$1:$R$1200,16,FALSE)),"")</f>
        <v/>
      </c>
      <c r="P655" t="str">
        <f t="array" aca="1" ref="P655" ca="1">IFERROR(Y2IF(VLOOKUP('Xlookup set'!$S655,'Xlookup set'!$A$1:$R$1200,17,FALSE)=0,"",VLOOKUP('Xlookup set'!$S655,'Xlookup set'!$A$1:$R$1200,17,FALSE)),"")</f>
        <v/>
      </c>
      <c r="Q655" t="str">
        <f>IFERROR(IF(VLOOKUP('Xlookup set'!$S655,'Xlookup set'!$A$1:$R$1200,18,FALSE)=0,"",VLOOKUP('Xlookup set'!$S655,'Xlookup set'!$A$1:$R$1200,18,FALSE)),"")</f>
        <v/>
      </c>
    </row>
    <row r="656" spans="1:17">
      <c r="A656" t="str">
        <f>IFERROR(VLOOKUP('Xlookup set'!$S656,'Xlookup set'!$A$1:$R$1200,2,FALSE),"")</f>
        <v/>
      </c>
      <c r="B656" t="str">
        <f>IF(I656&lt;&gt;"",ドッグキャリー!$I$2,"")</f>
        <v/>
      </c>
      <c r="C656" t="str">
        <f t="shared" si="22"/>
        <v/>
      </c>
      <c r="D656" t="str">
        <f t="shared" si="23"/>
        <v/>
      </c>
      <c r="E656" t="str">
        <f>IFERROR(IF(VLOOKUP('Xlookup set'!$S656,'Xlookup set'!$A$1:$R$1200,6,FALSE)=0,"",VLOOKUP('Xlookup set'!$S656,'Xlookup set'!$A$1:$R$1200,6,FALSE)),"")</f>
        <v/>
      </c>
      <c r="F656" t="str">
        <f t="array" aca="1" ref="F656" ca="1">IFERROR(F(VLOOKUP('Xlookup set'!$S656,'Xlookup set'!$A$1:$R$1200,7,FALSE)=0,"",VLOOKUP('Xlookup set'!$S656,'Xlookup set'!$A$1:$R$1200,7,FALSE)),"")</f>
        <v/>
      </c>
      <c r="G656" t="str">
        <f>IFERROR(IF(VLOOKUP('Xlookup set'!$S656,'Xlookup set'!$A$1:$R$1200,8,FALSE)=0,"",VLOOKUP('Xlookup set'!$S656,'Xlookup set'!$A$1:$R$1200,8,FALSE)),"")</f>
        <v/>
      </c>
      <c r="H656" s="93" t="str">
        <f>IFERROR(IF(VLOOKUP('Xlookup set'!$S656,'Xlookup set'!$A$1:$R$1200,9,FALSE)=0,"",VLOOKUP('Xlookup set'!$S656,'Xlookup set'!$A$1:$R$1200,9,FALSE)),"")</f>
        <v/>
      </c>
      <c r="I656" t="str">
        <f>IFERROR(IF(VLOOKUP('Xlookup set'!$S656,'Xlookup set'!$A$1:$R$1200,10,FALSE)=0,"",VLOOKUP('Xlookup set'!$S656,'Xlookup set'!$A$1:$R$1200,10,FALSE)),"")</f>
        <v/>
      </c>
      <c r="J656" t="str">
        <f>IFERROR(IF(VLOOKUP('Xlookup set'!$S656,'Xlookup set'!$A$1:$R$1200,11,FALSE)=0,"",VLOOKUP('Xlookup set'!$S656,'Xlookup set'!$A$1:$R$1200,11,FALSE)),"")</f>
        <v/>
      </c>
      <c r="K656" t="str">
        <f>IFERROR(IF(VLOOKUP('Xlookup set'!$S656,'Xlookup set'!$A$1:$R$1200,12,FALSE)=0,"",VLOOKUP('Xlookup set'!$S656,'Xlookup set'!$A$1:$R$1200,12,FALSE)),"")</f>
        <v/>
      </c>
      <c r="L656" t="str">
        <f>IFERROR(IF(VLOOKUP('Xlookup set'!$S656,'Xlookup set'!$A$1:$R$1200,13,FALSE)=0,"",VLOOKUP('Xlookup set'!$S656,'Xlookup set'!$A$1:$R$1200,13,FALSE)),"")</f>
        <v/>
      </c>
      <c r="M656" t="str">
        <f>IFERROR(IF(VLOOKUP('Xlookup set'!$S656,'Xlookup set'!$A$1:$R$1200,14,FALSE)=0,"",VLOOKUP('Xlookup set'!$S656,'Xlookup set'!$A$1:$R$1200,14,FALSE)),"")</f>
        <v/>
      </c>
      <c r="N656" t="str">
        <f>IFERROR(IF(VLOOKUP('Xlookup set'!$S656,'Xlookup set'!$A$1:$R$1200,15,FALSE)=0,"",VLOOKUP('Xlookup set'!$S656,'Xlookup set'!$A$1:$R$1200,15,FALSE)),"")</f>
        <v/>
      </c>
      <c r="O656" t="str">
        <f>IFERROR(IF(VLOOKUP('Xlookup set'!$S656,'Xlookup set'!$A$1:$R$1200,16,FALSE)=0,"",VLOOKUP('Xlookup set'!$S656,'Xlookup set'!$A$1:$R$1200,16,FALSE)),"")</f>
        <v/>
      </c>
      <c r="P656" t="str">
        <f t="array" aca="1" ref="P656" ca="1">IFERROR(Y2IF(VLOOKUP('Xlookup set'!$S656,'Xlookup set'!$A$1:$R$1200,17,FALSE)=0,"",VLOOKUP('Xlookup set'!$S656,'Xlookup set'!$A$1:$R$1200,17,FALSE)),"")</f>
        <v/>
      </c>
      <c r="Q656" t="str">
        <f>IFERROR(IF(VLOOKUP('Xlookup set'!$S656,'Xlookup set'!$A$1:$R$1200,18,FALSE)=0,"",VLOOKUP('Xlookup set'!$S656,'Xlookup set'!$A$1:$R$1200,18,FALSE)),"")</f>
        <v/>
      </c>
    </row>
    <row r="657" spans="1:17">
      <c r="A657" t="str">
        <f>IFERROR(VLOOKUP('Xlookup set'!$S657,'Xlookup set'!$A$1:$R$1200,2,FALSE),"")</f>
        <v/>
      </c>
      <c r="B657" t="str">
        <f>IF(I657&lt;&gt;"",ドッグキャリー!$I$2,"")</f>
        <v/>
      </c>
      <c r="C657" t="str">
        <f t="shared" si="22"/>
        <v/>
      </c>
      <c r="D657" t="str">
        <f t="shared" si="23"/>
        <v/>
      </c>
      <c r="E657" t="str">
        <f>IFERROR(IF(VLOOKUP('Xlookup set'!$S657,'Xlookup set'!$A$1:$R$1200,6,FALSE)=0,"",VLOOKUP('Xlookup set'!$S657,'Xlookup set'!$A$1:$R$1200,6,FALSE)),"")</f>
        <v/>
      </c>
      <c r="F657" t="str">
        <f t="array" aca="1" ref="F657" ca="1">IFERROR(F(VLOOKUP('Xlookup set'!$S657,'Xlookup set'!$A$1:$R$1200,7,FALSE)=0,"",VLOOKUP('Xlookup set'!$S657,'Xlookup set'!$A$1:$R$1200,7,FALSE)),"")</f>
        <v/>
      </c>
      <c r="G657" t="str">
        <f>IFERROR(IF(VLOOKUP('Xlookup set'!$S657,'Xlookup set'!$A$1:$R$1200,8,FALSE)=0,"",VLOOKUP('Xlookup set'!$S657,'Xlookup set'!$A$1:$R$1200,8,FALSE)),"")</f>
        <v/>
      </c>
      <c r="H657" s="93" t="str">
        <f>IFERROR(IF(VLOOKUP('Xlookup set'!$S657,'Xlookup set'!$A$1:$R$1200,9,FALSE)=0,"",VLOOKUP('Xlookup set'!$S657,'Xlookup set'!$A$1:$R$1200,9,FALSE)),"")</f>
        <v/>
      </c>
      <c r="I657" t="str">
        <f>IFERROR(IF(VLOOKUP('Xlookup set'!$S657,'Xlookup set'!$A$1:$R$1200,10,FALSE)=0,"",VLOOKUP('Xlookup set'!$S657,'Xlookup set'!$A$1:$R$1200,10,FALSE)),"")</f>
        <v/>
      </c>
      <c r="J657" t="str">
        <f>IFERROR(IF(VLOOKUP('Xlookup set'!$S657,'Xlookup set'!$A$1:$R$1200,11,FALSE)=0,"",VLOOKUP('Xlookup set'!$S657,'Xlookup set'!$A$1:$R$1200,11,FALSE)),"")</f>
        <v/>
      </c>
      <c r="K657" t="str">
        <f>IFERROR(IF(VLOOKUP('Xlookup set'!$S657,'Xlookup set'!$A$1:$R$1200,12,FALSE)=0,"",VLOOKUP('Xlookup set'!$S657,'Xlookup set'!$A$1:$R$1200,12,FALSE)),"")</f>
        <v/>
      </c>
      <c r="L657" t="str">
        <f>IFERROR(IF(VLOOKUP('Xlookup set'!$S657,'Xlookup set'!$A$1:$R$1200,13,FALSE)=0,"",VLOOKUP('Xlookup set'!$S657,'Xlookup set'!$A$1:$R$1200,13,FALSE)),"")</f>
        <v/>
      </c>
      <c r="M657" t="str">
        <f>IFERROR(IF(VLOOKUP('Xlookup set'!$S657,'Xlookup set'!$A$1:$R$1200,14,FALSE)=0,"",VLOOKUP('Xlookup set'!$S657,'Xlookup set'!$A$1:$R$1200,14,FALSE)),"")</f>
        <v/>
      </c>
      <c r="N657" t="str">
        <f>IFERROR(IF(VLOOKUP('Xlookup set'!$S657,'Xlookup set'!$A$1:$R$1200,15,FALSE)=0,"",VLOOKUP('Xlookup set'!$S657,'Xlookup set'!$A$1:$R$1200,15,FALSE)),"")</f>
        <v/>
      </c>
      <c r="O657" t="str">
        <f>IFERROR(IF(VLOOKUP('Xlookup set'!$S657,'Xlookup set'!$A$1:$R$1200,16,FALSE)=0,"",VLOOKUP('Xlookup set'!$S657,'Xlookup set'!$A$1:$R$1200,16,FALSE)),"")</f>
        <v/>
      </c>
      <c r="P657" t="str">
        <f t="array" aca="1" ref="P657" ca="1">IFERROR(Y2IF(VLOOKUP('Xlookup set'!$S657,'Xlookup set'!$A$1:$R$1200,17,FALSE)=0,"",VLOOKUP('Xlookup set'!$S657,'Xlookup set'!$A$1:$R$1200,17,FALSE)),"")</f>
        <v/>
      </c>
      <c r="Q657" t="str">
        <f>IFERROR(IF(VLOOKUP('Xlookup set'!$S657,'Xlookup set'!$A$1:$R$1200,18,FALSE)=0,"",VLOOKUP('Xlookup set'!$S657,'Xlookup set'!$A$1:$R$1200,18,FALSE)),"")</f>
        <v/>
      </c>
    </row>
    <row r="658" spans="1:17">
      <c r="A658" t="str">
        <f>IFERROR(VLOOKUP('Xlookup set'!$S658,'Xlookup set'!$A$1:$R$1200,2,FALSE),"")</f>
        <v/>
      </c>
      <c r="B658" t="str">
        <f>IF(I658&lt;&gt;"",ドッグキャリー!$I$2,"")</f>
        <v/>
      </c>
      <c r="C658" t="str">
        <f t="shared" si="22"/>
        <v/>
      </c>
      <c r="D658" t="str">
        <f t="shared" si="23"/>
        <v/>
      </c>
      <c r="E658" t="str">
        <f>IFERROR(IF(VLOOKUP('Xlookup set'!$S658,'Xlookup set'!$A$1:$R$1200,6,FALSE)=0,"",VLOOKUP('Xlookup set'!$S658,'Xlookup set'!$A$1:$R$1200,6,FALSE)),"")</f>
        <v/>
      </c>
      <c r="F658" t="str">
        <f t="array" aca="1" ref="F658" ca="1">IFERROR(F(VLOOKUP('Xlookup set'!$S658,'Xlookup set'!$A$1:$R$1200,7,FALSE)=0,"",VLOOKUP('Xlookup set'!$S658,'Xlookup set'!$A$1:$R$1200,7,FALSE)),"")</f>
        <v/>
      </c>
      <c r="G658" t="str">
        <f>IFERROR(IF(VLOOKUP('Xlookup set'!$S658,'Xlookup set'!$A$1:$R$1200,8,FALSE)=0,"",VLOOKUP('Xlookup set'!$S658,'Xlookup set'!$A$1:$R$1200,8,FALSE)),"")</f>
        <v/>
      </c>
      <c r="H658" s="93" t="str">
        <f>IFERROR(IF(VLOOKUP('Xlookup set'!$S658,'Xlookup set'!$A$1:$R$1200,9,FALSE)=0,"",VLOOKUP('Xlookup set'!$S658,'Xlookup set'!$A$1:$R$1200,9,FALSE)),"")</f>
        <v/>
      </c>
      <c r="I658" t="str">
        <f>IFERROR(IF(VLOOKUP('Xlookup set'!$S658,'Xlookup set'!$A$1:$R$1200,10,FALSE)=0,"",VLOOKUP('Xlookup set'!$S658,'Xlookup set'!$A$1:$R$1200,10,FALSE)),"")</f>
        <v/>
      </c>
      <c r="J658" t="str">
        <f>IFERROR(IF(VLOOKUP('Xlookup set'!$S658,'Xlookup set'!$A$1:$R$1200,11,FALSE)=0,"",VLOOKUP('Xlookup set'!$S658,'Xlookup set'!$A$1:$R$1200,11,FALSE)),"")</f>
        <v/>
      </c>
      <c r="K658" t="str">
        <f>IFERROR(IF(VLOOKUP('Xlookup set'!$S658,'Xlookup set'!$A$1:$R$1200,12,FALSE)=0,"",VLOOKUP('Xlookup set'!$S658,'Xlookup set'!$A$1:$R$1200,12,FALSE)),"")</f>
        <v/>
      </c>
      <c r="L658" t="str">
        <f>IFERROR(IF(VLOOKUP('Xlookup set'!$S658,'Xlookup set'!$A$1:$R$1200,13,FALSE)=0,"",VLOOKUP('Xlookup set'!$S658,'Xlookup set'!$A$1:$R$1200,13,FALSE)),"")</f>
        <v/>
      </c>
      <c r="M658" t="str">
        <f>IFERROR(IF(VLOOKUP('Xlookup set'!$S658,'Xlookup set'!$A$1:$R$1200,14,FALSE)=0,"",VLOOKUP('Xlookup set'!$S658,'Xlookup set'!$A$1:$R$1200,14,FALSE)),"")</f>
        <v/>
      </c>
      <c r="N658" t="str">
        <f>IFERROR(IF(VLOOKUP('Xlookup set'!$S658,'Xlookup set'!$A$1:$R$1200,15,FALSE)=0,"",VLOOKUP('Xlookup set'!$S658,'Xlookup set'!$A$1:$R$1200,15,FALSE)),"")</f>
        <v/>
      </c>
      <c r="O658" t="str">
        <f>IFERROR(IF(VLOOKUP('Xlookup set'!$S658,'Xlookup set'!$A$1:$R$1200,16,FALSE)=0,"",VLOOKUP('Xlookup set'!$S658,'Xlookup set'!$A$1:$R$1200,16,FALSE)),"")</f>
        <v/>
      </c>
      <c r="P658" t="str">
        <f t="array" aca="1" ref="P658" ca="1">IFERROR(Y2IF(VLOOKUP('Xlookup set'!$S658,'Xlookup set'!$A$1:$R$1200,17,FALSE)=0,"",VLOOKUP('Xlookup set'!$S658,'Xlookup set'!$A$1:$R$1200,17,FALSE)),"")</f>
        <v/>
      </c>
      <c r="Q658" t="str">
        <f>IFERROR(IF(VLOOKUP('Xlookup set'!$S658,'Xlookup set'!$A$1:$R$1200,18,FALSE)=0,"",VLOOKUP('Xlookup set'!$S658,'Xlookup set'!$A$1:$R$1200,18,FALSE)),"")</f>
        <v/>
      </c>
    </row>
    <row r="659" spans="1:17">
      <c r="A659" t="str">
        <f>IFERROR(VLOOKUP('Xlookup set'!$S659,'Xlookup set'!$A$1:$R$1200,2,FALSE),"")</f>
        <v/>
      </c>
      <c r="B659" t="str">
        <f>IF(I659&lt;&gt;"",ドッグキャリー!$I$2,"")</f>
        <v/>
      </c>
      <c r="C659" t="str">
        <f t="shared" si="22"/>
        <v/>
      </c>
      <c r="D659" t="str">
        <f t="shared" si="23"/>
        <v/>
      </c>
      <c r="E659" t="str">
        <f>IFERROR(IF(VLOOKUP('Xlookup set'!$S659,'Xlookup set'!$A$1:$R$1200,6,FALSE)=0,"",VLOOKUP('Xlookup set'!$S659,'Xlookup set'!$A$1:$R$1200,6,FALSE)),"")</f>
        <v/>
      </c>
      <c r="F659" t="str">
        <f t="array" aca="1" ref="F659" ca="1">IFERROR(F(VLOOKUP('Xlookup set'!$S659,'Xlookup set'!$A$1:$R$1200,7,FALSE)=0,"",VLOOKUP('Xlookup set'!$S659,'Xlookup set'!$A$1:$R$1200,7,FALSE)),"")</f>
        <v/>
      </c>
      <c r="G659" t="str">
        <f>IFERROR(IF(VLOOKUP('Xlookup set'!$S659,'Xlookup set'!$A$1:$R$1200,8,FALSE)=0,"",VLOOKUP('Xlookup set'!$S659,'Xlookup set'!$A$1:$R$1200,8,FALSE)),"")</f>
        <v/>
      </c>
      <c r="H659" s="93" t="str">
        <f>IFERROR(IF(VLOOKUP('Xlookup set'!$S659,'Xlookup set'!$A$1:$R$1200,9,FALSE)=0,"",VLOOKUP('Xlookup set'!$S659,'Xlookup set'!$A$1:$R$1200,9,FALSE)),"")</f>
        <v/>
      </c>
      <c r="I659" t="str">
        <f>IFERROR(IF(VLOOKUP('Xlookup set'!$S659,'Xlookup set'!$A$1:$R$1200,10,FALSE)=0,"",VLOOKUP('Xlookup set'!$S659,'Xlookup set'!$A$1:$R$1200,10,FALSE)),"")</f>
        <v/>
      </c>
      <c r="J659" t="str">
        <f>IFERROR(IF(VLOOKUP('Xlookup set'!$S659,'Xlookup set'!$A$1:$R$1200,11,FALSE)=0,"",VLOOKUP('Xlookup set'!$S659,'Xlookup set'!$A$1:$R$1200,11,FALSE)),"")</f>
        <v/>
      </c>
      <c r="K659" t="str">
        <f>IFERROR(IF(VLOOKUP('Xlookup set'!$S659,'Xlookup set'!$A$1:$R$1200,12,FALSE)=0,"",VLOOKUP('Xlookup set'!$S659,'Xlookup set'!$A$1:$R$1200,12,FALSE)),"")</f>
        <v/>
      </c>
      <c r="L659" t="str">
        <f>IFERROR(IF(VLOOKUP('Xlookup set'!$S659,'Xlookup set'!$A$1:$R$1200,13,FALSE)=0,"",VLOOKUP('Xlookup set'!$S659,'Xlookup set'!$A$1:$R$1200,13,FALSE)),"")</f>
        <v/>
      </c>
      <c r="M659" t="str">
        <f>IFERROR(IF(VLOOKUP('Xlookup set'!$S659,'Xlookup set'!$A$1:$R$1200,14,FALSE)=0,"",VLOOKUP('Xlookup set'!$S659,'Xlookup set'!$A$1:$R$1200,14,FALSE)),"")</f>
        <v/>
      </c>
      <c r="N659" t="str">
        <f>IFERROR(IF(VLOOKUP('Xlookup set'!$S659,'Xlookup set'!$A$1:$R$1200,15,FALSE)=0,"",VLOOKUP('Xlookup set'!$S659,'Xlookup set'!$A$1:$R$1200,15,FALSE)),"")</f>
        <v/>
      </c>
      <c r="O659" t="str">
        <f>IFERROR(IF(VLOOKUP('Xlookup set'!$S659,'Xlookup set'!$A$1:$R$1200,16,FALSE)=0,"",VLOOKUP('Xlookup set'!$S659,'Xlookup set'!$A$1:$R$1200,16,FALSE)),"")</f>
        <v/>
      </c>
      <c r="P659" t="str">
        <f t="array" aca="1" ref="P659" ca="1">IFERROR(Y2IF(VLOOKUP('Xlookup set'!$S659,'Xlookup set'!$A$1:$R$1200,17,FALSE)=0,"",VLOOKUP('Xlookup set'!$S659,'Xlookup set'!$A$1:$R$1200,17,FALSE)),"")</f>
        <v/>
      </c>
      <c r="Q659" t="str">
        <f>IFERROR(IF(VLOOKUP('Xlookup set'!$S659,'Xlookup set'!$A$1:$R$1200,18,FALSE)=0,"",VLOOKUP('Xlookup set'!$S659,'Xlookup set'!$A$1:$R$1200,18,FALSE)),"")</f>
        <v/>
      </c>
    </row>
    <row r="660" spans="1:17">
      <c r="A660" t="str">
        <f>IFERROR(VLOOKUP('Xlookup set'!$S660,'Xlookup set'!$A$1:$R$1200,2,FALSE),"")</f>
        <v/>
      </c>
      <c r="B660" t="str">
        <f>IF(I660&lt;&gt;"",ドッグキャリー!$I$2,"")</f>
        <v/>
      </c>
      <c r="C660" t="str">
        <f t="shared" si="22"/>
        <v/>
      </c>
      <c r="D660" t="str">
        <f t="shared" si="23"/>
        <v/>
      </c>
      <c r="E660" t="str">
        <f>IFERROR(IF(VLOOKUP('Xlookup set'!$S660,'Xlookup set'!$A$1:$R$1200,6,FALSE)=0,"",VLOOKUP('Xlookup set'!$S660,'Xlookup set'!$A$1:$R$1200,6,FALSE)),"")</f>
        <v/>
      </c>
      <c r="F660" t="str">
        <f t="array" aca="1" ref="F660" ca="1">IFERROR(F(VLOOKUP('Xlookup set'!$S660,'Xlookup set'!$A$1:$R$1200,7,FALSE)=0,"",VLOOKUP('Xlookup set'!$S660,'Xlookup set'!$A$1:$R$1200,7,FALSE)),"")</f>
        <v/>
      </c>
      <c r="G660" t="str">
        <f>IFERROR(IF(VLOOKUP('Xlookup set'!$S660,'Xlookup set'!$A$1:$R$1200,8,FALSE)=0,"",VLOOKUP('Xlookup set'!$S660,'Xlookup set'!$A$1:$R$1200,8,FALSE)),"")</f>
        <v/>
      </c>
      <c r="H660" s="93" t="str">
        <f>IFERROR(IF(VLOOKUP('Xlookup set'!$S660,'Xlookup set'!$A$1:$R$1200,9,FALSE)=0,"",VLOOKUP('Xlookup set'!$S660,'Xlookup set'!$A$1:$R$1200,9,FALSE)),"")</f>
        <v/>
      </c>
      <c r="I660" t="str">
        <f>IFERROR(IF(VLOOKUP('Xlookup set'!$S660,'Xlookup set'!$A$1:$R$1200,10,FALSE)=0,"",VLOOKUP('Xlookup set'!$S660,'Xlookup set'!$A$1:$R$1200,10,FALSE)),"")</f>
        <v/>
      </c>
      <c r="J660" t="str">
        <f>IFERROR(IF(VLOOKUP('Xlookup set'!$S660,'Xlookup set'!$A$1:$R$1200,11,FALSE)=0,"",VLOOKUP('Xlookup set'!$S660,'Xlookup set'!$A$1:$R$1200,11,FALSE)),"")</f>
        <v/>
      </c>
      <c r="K660" t="str">
        <f>IFERROR(IF(VLOOKUP('Xlookup set'!$S660,'Xlookup set'!$A$1:$R$1200,12,FALSE)=0,"",VLOOKUP('Xlookup set'!$S660,'Xlookup set'!$A$1:$R$1200,12,FALSE)),"")</f>
        <v/>
      </c>
      <c r="L660" t="str">
        <f>IFERROR(IF(VLOOKUP('Xlookup set'!$S660,'Xlookup set'!$A$1:$R$1200,13,FALSE)=0,"",VLOOKUP('Xlookup set'!$S660,'Xlookup set'!$A$1:$R$1200,13,FALSE)),"")</f>
        <v/>
      </c>
      <c r="M660" t="str">
        <f>IFERROR(IF(VLOOKUP('Xlookup set'!$S660,'Xlookup set'!$A$1:$R$1200,14,FALSE)=0,"",VLOOKUP('Xlookup set'!$S660,'Xlookup set'!$A$1:$R$1200,14,FALSE)),"")</f>
        <v/>
      </c>
      <c r="N660" t="str">
        <f>IFERROR(IF(VLOOKUP('Xlookup set'!$S660,'Xlookup set'!$A$1:$R$1200,15,FALSE)=0,"",VLOOKUP('Xlookup set'!$S660,'Xlookup set'!$A$1:$R$1200,15,FALSE)),"")</f>
        <v/>
      </c>
      <c r="O660" t="str">
        <f>IFERROR(IF(VLOOKUP('Xlookup set'!$S660,'Xlookup set'!$A$1:$R$1200,16,FALSE)=0,"",VLOOKUP('Xlookup set'!$S660,'Xlookup set'!$A$1:$R$1200,16,FALSE)),"")</f>
        <v/>
      </c>
      <c r="P660" t="str">
        <f t="array" aca="1" ref="P660" ca="1">IFERROR(Y2IF(VLOOKUP('Xlookup set'!$S660,'Xlookup set'!$A$1:$R$1200,17,FALSE)=0,"",VLOOKUP('Xlookup set'!$S660,'Xlookup set'!$A$1:$R$1200,17,FALSE)),"")</f>
        <v/>
      </c>
      <c r="Q660" t="str">
        <f>IFERROR(IF(VLOOKUP('Xlookup set'!$S660,'Xlookup set'!$A$1:$R$1200,18,FALSE)=0,"",VLOOKUP('Xlookup set'!$S660,'Xlookup set'!$A$1:$R$1200,18,FALSE)),"")</f>
        <v/>
      </c>
    </row>
    <row r="661" spans="1:17">
      <c r="A661" t="str">
        <f>IFERROR(VLOOKUP('Xlookup set'!$S661,'Xlookup set'!$A$1:$R$1200,2,FALSE),"")</f>
        <v/>
      </c>
      <c r="B661" t="str">
        <f>IF(I661&lt;&gt;"",ドッグキャリー!$I$2,"")</f>
        <v/>
      </c>
      <c r="C661" t="str">
        <f t="shared" si="22"/>
        <v/>
      </c>
      <c r="D661" t="str">
        <f t="shared" si="23"/>
        <v/>
      </c>
      <c r="E661" t="str">
        <f>IFERROR(IF(VLOOKUP('Xlookup set'!$S661,'Xlookup set'!$A$1:$R$1200,6,FALSE)=0,"",VLOOKUP('Xlookup set'!$S661,'Xlookup set'!$A$1:$R$1200,6,FALSE)),"")</f>
        <v/>
      </c>
      <c r="F661" t="str">
        <f t="array" aca="1" ref="F661" ca="1">IFERROR(F(VLOOKUP('Xlookup set'!$S661,'Xlookup set'!$A$1:$R$1200,7,FALSE)=0,"",VLOOKUP('Xlookup set'!$S661,'Xlookup set'!$A$1:$R$1200,7,FALSE)),"")</f>
        <v/>
      </c>
      <c r="G661" t="str">
        <f>IFERROR(IF(VLOOKUP('Xlookup set'!$S661,'Xlookup set'!$A$1:$R$1200,8,FALSE)=0,"",VLOOKUP('Xlookup set'!$S661,'Xlookup set'!$A$1:$R$1200,8,FALSE)),"")</f>
        <v/>
      </c>
      <c r="H661" s="93" t="str">
        <f>IFERROR(IF(VLOOKUP('Xlookup set'!$S661,'Xlookup set'!$A$1:$R$1200,9,FALSE)=0,"",VLOOKUP('Xlookup set'!$S661,'Xlookup set'!$A$1:$R$1200,9,FALSE)),"")</f>
        <v/>
      </c>
      <c r="I661" t="str">
        <f>IFERROR(IF(VLOOKUP('Xlookup set'!$S661,'Xlookup set'!$A$1:$R$1200,10,FALSE)=0,"",VLOOKUP('Xlookup set'!$S661,'Xlookup set'!$A$1:$R$1200,10,FALSE)),"")</f>
        <v/>
      </c>
      <c r="J661" t="str">
        <f>IFERROR(IF(VLOOKUP('Xlookup set'!$S661,'Xlookup set'!$A$1:$R$1200,11,FALSE)=0,"",VLOOKUP('Xlookup set'!$S661,'Xlookup set'!$A$1:$R$1200,11,FALSE)),"")</f>
        <v/>
      </c>
      <c r="K661" t="str">
        <f>IFERROR(IF(VLOOKUP('Xlookup set'!$S661,'Xlookup set'!$A$1:$R$1200,12,FALSE)=0,"",VLOOKUP('Xlookup set'!$S661,'Xlookup set'!$A$1:$R$1200,12,FALSE)),"")</f>
        <v/>
      </c>
      <c r="L661" t="str">
        <f>IFERROR(IF(VLOOKUP('Xlookup set'!$S661,'Xlookup set'!$A$1:$R$1200,13,FALSE)=0,"",VLOOKUP('Xlookup set'!$S661,'Xlookup set'!$A$1:$R$1200,13,FALSE)),"")</f>
        <v/>
      </c>
      <c r="M661" t="str">
        <f>IFERROR(IF(VLOOKUP('Xlookup set'!$S661,'Xlookup set'!$A$1:$R$1200,14,FALSE)=0,"",VLOOKUP('Xlookup set'!$S661,'Xlookup set'!$A$1:$R$1200,14,FALSE)),"")</f>
        <v/>
      </c>
      <c r="N661" t="str">
        <f>IFERROR(IF(VLOOKUP('Xlookup set'!$S661,'Xlookup set'!$A$1:$R$1200,15,FALSE)=0,"",VLOOKUP('Xlookup set'!$S661,'Xlookup set'!$A$1:$R$1200,15,FALSE)),"")</f>
        <v/>
      </c>
      <c r="O661" t="str">
        <f>IFERROR(IF(VLOOKUP('Xlookup set'!$S661,'Xlookup set'!$A$1:$R$1200,16,FALSE)=0,"",VLOOKUP('Xlookup set'!$S661,'Xlookup set'!$A$1:$R$1200,16,FALSE)),"")</f>
        <v/>
      </c>
      <c r="P661" t="str">
        <f t="array" aca="1" ref="P661" ca="1">IFERROR(Y2IF(VLOOKUP('Xlookup set'!$S661,'Xlookup set'!$A$1:$R$1200,17,FALSE)=0,"",VLOOKUP('Xlookup set'!$S661,'Xlookup set'!$A$1:$R$1200,17,FALSE)),"")</f>
        <v/>
      </c>
      <c r="Q661" t="str">
        <f>IFERROR(IF(VLOOKUP('Xlookup set'!$S661,'Xlookup set'!$A$1:$R$1200,18,FALSE)=0,"",VLOOKUP('Xlookup set'!$S661,'Xlookup set'!$A$1:$R$1200,18,FALSE)),"")</f>
        <v/>
      </c>
    </row>
    <row r="662" spans="1:17">
      <c r="A662" t="str">
        <f>IFERROR(VLOOKUP('Xlookup set'!$S662,'Xlookup set'!$A$1:$R$1200,2,FALSE),"")</f>
        <v/>
      </c>
      <c r="B662" t="str">
        <f>IF(I662&lt;&gt;"",ドッグキャリー!$I$2,"")</f>
        <v/>
      </c>
      <c r="C662" t="str">
        <f t="shared" si="22"/>
        <v/>
      </c>
      <c r="D662" t="str">
        <f t="shared" si="23"/>
        <v/>
      </c>
      <c r="E662" t="str">
        <f>IFERROR(IF(VLOOKUP('Xlookup set'!$S662,'Xlookup set'!$A$1:$R$1200,6,FALSE)=0,"",VLOOKUP('Xlookup set'!$S662,'Xlookup set'!$A$1:$R$1200,6,FALSE)),"")</f>
        <v/>
      </c>
      <c r="F662" t="str">
        <f t="array" aca="1" ref="F662" ca="1">IFERROR(F(VLOOKUP('Xlookup set'!$S662,'Xlookup set'!$A$1:$R$1200,7,FALSE)=0,"",VLOOKUP('Xlookup set'!$S662,'Xlookup set'!$A$1:$R$1200,7,FALSE)),"")</f>
        <v/>
      </c>
      <c r="G662" t="str">
        <f>IFERROR(IF(VLOOKUP('Xlookup set'!$S662,'Xlookup set'!$A$1:$R$1200,8,FALSE)=0,"",VLOOKUP('Xlookup set'!$S662,'Xlookup set'!$A$1:$R$1200,8,FALSE)),"")</f>
        <v/>
      </c>
      <c r="H662" s="93" t="str">
        <f>IFERROR(IF(VLOOKUP('Xlookup set'!$S662,'Xlookup set'!$A$1:$R$1200,9,FALSE)=0,"",VLOOKUP('Xlookup set'!$S662,'Xlookup set'!$A$1:$R$1200,9,FALSE)),"")</f>
        <v/>
      </c>
      <c r="I662" t="str">
        <f>IFERROR(IF(VLOOKUP('Xlookup set'!$S662,'Xlookup set'!$A$1:$R$1200,10,FALSE)=0,"",VLOOKUP('Xlookup set'!$S662,'Xlookup set'!$A$1:$R$1200,10,FALSE)),"")</f>
        <v/>
      </c>
      <c r="J662" t="str">
        <f>IFERROR(IF(VLOOKUP('Xlookup set'!$S662,'Xlookup set'!$A$1:$R$1200,11,FALSE)=0,"",VLOOKUP('Xlookup set'!$S662,'Xlookup set'!$A$1:$R$1200,11,FALSE)),"")</f>
        <v/>
      </c>
      <c r="K662" t="str">
        <f>IFERROR(IF(VLOOKUP('Xlookup set'!$S662,'Xlookup set'!$A$1:$R$1200,12,FALSE)=0,"",VLOOKUP('Xlookup set'!$S662,'Xlookup set'!$A$1:$R$1200,12,FALSE)),"")</f>
        <v/>
      </c>
      <c r="L662" t="str">
        <f>IFERROR(IF(VLOOKUP('Xlookup set'!$S662,'Xlookup set'!$A$1:$R$1200,13,FALSE)=0,"",VLOOKUP('Xlookup set'!$S662,'Xlookup set'!$A$1:$R$1200,13,FALSE)),"")</f>
        <v/>
      </c>
      <c r="M662" t="str">
        <f>IFERROR(IF(VLOOKUP('Xlookup set'!$S662,'Xlookup set'!$A$1:$R$1200,14,FALSE)=0,"",VLOOKUP('Xlookup set'!$S662,'Xlookup set'!$A$1:$R$1200,14,FALSE)),"")</f>
        <v/>
      </c>
      <c r="N662" t="str">
        <f>IFERROR(IF(VLOOKUP('Xlookup set'!$S662,'Xlookup set'!$A$1:$R$1200,15,FALSE)=0,"",VLOOKUP('Xlookup set'!$S662,'Xlookup set'!$A$1:$R$1200,15,FALSE)),"")</f>
        <v/>
      </c>
      <c r="O662" t="str">
        <f>IFERROR(IF(VLOOKUP('Xlookup set'!$S662,'Xlookup set'!$A$1:$R$1200,16,FALSE)=0,"",VLOOKUP('Xlookup set'!$S662,'Xlookup set'!$A$1:$R$1200,16,FALSE)),"")</f>
        <v/>
      </c>
      <c r="P662" t="str">
        <f t="array" aca="1" ref="P662" ca="1">IFERROR(Y2IF(VLOOKUP('Xlookup set'!$S662,'Xlookup set'!$A$1:$R$1200,17,FALSE)=0,"",VLOOKUP('Xlookup set'!$S662,'Xlookup set'!$A$1:$R$1200,17,FALSE)),"")</f>
        <v/>
      </c>
      <c r="Q662" t="str">
        <f>IFERROR(IF(VLOOKUP('Xlookup set'!$S662,'Xlookup set'!$A$1:$R$1200,18,FALSE)=0,"",VLOOKUP('Xlookup set'!$S662,'Xlookup set'!$A$1:$R$1200,18,FALSE)),"")</f>
        <v/>
      </c>
    </row>
    <row r="663" spans="1:17">
      <c r="A663" t="str">
        <f>IFERROR(VLOOKUP('Xlookup set'!$S663,'Xlookup set'!$A$1:$R$1200,2,FALSE),"")</f>
        <v/>
      </c>
      <c r="B663" t="str">
        <f>IF(I663&lt;&gt;"",ドッグキャリー!$I$2,"")</f>
        <v/>
      </c>
      <c r="C663" t="str">
        <f t="shared" si="22"/>
        <v/>
      </c>
      <c r="D663" t="str">
        <f t="shared" si="23"/>
        <v/>
      </c>
      <c r="E663" t="str">
        <f>IFERROR(IF(VLOOKUP('Xlookup set'!$S663,'Xlookup set'!$A$1:$R$1200,6,FALSE)=0,"",VLOOKUP('Xlookup set'!$S663,'Xlookup set'!$A$1:$R$1200,6,FALSE)),"")</f>
        <v/>
      </c>
      <c r="F663" t="str">
        <f t="array" aca="1" ref="F663" ca="1">IFERROR(F(VLOOKUP('Xlookup set'!$S663,'Xlookup set'!$A$1:$R$1200,7,FALSE)=0,"",VLOOKUP('Xlookup set'!$S663,'Xlookup set'!$A$1:$R$1200,7,FALSE)),"")</f>
        <v/>
      </c>
      <c r="G663" t="str">
        <f>IFERROR(IF(VLOOKUP('Xlookup set'!$S663,'Xlookup set'!$A$1:$R$1200,8,FALSE)=0,"",VLOOKUP('Xlookup set'!$S663,'Xlookup set'!$A$1:$R$1200,8,FALSE)),"")</f>
        <v/>
      </c>
      <c r="H663" s="93" t="str">
        <f>IFERROR(IF(VLOOKUP('Xlookup set'!$S663,'Xlookup set'!$A$1:$R$1200,9,FALSE)=0,"",VLOOKUP('Xlookup set'!$S663,'Xlookup set'!$A$1:$R$1200,9,FALSE)),"")</f>
        <v/>
      </c>
      <c r="I663" t="str">
        <f>IFERROR(IF(VLOOKUP('Xlookup set'!$S663,'Xlookup set'!$A$1:$R$1200,10,FALSE)=0,"",VLOOKUP('Xlookup set'!$S663,'Xlookup set'!$A$1:$R$1200,10,FALSE)),"")</f>
        <v/>
      </c>
      <c r="J663" t="str">
        <f>IFERROR(IF(VLOOKUP('Xlookup set'!$S663,'Xlookup set'!$A$1:$R$1200,11,FALSE)=0,"",VLOOKUP('Xlookup set'!$S663,'Xlookup set'!$A$1:$R$1200,11,FALSE)),"")</f>
        <v/>
      </c>
      <c r="K663" t="str">
        <f>IFERROR(IF(VLOOKUP('Xlookup set'!$S663,'Xlookup set'!$A$1:$R$1200,12,FALSE)=0,"",VLOOKUP('Xlookup set'!$S663,'Xlookup set'!$A$1:$R$1200,12,FALSE)),"")</f>
        <v/>
      </c>
      <c r="L663" t="str">
        <f>IFERROR(IF(VLOOKUP('Xlookup set'!$S663,'Xlookup set'!$A$1:$R$1200,13,FALSE)=0,"",VLOOKUP('Xlookup set'!$S663,'Xlookup set'!$A$1:$R$1200,13,FALSE)),"")</f>
        <v/>
      </c>
      <c r="M663" t="str">
        <f>IFERROR(IF(VLOOKUP('Xlookup set'!$S663,'Xlookup set'!$A$1:$R$1200,14,FALSE)=0,"",VLOOKUP('Xlookup set'!$S663,'Xlookup set'!$A$1:$R$1200,14,FALSE)),"")</f>
        <v/>
      </c>
      <c r="N663" t="str">
        <f>IFERROR(IF(VLOOKUP('Xlookup set'!$S663,'Xlookup set'!$A$1:$R$1200,15,FALSE)=0,"",VLOOKUP('Xlookup set'!$S663,'Xlookup set'!$A$1:$R$1200,15,FALSE)),"")</f>
        <v/>
      </c>
      <c r="O663" t="str">
        <f>IFERROR(IF(VLOOKUP('Xlookup set'!$S663,'Xlookup set'!$A$1:$R$1200,16,FALSE)=0,"",VLOOKUP('Xlookup set'!$S663,'Xlookup set'!$A$1:$R$1200,16,FALSE)),"")</f>
        <v/>
      </c>
      <c r="P663" t="str">
        <f t="array" aca="1" ref="P663" ca="1">IFERROR(Y2IF(VLOOKUP('Xlookup set'!$S663,'Xlookup set'!$A$1:$R$1200,17,FALSE)=0,"",VLOOKUP('Xlookup set'!$S663,'Xlookup set'!$A$1:$R$1200,17,FALSE)),"")</f>
        <v/>
      </c>
      <c r="Q663" t="str">
        <f>IFERROR(IF(VLOOKUP('Xlookup set'!$S663,'Xlookup set'!$A$1:$R$1200,18,FALSE)=0,"",VLOOKUP('Xlookup set'!$S663,'Xlookup set'!$A$1:$R$1200,18,FALSE)),"")</f>
        <v/>
      </c>
    </row>
    <row r="664" spans="1:17">
      <c r="A664" t="str">
        <f>IFERROR(VLOOKUP('Xlookup set'!$S664,'Xlookup set'!$A$1:$R$1200,2,FALSE),"")</f>
        <v/>
      </c>
      <c r="B664" t="str">
        <f>IF(I664&lt;&gt;"",ドッグキャリー!$I$2,"")</f>
        <v/>
      </c>
      <c r="C664" t="str">
        <f t="shared" si="22"/>
        <v/>
      </c>
      <c r="D664" t="str">
        <f t="shared" si="23"/>
        <v/>
      </c>
      <c r="E664" t="str">
        <f>IFERROR(IF(VLOOKUP('Xlookup set'!$S664,'Xlookup set'!$A$1:$R$1200,6,FALSE)=0,"",VLOOKUP('Xlookup set'!$S664,'Xlookup set'!$A$1:$R$1200,6,FALSE)),"")</f>
        <v/>
      </c>
      <c r="F664" t="str">
        <f t="array" aca="1" ref="F664" ca="1">IFERROR(F(VLOOKUP('Xlookup set'!$S664,'Xlookup set'!$A$1:$R$1200,7,FALSE)=0,"",VLOOKUP('Xlookup set'!$S664,'Xlookup set'!$A$1:$R$1200,7,FALSE)),"")</f>
        <v/>
      </c>
      <c r="G664" t="str">
        <f>IFERROR(IF(VLOOKUP('Xlookup set'!$S664,'Xlookup set'!$A$1:$R$1200,8,FALSE)=0,"",VLOOKUP('Xlookup set'!$S664,'Xlookup set'!$A$1:$R$1200,8,FALSE)),"")</f>
        <v/>
      </c>
      <c r="H664" s="93" t="str">
        <f>IFERROR(IF(VLOOKUP('Xlookup set'!$S664,'Xlookup set'!$A$1:$R$1200,9,FALSE)=0,"",VLOOKUP('Xlookup set'!$S664,'Xlookup set'!$A$1:$R$1200,9,FALSE)),"")</f>
        <v/>
      </c>
      <c r="I664" t="str">
        <f>IFERROR(IF(VLOOKUP('Xlookup set'!$S664,'Xlookup set'!$A$1:$R$1200,10,FALSE)=0,"",VLOOKUP('Xlookup set'!$S664,'Xlookup set'!$A$1:$R$1200,10,FALSE)),"")</f>
        <v/>
      </c>
      <c r="J664" t="str">
        <f>IFERROR(IF(VLOOKUP('Xlookup set'!$S664,'Xlookup set'!$A$1:$R$1200,11,FALSE)=0,"",VLOOKUP('Xlookup set'!$S664,'Xlookup set'!$A$1:$R$1200,11,FALSE)),"")</f>
        <v/>
      </c>
      <c r="K664" t="str">
        <f>IFERROR(IF(VLOOKUP('Xlookup set'!$S664,'Xlookup set'!$A$1:$R$1200,12,FALSE)=0,"",VLOOKUP('Xlookup set'!$S664,'Xlookup set'!$A$1:$R$1200,12,FALSE)),"")</f>
        <v/>
      </c>
      <c r="L664" t="str">
        <f>IFERROR(IF(VLOOKUP('Xlookup set'!$S664,'Xlookup set'!$A$1:$R$1200,13,FALSE)=0,"",VLOOKUP('Xlookup set'!$S664,'Xlookup set'!$A$1:$R$1200,13,FALSE)),"")</f>
        <v/>
      </c>
      <c r="M664" t="str">
        <f>IFERROR(IF(VLOOKUP('Xlookup set'!$S664,'Xlookup set'!$A$1:$R$1200,14,FALSE)=0,"",VLOOKUP('Xlookup set'!$S664,'Xlookup set'!$A$1:$R$1200,14,FALSE)),"")</f>
        <v/>
      </c>
      <c r="N664" t="str">
        <f>IFERROR(IF(VLOOKUP('Xlookup set'!$S664,'Xlookup set'!$A$1:$R$1200,15,FALSE)=0,"",VLOOKUP('Xlookup set'!$S664,'Xlookup set'!$A$1:$R$1200,15,FALSE)),"")</f>
        <v/>
      </c>
      <c r="O664" t="str">
        <f>IFERROR(IF(VLOOKUP('Xlookup set'!$S664,'Xlookup set'!$A$1:$R$1200,16,FALSE)=0,"",VLOOKUP('Xlookup set'!$S664,'Xlookup set'!$A$1:$R$1200,16,FALSE)),"")</f>
        <v/>
      </c>
      <c r="P664" t="str">
        <f t="array" aca="1" ref="P664" ca="1">IFERROR(Y2IF(VLOOKUP('Xlookup set'!$S664,'Xlookup set'!$A$1:$R$1200,17,FALSE)=0,"",VLOOKUP('Xlookup set'!$S664,'Xlookup set'!$A$1:$R$1200,17,FALSE)),"")</f>
        <v/>
      </c>
      <c r="Q664" t="str">
        <f>IFERROR(IF(VLOOKUP('Xlookup set'!$S664,'Xlookup set'!$A$1:$R$1200,18,FALSE)=0,"",VLOOKUP('Xlookup set'!$S664,'Xlookup set'!$A$1:$R$1200,18,FALSE)),"")</f>
        <v/>
      </c>
    </row>
    <row r="665" spans="1:17">
      <c r="A665" t="str">
        <f>IFERROR(VLOOKUP('Xlookup set'!$S665,'Xlookup set'!$A$1:$R$1200,2,FALSE),"")</f>
        <v/>
      </c>
      <c r="B665" t="str">
        <f>IF(I665&lt;&gt;"",ドッグキャリー!$I$2,"")</f>
        <v/>
      </c>
      <c r="C665" t="str">
        <f t="shared" si="22"/>
        <v/>
      </c>
      <c r="D665" t="str">
        <f t="shared" si="23"/>
        <v/>
      </c>
      <c r="E665" t="str">
        <f>IFERROR(IF(VLOOKUP('Xlookup set'!$S665,'Xlookup set'!$A$1:$R$1200,6,FALSE)=0,"",VLOOKUP('Xlookup set'!$S665,'Xlookup set'!$A$1:$R$1200,6,FALSE)),"")</f>
        <v/>
      </c>
      <c r="F665" t="str">
        <f t="array" aca="1" ref="F665" ca="1">IFERROR(F(VLOOKUP('Xlookup set'!$S665,'Xlookup set'!$A$1:$R$1200,7,FALSE)=0,"",VLOOKUP('Xlookup set'!$S665,'Xlookup set'!$A$1:$R$1200,7,FALSE)),"")</f>
        <v/>
      </c>
      <c r="G665" t="str">
        <f>IFERROR(IF(VLOOKUP('Xlookup set'!$S665,'Xlookup set'!$A$1:$R$1200,8,FALSE)=0,"",VLOOKUP('Xlookup set'!$S665,'Xlookup set'!$A$1:$R$1200,8,FALSE)),"")</f>
        <v/>
      </c>
      <c r="H665" s="93" t="str">
        <f>IFERROR(IF(VLOOKUP('Xlookup set'!$S665,'Xlookup set'!$A$1:$R$1200,9,FALSE)=0,"",VLOOKUP('Xlookup set'!$S665,'Xlookup set'!$A$1:$R$1200,9,FALSE)),"")</f>
        <v/>
      </c>
      <c r="I665" t="str">
        <f>IFERROR(IF(VLOOKUP('Xlookup set'!$S665,'Xlookup set'!$A$1:$R$1200,10,FALSE)=0,"",VLOOKUP('Xlookup set'!$S665,'Xlookup set'!$A$1:$R$1200,10,FALSE)),"")</f>
        <v/>
      </c>
      <c r="J665" t="str">
        <f>IFERROR(IF(VLOOKUP('Xlookup set'!$S665,'Xlookup set'!$A$1:$R$1200,11,FALSE)=0,"",VLOOKUP('Xlookup set'!$S665,'Xlookup set'!$A$1:$R$1200,11,FALSE)),"")</f>
        <v/>
      </c>
      <c r="K665" t="str">
        <f>IFERROR(IF(VLOOKUP('Xlookup set'!$S665,'Xlookup set'!$A$1:$R$1200,12,FALSE)=0,"",VLOOKUP('Xlookup set'!$S665,'Xlookup set'!$A$1:$R$1200,12,FALSE)),"")</f>
        <v/>
      </c>
      <c r="L665" t="str">
        <f>IFERROR(IF(VLOOKUP('Xlookup set'!$S665,'Xlookup set'!$A$1:$R$1200,13,FALSE)=0,"",VLOOKUP('Xlookup set'!$S665,'Xlookup set'!$A$1:$R$1200,13,FALSE)),"")</f>
        <v/>
      </c>
      <c r="M665" t="str">
        <f>IFERROR(IF(VLOOKUP('Xlookup set'!$S665,'Xlookup set'!$A$1:$R$1200,14,FALSE)=0,"",VLOOKUP('Xlookup set'!$S665,'Xlookup set'!$A$1:$R$1200,14,FALSE)),"")</f>
        <v/>
      </c>
      <c r="N665" t="str">
        <f>IFERROR(IF(VLOOKUP('Xlookup set'!$S665,'Xlookup set'!$A$1:$R$1200,15,FALSE)=0,"",VLOOKUP('Xlookup set'!$S665,'Xlookup set'!$A$1:$R$1200,15,FALSE)),"")</f>
        <v/>
      </c>
      <c r="O665" t="str">
        <f>IFERROR(IF(VLOOKUP('Xlookup set'!$S665,'Xlookup set'!$A$1:$R$1200,16,FALSE)=0,"",VLOOKUP('Xlookup set'!$S665,'Xlookup set'!$A$1:$R$1200,16,FALSE)),"")</f>
        <v/>
      </c>
      <c r="P665" t="str">
        <f t="array" aca="1" ref="P665" ca="1">IFERROR(Y2IF(VLOOKUP('Xlookup set'!$S665,'Xlookup set'!$A$1:$R$1200,17,FALSE)=0,"",VLOOKUP('Xlookup set'!$S665,'Xlookup set'!$A$1:$R$1200,17,FALSE)),"")</f>
        <v/>
      </c>
      <c r="Q665" t="str">
        <f>IFERROR(IF(VLOOKUP('Xlookup set'!$S665,'Xlookup set'!$A$1:$R$1200,18,FALSE)=0,"",VLOOKUP('Xlookup set'!$S665,'Xlookup set'!$A$1:$R$1200,18,FALSE)),"")</f>
        <v/>
      </c>
    </row>
    <row r="666" spans="1:17">
      <c r="A666" t="str">
        <f>IFERROR(VLOOKUP('Xlookup set'!$S666,'Xlookup set'!$A$1:$R$1200,2,FALSE),"")</f>
        <v/>
      </c>
      <c r="B666" t="str">
        <f>IF(I666&lt;&gt;"",ドッグキャリー!$I$2,"")</f>
        <v/>
      </c>
      <c r="C666" t="str">
        <f t="shared" si="22"/>
        <v/>
      </c>
      <c r="D666" t="str">
        <f t="shared" si="23"/>
        <v/>
      </c>
      <c r="E666" t="str">
        <f>IFERROR(IF(VLOOKUP('Xlookup set'!$S666,'Xlookup set'!$A$1:$R$1200,6,FALSE)=0,"",VLOOKUP('Xlookup set'!$S666,'Xlookup set'!$A$1:$R$1200,6,FALSE)),"")</f>
        <v/>
      </c>
      <c r="F666" t="str">
        <f t="array" aca="1" ref="F666" ca="1">IFERROR(F(VLOOKUP('Xlookup set'!$S666,'Xlookup set'!$A$1:$R$1200,7,FALSE)=0,"",VLOOKUP('Xlookup set'!$S666,'Xlookup set'!$A$1:$R$1200,7,FALSE)),"")</f>
        <v/>
      </c>
      <c r="G666" t="str">
        <f>IFERROR(IF(VLOOKUP('Xlookup set'!$S666,'Xlookup set'!$A$1:$R$1200,8,FALSE)=0,"",VLOOKUP('Xlookup set'!$S666,'Xlookup set'!$A$1:$R$1200,8,FALSE)),"")</f>
        <v/>
      </c>
      <c r="H666" s="93" t="str">
        <f>IFERROR(IF(VLOOKUP('Xlookup set'!$S666,'Xlookup set'!$A$1:$R$1200,9,FALSE)=0,"",VLOOKUP('Xlookup set'!$S666,'Xlookup set'!$A$1:$R$1200,9,FALSE)),"")</f>
        <v/>
      </c>
      <c r="I666" t="str">
        <f>IFERROR(IF(VLOOKUP('Xlookup set'!$S666,'Xlookup set'!$A$1:$R$1200,10,FALSE)=0,"",VLOOKUP('Xlookup set'!$S666,'Xlookup set'!$A$1:$R$1200,10,FALSE)),"")</f>
        <v/>
      </c>
      <c r="J666" t="str">
        <f>IFERROR(IF(VLOOKUP('Xlookup set'!$S666,'Xlookup set'!$A$1:$R$1200,11,FALSE)=0,"",VLOOKUP('Xlookup set'!$S666,'Xlookup set'!$A$1:$R$1200,11,FALSE)),"")</f>
        <v/>
      </c>
      <c r="K666" t="str">
        <f>IFERROR(IF(VLOOKUP('Xlookup set'!$S666,'Xlookup set'!$A$1:$R$1200,12,FALSE)=0,"",VLOOKUP('Xlookup set'!$S666,'Xlookup set'!$A$1:$R$1200,12,FALSE)),"")</f>
        <v/>
      </c>
      <c r="L666" t="str">
        <f>IFERROR(IF(VLOOKUP('Xlookup set'!$S666,'Xlookup set'!$A$1:$R$1200,13,FALSE)=0,"",VLOOKUP('Xlookup set'!$S666,'Xlookup set'!$A$1:$R$1200,13,FALSE)),"")</f>
        <v/>
      </c>
      <c r="M666" t="str">
        <f>IFERROR(IF(VLOOKUP('Xlookup set'!$S666,'Xlookup set'!$A$1:$R$1200,14,FALSE)=0,"",VLOOKUP('Xlookup set'!$S666,'Xlookup set'!$A$1:$R$1200,14,FALSE)),"")</f>
        <v/>
      </c>
      <c r="N666" t="str">
        <f>IFERROR(IF(VLOOKUP('Xlookup set'!$S666,'Xlookup set'!$A$1:$R$1200,15,FALSE)=0,"",VLOOKUP('Xlookup set'!$S666,'Xlookup set'!$A$1:$R$1200,15,FALSE)),"")</f>
        <v/>
      </c>
      <c r="O666" t="str">
        <f>IFERROR(IF(VLOOKUP('Xlookup set'!$S666,'Xlookup set'!$A$1:$R$1200,16,FALSE)=0,"",VLOOKUP('Xlookup set'!$S666,'Xlookup set'!$A$1:$R$1200,16,FALSE)),"")</f>
        <v/>
      </c>
      <c r="P666" t="str">
        <f t="array" aca="1" ref="P666" ca="1">IFERROR(Y2IF(VLOOKUP('Xlookup set'!$S666,'Xlookup set'!$A$1:$R$1200,17,FALSE)=0,"",VLOOKUP('Xlookup set'!$S666,'Xlookup set'!$A$1:$R$1200,17,FALSE)),"")</f>
        <v/>
      </c>
      <c r="Q666" t="str">
        <f>IFERROR(IF(VLOOKUP('Xlookup set'!$S666,'Xlookup set'!$A$1:$R$1200,18,FALSE)=0,"",VLOOKUP('Xlookup set'!$S666,'Xlookup set'!$A$1:$R$1200,18,FALSE)),"")</f>
        <v/>
      </c>
    </row>
    <row r="667" spans="1:17">
      <c r="A667" t="str">
        <f>IFERROR(VLOOKUP('Xlookup set'!$S667,'Xlookup set'!$A$1:$R$1200,2,FALSE),"")</f>
        <v/>
      </c>
      <c r="B667" t="str">
        <f>IF(I667&lt;&gt;"",ドッグキャリー!$I$2,"")</f>
        <v/>
      </c>
      <c r="C667" t="str">
        <f t="shared" si="22"/>
        <v/>
      </c>
      <c r="D667" t="str">
        <f t="shared" si="23"/>
        <v/>
      </c>
      <c r="E667" t="str">
        <f>IFERROR(IF(VLOOKUP('Xlookup set'!$S667,'Xlookup set'!$A$1:$R$1200,6,FALSE)=0,"",VLOOKUP('Xlookup set'!$S667,'Xlookup set'!$A$1:$R$1200,6,FALSE)),"")</f>
        <v/>
      </c>
      <c r="F667" t="str">
        <f t="array" aca="1" ref="F667" ca="1">IFERROR(F(VLOOKUP('Xlookup set'!$S667,'Xlookup set'!$A$1:$R$1200,7,FALSE)=0,"",VLOOKUP('Xlookup set'!$S667,'Xlookup set'!$A$1:$R$1200,7,FALSE)),"")</f>
        <v/>
      </c>
      <c r="G667" t="str">
        <f>IFERROR(IF(VLOOKUP('Xlookup set'!$S667,'Xlookup set'!$A$1:$R$1200,8,FALSE)=0,"",VLOOKUP('Xlookup set'!$S667,'Xlookup set'!$A$1:$R$1200,8,FALSE)),"")</f>
        <v/>
      </c>
      <c r="H667" s="93" t="str">
        <f>IFERROR(IF(VLOOKUP('Xlookup set'!$S667,'Xlookup set'!$A$1:$R$1200,9,FALSE)=0,"",VLOOKUP('Xlookup set'!$S667,'Xlookup set'!$A$1:$R$1200,9,FALSE)),"")</f>
        <v/>
      </c>
      <c r="I667" t="str">
        <f>IFERROR(IF(VLOOKUP('Xlookup set'!$S667,'Xlookup set'!$A$1:$R$1200,10,FALSE)=0,"",VLOOKUP('Xlookup set'!$S667,'Xlookup set'!$A$1:$R$1200,10,FALSE)),"")</f>
        <v/>
      </c>
      <c r="J667" t="str">
        <f>IFERROR(IF(VLOOKUP('Xlookup set'!$S667,'Xlookup set'!$A$1:$R$1200,11,FALSE)=0,"",VLOOKUP('Xlookup set'!$S667,'Xlookup set'!$A$1:$R$1200,11,FALSE)),"")</f>
        <v/>
      </c>
      <c r="K667" t="str">
        <f>IFERROR(IF(VLOOKUP('Xlookup set'!$S667,'Xlookup set'!$A$1:$R$1200,12,FALSE)=0,"",VLOOKUP('Xlookup set'!$S667,'Xlookup set'!$A$1:$R$1200,12,FALSE)),"")</f>
        <v/>
      </c>
      <c r="L667" t="str">
        <f>IFERROR(IF(VLOOKUP('Xlookup set'!$S667,'Xlookup set'!$A$1:$R$1200,13,FALSE)=0,"",VLOOKUP('Xlookup set'!$S667,'Xlookup set'!$A$1:$R$1200,13,FALSE)),"")</f>
        <v/>
      </c>
      <c r="M667" t="str">
        <f>IFERROR(IF(VLOOKUP('Xlookup set'!$S667,'Xlookup set'!$A$1:$R$1200,14,FALSE)=0,"",VLOOKUP('Xlookup set'!$S667,'Xlookup set'!$A$1:$R$1200,14,FALSE)),"")</f>
        <v/>
      </c>
      <c r="N667" t="str">
        <f>IFERROR(IF(VLOOKUP('Xlookup set'!$S667,'Xlookup set'!$A$1:$R$1200,15,FALSE)=0,"",VLOOKUP('Xlookup set'!$S667,'Xlookup set'!$A$1:$R$1200,15,FALSE)),"")</f>
        <v/>
      </c>
      <c r="O667" t="str">
        <f>IFERROR(IF(VLOOKUP('Xlookup set'!$S667,'Xlookup set'!$A$1:$R$1200,16,FALSE)=0,"",VLOOKUP('Xlookup set'!$S667,'Xlookup set'!$A$1:$R$1200,16,FALSE)),"")</f>
        <v/>
      </c>
      <c r="P667" t="str">
        <f t="array" aca="1" ref="P667" ca="1">IFERROR(Y2IF(VLOOKUP('Xlookup set'!$S667,'Xlookup set'!$A$1:$R$1200,17,FALSE)=0,"",VLOOKUP('Xlookup set'!$S667,'Xlookup set'!$A$1:$R$1200,17,FALSE)),"")</f>
        <v/>
      </c>
      <c r="Q667" t="str">
        <f>IFERROR(IF(VLOOKUP('Xlookup set'!$S667,'Xlookup set'!$A$1:$R$1200,18,FALSE)=0,"",VLOOKUP('Xlookup set'!$S667,'Xlookup set'!$A$1:$R$1200,18,FALSE)),"")</f>
        <v/>
      </c>
    </row>
    <row r="668" spans="1:17">
      <c r="A668" t="str">
        <f>IFERROR(VLOOKUP('Xlookup set'!$S668,'Xlookup set'!$A$1:$R$1200,2,FALSE),"")</f>
        <v/>
      </c>
      <c r="B668" t="str">
        <f>IF(I668&lt;&gt;"",ドッグキャリー!$I$2,"")</f>
        <v/>
      </c>
      <c r="C668" t="str">
        <f t="shared" si="22"/>
        <v/>
      </c>
      <c r="D668" t="str">
        <f t="shared" si="23"/>
        <v/>
      </c>
      <c r="E668" t="str">
        <f>IFERROR(IF(VLOOKUP('Xlookup set'!$S668,'Xlookup set'!$A$1:$R$1200,6,FALSE)=0,"",VLOOKUP('Xlookup set'!$S668,'Xlookup set'!$A$1:$R$1200,6,FALSE)),"")</f>
        <v/>
      </c>
      <c r="F668" t="str">
        <f t="array" aca="1" ref="F668" ca="1">IFERROR(F(VLOOKUP('Xlookup set'!$S668,'Xlookup set'!$A$1:$R$1200,7,FALSE)=0,"",VLOOKUP('Xlookup set'!$S668,'Xlookup set'!$A$1:$R$1200,7,FALSE)),"")</f>
        <v/>
      </c>
      <c r="G668" t="str">
        <f>IFERROR(IF(VLOOKUP('Xlookup set'!$S668,'Xlookup set'!$A$1:$R$1200,8,FALSE)=0,"",VLOOKUP('Xlookup set'!$S668,'Xlookup set'!$A$1:$R$1200,8,FALSE)),"")</f>
        <v/>
      </c>
      <c r="H668" s="93" t="str">
        <f>IFERROR(IF(VLOOKUP('Xlookup set'!$S668,'Xlookup set'!$A$1:$R$1200,9,FALSE)=0,"",VLOOKUP('Xlookup set'!$S668,'Xlookup set'!$A$1:$R$1200,9,FALSE)),"")</f>
        <v/>
      </c>
      <c r="I668" t="str">
        <f>IFERROR(IF(VLOOKUP('Xlookup set'!$S668,'Xlookup set'!$A$1:$R$1200,10,FALSE)=0,"",VLOOKUP('Xlookup set'!$S668,'Xlookup set'!$A$1:$R$1200,10,FALSE)),"")</f>
        <v/>
      </c>
      <c r="J668" t="str">
        <f>IFERROR(IF(VLOOKUP('Xlookup set'!$S668,'Xlookup set'!$A$1:$R$1200,11,FALSE)=0,"",VLOOKUP('Xlookup set'!$S668,'Xlookup set'!$A$1:$R$1200,11,FALSE)),"")</f>
        <v/>
      </c>
      <c r="K668" t="str">
        <f>IFERROR(IF(VLOOKUP('Xlookup set'!$S668,'Xlookup set'!$A$1:$R$1200,12,FALSE)=0,"",VLOOKUP('Xlookup set'!$S668,'Xlookup set'!$A$1:$R$1200,12,FALSE)),"")</f>
        <v/>
      </c>
      <c r="L668" t="str">
        <f>IFERROR(IF(VLOOKUP('Xlookup set'!$S668,'Xlookup set'!$A$1:$R$1200,13,FALSE)=0,"",VLOOKUP('Xlookup set'!$S668,'Xlookup set'!$A$1:$R$1200,13,FALSE)),"")</f>
        <v/>
      </c>
      <c r="M668" t="str">
        <f>IFERROR(IF(VLOOKUP('Xlookup set'!$S668,'Xlookup set'!$A$1:$R$1200,14,FALSE)=0,"",VLOOKUP('Xlookup set'!$S668,'Xlookup set'!$A$1:$R$1200,14,FALSE)),"")</f>
        <v/>
      </c>
      <c r="N668" t="str">
        <f>IFERROR(IF(VLOOKUP('Xlookup set'!$S668,'Xlookup set'!$A$1:$R$1200,15,FALSE)=0,"",VLOOKUP('Xlookup set'!$S668,'Xlookup set'!$A$1:$R$1200,15,FALSE)),"")</f>
        <v/>
      </c>
      <c r="O668" t="str">
        <f>IFERROR(IF(VLOOKUP('Xlookup set'!$S668,'Xlookup set'!$A$1:$R$1200,16,FALSE)=0,"",VLOOKUP('Xlookup set'!$S668,'Xlookup set'!$A$1:$R$1200,16,FALSE)),"")</f>
        <v/>
      </c>
      <c r="P668" t="str">
        <f t="array" aca="1" ref="P668" ca="1">IFERROR(Y2IF(VLOOKUP('Xlookup set'!$S668,'Xlookup set'!$A$1:$R$1200,17,FALSE)=0,"",VLOOKUP('Xlookup set'!$S668,'Xlookup set'!$A$1:$R$1200,17,FALSE)),"")</f>
        <v/>
      </c>
      <c r="Q668" t="str">
        <f>IFERROR(IF(VLOOKUP('Xlookup set'!$S668,'Xlookup set'!$A$1:$R$1200,18,FALSE)=0,"",VLOOKUP('Xlookup set'!$S668,'Xlookup set'!$A$1:$R$1200,18,FALSE)),"")</f>
        <v/>
      </c>
    </row>
    <row r="669" spans="1:17">
      <c r="A669" t="str">
        <f>IFERROR(VLOOKUP('Xlookup set'!$S669,'Xlookup set'!$A$1:$R$1200,2,FALSE),"")</f>
        <v/>
      </c>
      <c r="B669" t="str">
        <f>IF(I669&lt;&gt;"",ドッグキャリー!$I$2,"")</f>
        <v/>
      </c>
      <c r="C669" t="str">
        <f t="shared" si="22"/>
        <v/>
      </c>
      <c r="D669" t="str">
        <f t="shared" si="23"/>
        <v/>
      </c>
      <c r="E669" t="str">
        <f>IFERROR(IF(VLOOKUP('Xlookup set'!$S669,'Xlookup set'!$A$1:$R$1200,6,FALSE)=0,"",VLOOKUP('Xlookup set'!$S669,'Xlookup set'!$A$1:$R$1200,6,FALSE)),"")</f>
        <v/>
      </c>
      <c r="F669" t="str">
        <f t="array" aca="1" ref="F669" ca="1">IFERROR(F(VLOOKUP('Xlookup set'!$S669,'Xlookup set'!$A$1:$R$1200,7,FALSE)=0,"",VLOOKUP('Xlookup set'!$S669,'Xlookup set'!$A$1:$R$1200,7,FALSE)),"")</f>
        <v/>
      </c>
      <c r="G669" t="str">
        <f>IFERROR(IF(VLOOKUP('Xlookup set'!$S669,'Xlookup set'!$A$1:$R$1200,8,FALSE)=0,"",VLOOKUP('Xlookup set'!$S669,'Xlookup set'!$A$1:$R$1200,8,FALSE)),"")</f>
        <v/>
      </c>
      <c r="H669" s="93" t="str">
        <f>IFERROR(IF(VLOOKUP('Xlookup set'!$S669,'Xlookup set'!$A$1:$R$1200,9,FALSE)=0,"",VLOOKUP('Xlookup set'!$S669,'Xlookup set'!$A$1:$R$1200,9,FALSE)),"")</f>
        <v/>
      </c>
      <c r="I669" t="str">
        <f>IFERROR(IF(VLOOKUP('Xlookup set'!$S669,'Xlookup set'!$A$1:$R$1200,10,FALSE)=0,"",VLOOKUP('Xlookup set'!$S669,'Xlookup set'!$A$1:$R$1200,10,FALSE)),"")</f>
        <v/>
      </c>
      <c r="J669" t="str">
        <f>IFERROR(IF(VLOOKUP('Xlookup set'!$S669,'Xlookup set'!$A$1:$R$1200,11,FALSE)=0,"",VLOOKUP('Xlookup set'!$S669,'Xlookup set'!$A$1:$R$1200,11,FALSE)),"")</f>
        <v/>
      </c>
      <c r="K669" t="str">
        <f>IFERROR(IF(VLOOKUP('Xlookup set'!$S669,'Xlookup set'!$A$1:$R$1200,12,FALSE)=0,"",VLOOKUP('Xlookup set'!$S669,'Xlookup set'!$A$1:$R$1200,12,FALSE)),"")</f>
        <v/>
      </c>
      <c r="L669" t="str">
        <f>IFERROR(IF(VLOOKUP('Xlookup set'!$S669,'Xlookup set'!$A$1:$R$1200,13,FALSE)=0,"",VLOOKUP('Xlookup set'!$S669,'Xlookup set'!$A$1:$R$1200,13,FALSE)),"")</f>
        <v/>
      </c>
      <c r="M669" t="str">
        <f>IFERROR(IF(VLOOKUP('Xlookup set'!$S669,'Xlookup set'!$A$1:$R$1200,14,FALSE)=0,"",VLOOKUP('Xlookup set'!$S669,'Xlookup set'!$A$1:$R$1200,14,FALSE)),"")</f>
        <v/>
      </c>
      <c r="N669" t="str">
        <f>IFERROR(IF(VLOOKUP('Xlookup set'!$S669,'Xlookup set'!$A$1:$R$1200,15,FALSE)=0,"",VLOOKUP('Xlookup set'!$S669,'Xlookup set'!$A$1:$R$1200,15,FALSE)),"")</f>
        <v/>
      </c>
      <c r="O669" t="str">
        <f>IFERROR(IF(VLOOKUP('Xlookup set'!$S669,'Xlookup set'!$A$1:$R$1200,16,FALSE)=0,"",VLOOKUP('Xlookup set'!$S669,'Xlookup set'!$A$1:$R$1200,16,FALSE)),"")</f>
        <v/>
      </c>
      <c r="P669" t="str">
        <f t="array" aca="1" ref="P669" ca="1">IFERROR(Y2IF(VLOOKUP('Xlookup set'!$S669,'Xlookup set'!$A$1:$R$1200,17,FALSE)=0,"",VLOOKUP('Xlookup set'!$S669,'Xlookup set'!$A$1:$R$1200,17,FALSE)),"")</f>
        <v/>
      </c>
      <c r="Q669" t="str">
        <f>IFERROR(IF(VLOOKUP('Xlookup set'!$S669,'Xlookup set'!$A$1:$R$1200,18,FALSE)=0,"",VLOOKUP('Xlookup set'!$S669,'Xlookup set'!$A$1:$R$1200,18,FALSE)),"")</f>
        <v/>
      </c>
    </row>
    <row r="670" spans="1:17">
      <c r="A670" t="str">
        <f>IFERROR(VLOOKUP('Xlookup set'!$S670,'Xlookup set'!$A$1:$R$1200,2,FALSE),"")</f>
        <v/>
      </c>
      <c r="B670" t="str">
        <f>IF(I670&lt;&gt;"",ドッグキャリー!$I$2,"")</f>
        <v/>
      </c>
      <c r="C670" t="str">
        <f t="shared" si="22"/>
        <v/>
      </c>
      <c r="D670" t="str">
        <f t="shared" si="23"/>
        <v/>
      </c>
      <c r="E670" t="str">
        <f>IFERROR(IF(VLOOKUP('Xlookup set'!$S670,'Xlookup set'!$A$1:$R$1200,6,FALSE)=0,"",VLOOKUP('Xlookup set'!$S670,'Xlookup set'!$A$1:$R$1200,6,FALSE)),"")</f>
        <v/>
      </c>
      <c r="F670" t="str">
        <f t="array" aca="1" ref="F670" ca="1">IFERROR(F(VLOOKUP('Xlookup set'!$S670,'Xlookup set'!$A$1:$R$1200,7,FALSE)=0,"",VLOOKUP('Xlookup set'!$S670,'Xlookup set'!$A$1:$R$1200,7,FALSE)),"")</f>
        <v/>
      </c>
      <c r="G670" t="str">
        <f>IFERROR(IF(VLOOKUP('Xlookup set'!$S670,'Xlookup set'!$A$1:$R$1200,8,FALSE)=0,"",VLOOKUP('Xlookup set'!$S670,'Xlookup set'!$A$1:$R$1200,8,FALSE)),"")</f>
        <v/>
      </c>
      <c r="H670" s="93" t="str">
        <f>IFERROR(IF(VLOOKUP('Xlookup set'!$S670,'Xlookup set'!$A$1:$R$1200,9,FALSE)=0,"",VLOOKUP('Xlookup set'!$S670,'Xlookup set'!$A$1:$R$1200,9,FALSE)),"")</f>
        <v/>
      </c>
      <c r="I670" t="str">
        <f>IFERROR(IF(VLOOKUP('Xlookup set'!$S670,'Xlookup set'!$A$1:$R$1200,10,FALSE)=0,"",VLOOKUP('Xlookup set'!$S670,'Xlookup set'!$A$1:$R$1200,10,FALSE)),"")</f>
        <v/>
      </c>
      <c r="J670" t="str">
        <f>IFERROR(IF(VLOOKUP('Xlookup set'!$S670,'Xlookup set'!$A$1:$R$1200,11,FALSE)=0,"",VLOOKUP('Xlookup set'!$S670,'Xlookup set'!$A$1:$R$1200,11,FALSE)),"")</f>
        <v/>
      </c>
      <c r="K670" t="str">
        <f>IFERROR(IF(VLOOKUP('Xlookup set'!$S670,'Xlookup set'!$A$1:$R$1200,12,FALSE)=0,"",VLOOKUP('Xlookup set'!$S670,'Xlookup set'!$A$1:$R$1200,12,FALSE)),"")</f>
        <v/>
      </c>
      <c r="L670" t="str">
        <f>IFERROR(IF(VLOOKUP('Xlookup set'!$S670,'Xlookup set'!$A$1:$R$1200,13,FALSE)=0,"",VLOOKUP('Xlookup set'!$S670,'Xlookup set'!$A$1:$R$1200,13,FALSE)),"")</f>
        <v/>
      </c>
      <c r="M670" t="str">
        <f>IFERROR(IF(VLOOKUP('Xlookup set'!$S670,'Xlookup set'!$A$1:$R$1200,14,FALSE)=0,"",VLOOKUP('Xlookup set'!$S670,'Xlookup set'!$A$1:$R$1200,14,FALSE)),"")</f>
        <v/>
      </c>
      <c r="N670" t="str">
        <f>IFERROR(IF(VLOOKUP('Xlookup set'!$S670,'Xlookup set'!$A$1:$R$1200,15,FALSE)=0,"",VLOOKUP('Xlookup set'!$S670,'Xlookup set'!$A$1:$R$1200,15,FALSE)),"")</f>
        <v/>
      </c>
      <c r="O670" t="str">
        <f>IFERROR(IF(VLOOKUP('Xlookup set'!$S670,'Xlookup set'!$A$1:$R$1200,16,FALSE)=0,"",VLOOKUP('Xlookup set'!$S670,'Xlookup set'!$A$1:$R$1200,16,FALSE)),"")</f>
        <v/>
      </c>
      <c r="P670" t="str">
        <f t="array" aca="1" ref="P670" ca="1">IFERROR(Y2IF(VLOOKUP('Xlookup set'!$S670,'Xlookup set'!$A$1:$R$1200,17,FALSE)=0,"",VLOOKUP('Xlookup set'!$S670,'Xlookup set'!$A$1:$R$1200,17,FALSE)),"")</f>
        <v/>
      </c>
      <c r="Q670" t="str">
        <f>IFERROR(IF(VLOOKUP('Xlookup set'!$S670,'Xlookup set'!$A$1:$R$1200,18,FALSE)=0,"",VLOOKUP('Xlookup set'!$S670,'Xlookup set'!$A$1:$R$1200,18,FALSE)),"")</f>
        <v/>
      </c>
    </row>
    <row r="671" spans="1:17">
      <c r="A671" t="str">
        <f>IFERROR(VLOOKUP('Xlookup set'!$S671,'Xlookup set'!$A$1:$R$1200,2,FALSE),"")</f>
        <v/>
      </c>
      <c r="B671" t="str">
        <f>IF(I671&lt;&gt;"",ドッグキャリー!$I$2,"")</f>
        <v/>
      </c>
      <c r="C671" t="str">
        <f t="shared" si="22"/>
        <v/>
      </c>
      <c r="D671" t="str">
        <f t="shared" si="23"/>
        <v/>
      </c>
      <c r="E671" t="str">
        <f>IFERROR(IF(VLOOKUP('Xlookup set'!$S671,'Xlookup set'!$A$1:$R$1200,6,FALSE)=0,"",VLOOKUP('Xlookup set'!$S671,'Xlookup set'!$A$1:$R$1200,6,FALSE)),"")</f>
        <v/>
      </c>
      <c r="F671" t="str">
        <f t="array" aca="1" ref="F671" ca="1">IFERROR(F(VLOOKUP('Xlookup set'!$S671,'Xlookup set'!$A$1:$R$1200,7,FALSE)=0,"",VLOOKUP('Xlookup set'!$S671,'Xlookup set'!$A$1:$R$1200,7,FALSE)),"")</f>
        <v/>
      </c>
      <c r="G671" t="str">
        <f>IFERROR(IF(VLOOKUP('Xlookup set'!$S671,'Xlookup set'!$A$1:$R$1200,8,FALSE)=0,"",VLOOKUP('Xlookup set'!$S671,'Xlookup set'!$A$1:$R$1200,8,FALSE)),"")</f>
        <v/>
      </c>
      <c r="H671" s="93" t="str">
        <f>IFERROR(IF(VLOOKUP('Xlookup set'!$S671,'Xlookup set'!$A$1:$R$1200,9,FALSE)=0,"",VLOOKUP('Xlookup set'!$S671,'Xlookup set'!$A$1:$R$1200,9,FALSE)),"")</f>
        <v/>
      </c>
      <c r="I671" t="str">
        <f>IFERROR(IF(VLOOKUP('Xlookup set'!$S671,'Xlookup set'!$A$1:$R$1200,10,FALSE)=0,"",VLOOKUP('Xlookup set'!$S671,'Xlookup set'!$A$1:$R$1200,10,FALSE)),"")</f>
        <v/>
      </c>
      <c r="J671" t="str">
        <f>IFERROR(IF(VLOOKUP('Xlookup set'!$S671,'Xlookup set'!$A$1:$R$1200,11,FALSE)=0,"",VLOOKUP('Xlookup set'!$S671,'Xlookup set'!$A$1:$R$1200,11,FALSE)),"")</f>
        <v/>
      </c>
      <c r="K671" t="str">
        <f>IFERROR(IF(VLOOKUP('Xlookup set'!$S671,'Xlookup set'!$A$1:$R$1200,12,FALSE)=0,"",VLOOKUP('Xlookup set'!$S671,'Xlookup set'!$A$1:$R$1200,12,FALSE)),"")</f>
        <v/>
      </c>
      <c r="L671" t="str">
        <f>IFERROR(IF(VLOOKUP('Xlookup set'!$S671,'Xlookup set'!$A$1:$R$1200,13,FALSE)=0,"",VLOOKUP('Xlookup set'!$S671,'Xlookup set'!$A$1:$R$1200,13,FALSE)),"")</f>
        <v/>
      </c>
      <c r="M671" t="str">
        <f>IFERROR(IF(VLOOKUP('Xlookup set'!$S671,'Xlookup set'!$A$1:$R$1200,14,FALSE)=0,"",VLOOKUP('Xlookup set'!$S671,'Xlookup set'!$A$1:$R$1200,14,FALSE)),"")</f>
        <v/>
      </c>
      <c r="N671" t="str">
        <f>IFERROR(IF(VLOOKUP('Xlookup set'!$S671,'Xlookup set'!$A$1:$R$1200,15,FALSE)=0,"",VLOOKUP('Xlookup set'!$S671,'Xlookup set'!$A$1:$R$1200,15,FALSE)),"")</f>
        <v/>
      </c>
      <c r="O671" t="str">
        <f>IFERROR(IF(VLOOKUP('Xlookup set'!$S671,'Xlookup set'!$A$1:$R$1200,16,FALSE)=0,"",VLOOKUP('Xlookup set'!$S671,'Xlookup set'!$A$1:$R$1200,16,FALSE)),"")</f>
        <v/>
      </c>
      <c r="P671" t="str">
        <f t="array" aca="1" ref="P671" ca="1">IFERROR(Y2IF(VLOOKUP('Xlookup set'!$S671,'Xlookup set'!$A$1:$R$1200,17,FALSE)=0,"",VLOOKUP('Xlookup set'!$S671,'Xlookup set'!$A$1:$R$1200,17,FALSE)),"")</f>
        <v/>
      </c>
      <c r="Q671" t="str">
        <f>IFERROR(IF(VLOOKUP('Xlookup set'!$S671,'Xlookup set'!$A$1:$R$1200,18,FALSE)=0,"",VLOOKUP('Xlookup set'!$S671,'Xlookup set'!$A$1:$R$1200,18,FALSE)),"")</f>
        <v/>
      </c>
    </row>
    <row r="672" spans="1:17">
      <c r="A672" t="str">
        <f>IFERROR(VLOOKUP('Xlookup set'!$S672,'Xlookup set'!$A$1:$R$1200,2,FALSE),"")</f>
        <v/>
      </c>
      <c r="B672" t="str">
        <f>IF(I672&lt;&gt;"",ドッグキャリー!$I$2,"")</f>
        <v/>
      </c>
      <c r="C672" t="str">
        <f t="shared" si="22"/>
        <v/>
      </c>
      <c r="D672" t="str">
        <f t="shared" si="23"/>
        <v/>
      </c>
      <c r="E672" t="str">
        <f>IFERROR(IF(VLOOKUP('Xlookup set'!$S672,'Xlookup set'!$A$1:$R$1200,6,FALSE)=0,"",VLOOKUP('Xlookup set'!$S672,'Xlookup set'!$A$1:$R$1200,6,FALSE)),"")</f>
        <v/>
      </c>
      <c r="F672" t="str">
        <f t="array" aca="1" ref="F672" ca="1">IFERROR(F(VLOOKUP('Xlookup set'!$S672,'Xlookup set'!$A$1:$R$1200,7,FALSE)=0,"",VLOOKUP('Xlookup set'!$S672,'Xlookup set'!$A$1:$R$1200,7,FALSE)),"")</f>
        <v/>
      </c>
      <c r="G672" t="str">
        <f>IFERROR(IF(VLOOKUP('Xlookup set'!$S672,'Xlookup set'!$A$1:$R$1200,8,FALSE)=0,"",VLOOKUP('Xlookup set'!$S672,'Xlookup set'!$A$1:$R$1200,8,FALSE)),"")</f>
        <v/>
      </c>
      <c r="H672" s="93" t="str">
        <f>IFERROR(IF(VLOOKUP('Xlookup set'!$S672,'Xlookup set'!$A$1:$R$1200,9,FALSE)=0,"",VLOOKUP('Xlookup set'!$S672,'Xlookup set'!$A$1:$R$1200,9,FALSE)),"")</f>
        <v/>
      </c>
      <c r="I672" t="str">
        <f>IFERROR(IF(VLOOKUP('Xlookup set'!$S672,'Xlookup set'!$A$1:$R$1200,10,FALSE)=0,"",VLOOKUP('Xlookup set'!$S672,'Xlookup set'!$A$1:$R$1200,10,FALSE)),"")</f>
        <v/>
      </c>
      <c r="J672" t="str">
        <f>IFERROR(IF(VLOOKUP('Xlookup set'!$S672,'Xlookup set'!$A$1:$R$1200,11,FALSE)=0,"",VLOOKUP('Xlookup set'!$S672,'Xlookup set'!$A$1:$R$1200,11,FALSE)),"")</f>
        <v/>
      </c>
      <c r="K672" t="str">
        <f>IFERROR(IF(VLOOKUP('Xlookup set'!$S672,'Xlookup set'!$A$1:$R$1200,12,FALSE)=0,"",VLOOKUP('Xlookup set'!$S672,'Xlookup set'!$A$1:$R$1200,12,FALSE)),"")</f>
        <v/>
      </c>
      <c r="L672" t="str">
        <f>IFERROR(IF(VLOOKUP('Xlookup set'!$S672,'Xlookup set'!$A$1:$R$1200,13,FALSE)=0,"",VLOOKUP('Xlookup set'!$S672,'Xlookup set'!$A$1:$R$1200,13,FALSE)),"")</f>
        <v/>
      </c>
      <c r="M672" t="str">
        <f>IFERROR(IF(VLOOKUP('Xlookup set'!$S672,'Xlookup set'!$A$1:$R$1200,14,FALSE)=0,"",VLOOKUP('Xlookup set'!$S672,'Xlookup set'!$A$1:$R$1200,14,FALSE)),"")</f>
        <v/>
      </c>
      <c r="N672" t="str">
        <f>IFERROR(IF(VLOOKUP('Xlookup set'!$S672,'Xlookup set'!$A$1:$R$1200,15,FALSE)=0,"",VLOOKUP('Xlookup set'!$S672,'Xlookup set'!$A$1:$R$1200,15,FALSE)),"")</f>
        <v/>
      </c>
      <c r="O672" t="str">
        <f>IFERROR(IF(VLOOKUP('Xlookup set'!$S672,'Xlookup set'!$A$1:$R$1200,16,FALSE)=0,"",VLOOKUP('Xlookup set'!$S672,'Xlookup set'!$A$1:$R$1200,16,FALSE)),"")</f>
        <v/>
      </c>
      <c r="P672" t="str">
        <f t="array" aca="1" ref="P672" ca="1">IFERROR(Y2IF(VLOOKUP('Xlookup set'!$S672,'Xlookup set'!$A$1:$R$1200,17,FALSE)=0,"",VLOOKUP('Xlookup set'!$S672,'Xlookup set'!$A$1:$R$1200,17,FALSE)),"")</f>
        <v/>
      </c>
      <c r="Q672" t="str">
        <f>IFERROR(IF(VLOOKUP('Xlookup set'!$S672,'Xlookup set'!$A$1:$R$1200,18,FALSE)=0,"",VLOOKUP('Xlookup set'!$S672,'Xlookup set'!$A$1:$R$1200,18,FALSE)),"")</f>
        <v/>
      </c>
    </row>
    <row r="673" spans="1:17">
      <c r="A673" t="str">
        <f>IFERROR(VLOOKUP('Xlookup set'!$S673,'Xlookup set'!$A$1:$R$1200,2,FALSE),"")</f>
        <v/>
      </c>
      <c r="B673" t="str">
        <f>IF(I673&lt;&gt;"",ドッグキャリー!$I$2,"")</f>
        <v/>
      </c>
      <c r="C673" t="str">
        <f t="shared" si="22"/>
        <v/>
      </c>
      <c r="D673" t="str">
        <f t="shared" si="23"/>
        <v/>
      </c>
      <c r="E673" t="str">
        <f>IFERROR(IF(VLOOKUP('Xlookup set'!$S673,'Xlookup set'!$A$1:$R$1200,6,FALSE)=0,"",VLOOKUP('Xlookup set'!$S673,'Xlookup set'!$A$1:$R$1200,6,FALSE)),"")</f>
        <v/>
      </c>
      <c r="F673" t="str">
        <f t="array" aca="1" ref="F673" ca="1">IFERROR(F(VLOOKUP('Xlookup set'!$S673,'Xlookup set'!$A$1:$R$1200,7,FALSE)=0,"",VLOOKUP('Xlookup set'!$S673,'Xlookup set'!$A$1:$R$1200,7,FALSE)),"")</f>
        <v/>
      </c>
      <c r="G673" t="str">
        <f>IFERROR(IF(VLOOKUP('Xlookup set'!$S673,'Xlookup set'!$A$1:$R$1200,8,FALSE)=0,"",VLOOKUP('Xlookup set'!$S673,'Xlookup set'!$A$1:$R$1200,8,FALSE)),"")</f>
        <v/>
      </c>
      <c r="H673" s="93" t="str">
        <f>IFERROR(IF(VLOOKUP('Xlookup set'!$S673,'Xlookup set'!$A$1:$R$1200,9,FALSE)=0,"",VLOOKUP('Xlookup set'!$S673,'Xlookup set'!$A$1:$R$1200,9,FALSE)),"")</f>
        <v/>
      </c>
      <c r="I673" t="str">
        <f>IFERROR(IF(VLOOKUP('Xlookup set'!$S673,'Xlookup set'!$A$1:$R$1200,10,FALSE)=0,"",VLOOKUP('Xlookup set'!$S673,'Xlookup set'!$A$1:$R$1200,10,FALSE)),"")</f>
        <v/>
      </c>
      <c r="J673" t="str">
        <f>IFERROR(IF(VLOOKUP('Xlookup set'!$S673,'Xlookup set'!$A$1:$R$1200,11,FALSE)=0,"",VLOOKUP('Xlookup set'!$S673,'Xlookup set'!$A$1:$R$1200,11,FALSE)),"")</f>
        <v/>
      </c>
      <c r="K673" t="str">
        <f>IFERROR(IF(VLOOKUP('Xlookup set'!$S673,'Xlookup set'!$A$1:$R$1200,12,FALSE)=0,"",VLOOKUP('Xlookup set'!$S673,'Xlookup set'!$A$1:$R$1200,12,FALSE)),"")</f>
        <v/>
      </c>
      <c r="L673" t="str">
        <f>IFERROR(IF(VLOOKUP('Xlookup set'!$S673,'Xlookup set'!$A$1:$R$1200,13,FALSE)=0,"",VLOOKUP('Xlookup set'!$S673,'Xlookup set'!$A$1:$R$1200,13,FALSE)),"")</f>
        <v/>
      </c>
      <c r="M673" t="str">
        <f>IFERROR(IF(VLOOKUP('Xlookup set'!$S673,'Xlookup set'!$A$1:$R$1200,14,FALSE)=0,"",VLOOKUP('Xlookup set'!$S673,'Xlookup set'!$A$1:$R$1200,14,FALSE)),"")</f>
        <v/>
      </c>
      <c r="N673" t="str">
        <f>IFERROR(IF(VLOOKUP('Xlookup set'!$S673,'Xlookup set'!$A$1:$R$1200,15,FALSE)=0,"",VLOOKUP('Xlookup set'!$S673,'Xlookup set'!$A$1:$R$1200,15,FALSE)),"")</f>
        <v/>
      </c>
      <c r="O673" t="str">
        <f>IFERROR(IF(VLOOKUP('Xlookup set'!$S673,'Xlookup set'!$A$1:$R$1200,16,FALSE)=0,"",VLOOKUP('Xlookup set'!$S673,'Xlookup set'!$A$1:$R$1200,16,FALSE)),"")</f>
        <v/>
      </c>
      <c r="P673" t="str">
        <f t="array" aca="1" ref="P673" ca="1">IFERROR(Y2IF(VLOOKUP('Xlookup set'!$S673,'Xlookup set'!$A$1:$R$1200,17,FALSE)=0,"",VLOOKUP('Xlookup set'!$S673,'Xlookup set'!$A$1:$R$1200,17,FALSE)),"")</f>
        <v/>
      </c>
      <c r="Q673" t="str">
        <f>IFERROR(IF(VLOOKUP('Xlookup set'!$S673,'Xlookup set'!$A$1:$R$1200,18,FALSE)=0,"",VLOOKUP('Xlookup set'!$S673,'Xlookup set'!$A$1:$R$1200,18,FALSE)),"")</f>
        <v/>
      </c>
    </row>
    <row r="674" spans="1:17">
      <c r="A674" t="str">
        <f>IFERROR(VLOOKUP('Xlookup set'!$S674,'Xlookup set'!$A$1:$R$1200,2,FALSE),"")</f>
        <v/>
      </c>
      <c r="B674" t="str">
        <f>IF(I674&lt;&gt;"",ドッグキャリー!$I$2,"")</f>
        <v/>
      </c>
      <c r="C674" t="str">
        <f t="shared" si="22"/>
        <v/>
      </c>
      <c r="D674" t="str">
        <f t="shared" si="23"/>
        <v/>
      </c>
      <c r="E674" t="str">
        <f>IFERROR(IF(VLOOKUP('Xlookup set'!$S674,'Xlookup set'!$A$1:$R$1200,6,FALSE)=0,"",VLOOKUP('Xlookup set'!$S674,'Xlookup set'!$A$1:$R$1200,6,FALSE)),"")</f>
        <v/>
      </c>
      <c r="F674" t="str">
        <f t="array" aca="1" ref="F674" ca="1">IFERROR(F(VLOOKUP('Xlookup set'!$S674,'Xlookup set'!$A$1:$R$1200,7,FALSE)=0,"",VLOOKUP('Xlookup set'!$S674,'Xlookup set'!$A$1:$R$1200,7,FALSE)),"")</f>
        <v/>
      </c>
      <c r="G674" t="str">
        <f>IFERROR(IF(VLOOKUP('Xlookup set'!$S674,'Xlookup set'!$A$1:$R$1200,8,FALSE)=0,"",VLOOKUP('Xlookup set'!$S674,'Xlookup set'!$A$1:$R$1200,8,FALSE)),"")</f>
        <v/>
      </c>
      <c r="H674" s="93" t="str">
        <f>IFERROR(IF(VLOOKUP('Xlookup set'!$S674,'Xlookup set'!$A$1:$R$1200,9,FALSE)=0,"",VLOOKUP('Xlookup set'!$S674,'Xlookup set'!$A$1:$R$1200,9,FALSE)),"")</f>
        <v/>
      </c>
      <c r="I674" t="str">
        <f>IFERROR(IF(VLOOKUP('Xlookup set'!$S674,'Xlookup set'!$A$1:$R$1200,10,FALSE)=0,"",VLOOKUP('Xlookup set'!$S674,'Xlookup set'!$A$1:$R$1200,10,FALSE)),"")</f>
        <v/>
      </c>
      <c r="J674" t="str">
        <f>IFERROR(IF(VLOOKUP('Xlookup set'!$S674,'Xlookup set'!$A$1:$R$1200,11,FALSE)=0,"",VLOOKUP('Xlookup set'!$S674,'Xlookup set'!$A$1:$R$1200,11,FALSE)),"")</f>
        <v/>
      </c>
      <c r="K674" t="str">
        <f>IFERROR(IF(VLOOKUP('Xlookup set'!$S674,'Xlookup set'!$A$1:$R$1200,12,FALSE)=0,"",VLOOKUP('Xlookup set'!$S674,'Xlookup set'!$A$1:$R$1200,12,FALSE)),"")</f>
        <v/>
      </c>
      <c r="L674" t="str">
        <f>IFERROR(IF(VLOOKUP('Xlookup set'!$S674,'Xlookup set'!$A$1:$R$1200,13,FALSE)=0,"",VLOOKUP('Xlookup set'!$S674,'Xlookup set'!$A$1:$R$1200,13,FALSE)),"")</f>
        <v/>
      </c>
      <c r="M674" t="str">
        <f>IFERROR(IF(VLOOKUP('Xlookup set'!$S674,'Xlookup set'!$A$1:$R$1200,14,FALSE)=0,"",VLOOKUP('Xlookup set'!$S674,'Xlookup set'!$A$1:$R$1200,14,FALSE)),"")</f>
        <v/>
      </c>
      <c r="N674" t="str">
        <f>IFERROR(IF(VLOOKUP('Xlookup set'!$S674,'Xlookup set'!$A$1:$R$1200,15,FALSE)=0,"",VLOOKUP('Xlookup set'!$S674,'Xlookup set'!$A$1:$R$1200,15,FALSE)),"")</f>
        <v/>
      </c>
      <c r="O674" t="str">
        <f>IFERROR(IF(VLOOKUP('Xlookup set'!$S674,'Xlookup set'!$A$1:$R$1200,16,FALSE)=0,"",VLOOKUP('Xlookup set'!$S674,'Xlookup set'!$A$1:$R$1200,16,FALSE)),"")</f>
        <v/>
      </c>
      <c r="P674" t="str">
        <f t="array" aca="1" ref="P674" ca="1">IFERROR(Y2IF(VLOOKUP('Xlookup set'!$S674,'Xlookup set'!$A$1:$R$1200,17,FALSE)=0,"",VLOOKUP('Xlookup set'!$S674,'Xlookup set'!$A$1:$R$1200,17,FALSE)),"")</f>
        <v/>
      </c>
      <c r="Q674" t="str">
        <f>IFERROR(IF(VLOOKUP('Xlookup set'!$S674,'Xlookup set'!$A$1:$R$1200,18,FALSE)=0,"",VLOOKUP('Xlookup set'!$S674,'Xlookup set'!$A$1:$R$1200,18,FALSE)),"")</f>
        <v/>
      </c>
    </row>
    <row r="675" spans="1:17">
      <c r="A675" t="str">
        <f>IFERROR(VLOOKUP('Xlookup set'!$S675,'Xlookup set'!$A$1:$R$1200,2,FALSE),"")</f>
        <v/>
      </c>
      <c r="B675" t="str">
        <f>IF(I675&lt;&gt;"",ドッグキャリー!$I$2,"")</f>
        <v/>
      </c>
      <c r="C675" t="str">
        <f t="shared" si="22"/>
        <v/>
      </c>
      <c r="D675" t="str">
        <f t="shared" si="23"/>
        <v/>
      </c>
      <c r="E675" t="str">
        <f>IFERROR(IF(VLOOKUP('Xlookup set'!$S675,'Xlookup set'!$A$1:$R$1200,6,FALSE)=0,"",VLOOKUP('Xlookup set'!$S675,'Xlookup set'!$A$1:$R$1200,6,FALSE)),"")</f>
        <v/>
      </c>
      <c r="F675" t="str">
        <f t="array" aca="1" ref="F675" ca="1">IFERROR(F(VLOOKUP('Xlookup set'!$S675,'Xlookup set'!$A$1:$R$1200,7,FALSE)=0,"",VLOOKUP('Xlookup set'!$S675,'Xlookup set'!$A$1:$R$1200,7,FALSE)),"")</f>
        <v/>
      </c>
      <c r="G675" t="str">
        <f>IFERROR(IF(VLOOKUP('Xlookup set'!$S675,'Xlookup set'!$A$1:$R$1200,8,FALSE)=0,"",VLOOKUP('Xlookup set'!$S675,'Xlookup set'!$A$1:$R$1200,8,FALSE)),"")</f>
        <v/>
      </c>
      <c r="H675" s="93" t="str">
        <f>IFERROR(IF(VLOOKUP('Xlookup set'!$S675,'Xlookup set'!$A$1:$R$1200,9,FALSE)=0,"",VLOOKUP('Xlookup set'!$S675,'Xlookup set'!$A$1:$R$1200,9,FALSE)),"")</f>
        <v/>
      </c>
      <c r="I675" t="str">
        <f>IFERROR(IF(VLOOKUP('Xlookup set'!$S675,'Xlookup set'!$A$1:$R$1200,10,FALSE)=0,"",VLOOKUP('Xlookup set'!$S675,'Xlookup set'!$A$1:$R$1200,10,FALSE)),"")</f>
        <v/>
      </c>
      <c r="J675" t="str">
        <f>IFERROR(IF(VLOOKUP('Xlookup set'!$S675,'Xlookup set'!$A$1:$R$1200,11,FALSE)=0,"",VLOOKUP('Xlookup set'!$S675,'Xlookup set'!$A$1:$R$1200,11,FALSE)),"")</f>
        <v/>
      </c>
      <c r="K675" t="str">
        <f>IFERROR(IF(VLOOKUP('Xlookup set'!$S675,'Xlookup set'!$A$1:$R$1200,12,FALSE)=0,"",VLOOKUP('Xlookup set'!$S675,'Xlookup set'!$A$1:$R$1200,12,FALSE)),"")</f>
        <v/>
      </c>
      <c r="L675" t="str">
        <f>IFERROR(IF(VLOOKUP('Xlookup set'!$S675,'Xlookup set'!$A$1:$R$1200,13,FALSE)=0,"",VLOOKUP('Xlookup set'!$S675,'Xlookup set'!$A$1:$R$1200,13,FALSE)),"")</f>
        <v/>
      </c>
      <c r="M675" t="str">
        <f>IFERROR(IF(VLOOKUP('Xlookup set'!$S675,'Xlookup set'!$A$1:$R$1200,14,FALSE)=0,"",VLOOKUP('Xlookup set'!$S675,'Xlookup set'!$A$1:$R$1200,14,FALSE)),"")</f>
        <v/>
      </c>
      <c r="N675" t="str">
        <f>IFERROR(IF(VLOOKUP('Xlookup set'!$S675,'Xlookup set'!$A$1:$R$1200,15,FALSE)=0,"",VLOOKUP('Xlookup set'!$S675,'Xlookup set'!$A$1:$R$1200,15,FALSE)),"")</f>
        <v/>
      </c>
      <c r="O675" t="str">
        <f>IFERROR(IF(VLOOKUP('Xlookup set'!$S675,'Xlookup set'!$A$1:$R$1200,16,FALSE)=0,"",VLOOKUP('Xlookup set'!$S675,'Xlookup set'!$A$1:$R$1200,16,FALSE)),"")</f>
        <v/>
      </c>
      <c r="P675" t="str">
        <f t="array" aca="1" ref="P675" ca="1">IFERROR(Y2IF(VLOOKUP('Xlookup set'!$S675,'Xlookup set'!$A$1:$R$1200,17,FALSE)=0,"",VLOOKUP('Xlookup set'!$S675,'Xlookup set'!$A$1:$R$1200,17,FALSE)),"")</f>
        <v/>
      </c>
      <c r="Q675" t="str">
        <f>IFERROR(IF(VLOOKUP('Xlookup set'!$S675,'Xlookup set'!$A$1:$R$1200,18,FALSE)=0,"",VLOOKUP('Xlookup set'!$S675,'Xlookup set'!$A$1:$R$1200,18,FALSE)),"")</f>
        <v/>
      </c>
    </row>
    <row r="676" spans="1:17">
      <c r="A676" t="str">
        <f>IFERROR(VLOOKUP('Xlookup set'!$S676,'Xlookup set'!$A$1:$R$1200,2,FALSE),"")</f>
        <v/>
      </c>
      <c r="B676" t="str">
        <f>IF(I676&lt;&gt;"",ドッグキャリー!$I$2,"")</f>
        <v/>
      </c>
      <c r="C676" t="str">
        <f t="shared" si="22"/>
        <v/>
      </c>
      <c r="D676" t="str">
        <f t="shared" si="23"/>
        <v/>
      </c>
      <c r="E676" t="str">
        <f>IFERROR(IF(VLOOKUP('Xlookup set'!$S676,'Xlookup set'!$A$1:$R$1200,6,FALSE)=0,"",VLOOKUP('Xlookup set'!$S676,'Xlookup set'!$A$1:$R$1200,6,FALSE)),"")</f>
        <v/>
      </c>
      <c r="F676" t="str">
        <f t="array" aca="1" ref="F676" ca="1">IFERROR(F(VLOOKUP('Xlookup set'!$S676,'Xlookup set'!$A$1:$R$1200,7,FALSE)=0,"",VLOOKUP('Xlookup set'!$S676,'Xlookup set'!$A$1:$R$1200,7,FALSE)),"")</f>
        <v/>
      </c>
      <c r="G676" t="str">
        <f>IFERROR(IF(VLOOKUP('Xlookup set'!$S676,'Xlookup set'!$A$1:$R$1200,8,FALSE)=0,"",VLOOKUP('Xlookup set'!$S676,'Xlookup set'!$A$1:$R$1200,8,FALSE)),"")</f>
        <v/>
      </c>
      <c r="H676" s="93" t="str">
        <f>IFERROR(IF(VLOOKUP('Xlookup set'!$S676,'Xlookup set'!$A$1:$R$1200,9,FALSE)=0,"",VLOOKUP('Xlookup set'!$S676,'Xlookup set'!$A$1:$R$1200,9,FALSE)),"")</f>
        <v/>
      </c>
      <c r="I676" t="str">
        <f>IFERROR(IF(VLOOKUP('Xlookup set'!$S676,'Xlookup set'!$A$1:$R$1200,10,FALSE)=0,"",VLOOKUP('Xlookup set'!$S676,'Xlookup set'!$A$1:$R$1200,10,FALSE)),"")</f>
        <v/>
      </c>
      <c r="J676" t="str">
        <f>IFERROR(IF(VLOOKUP('Xlookup set'!$S676,'Xlookup set'!$A$1:$R$1200,11,FALSE)=0,"",VLOOKUP('Xlookup set'!$S676,'Xlookup set'!$A$1:$R$1200,11,FALSE)),"")</f>
        <v/>
      </c>
      <c r="K676" t="str">
        <f>IFERROR(IF(VLOOKUP('Xlookup set'!$S676,'Xlookup set'!$A$1:$R$1200,12,FALSE)=0,"",VLOOKUP('Xlookup set'!$S676,'Xlookup set'!$A$1:$R$1200,12,FALSE)),"")</f>
        <v/>
      </c>
      <c r="L676" t="str">
        <f>IFERROR(IF(VLOOKUP('Xlookup set'!$S676,'Xlookup set'!$A$1:$R$1200,13,FALSE)=0,"",VLOOKUP('Xlookup set'!$S676,'Xlookup set'!$A$1:$R$1200,13,FALSE)),"")</f>
        <v/>
      </c>
      <c r="M676" t="str">
        <f>IFERROR(IF(VLOOKUP('Xlookup set'!$S676,'Xlookup set'!$A$1:$R$1200,14,FALSE)=0,"",VLOOKUP('Xlookup set'!$S676,'Xlookup set'!$A$1:$R$1200,14,FALSE)),"")</f>
        <v/>
      </c>
      <c r="N676" t="str">
        <f>IFERROR(IF(VLOOKUP('Xlookup set'!$S676,'Xlookup set'!$A$1:$R$1200,15,FALSE)=0,"",VLOOKUP('Xlookup set'!$S676,'Xlookup set'!$A$1:$R$1200,15,FALSE)),"")</f>
        <v/>
      </c>
      <c r="O676" t="str">
        <f>IFERROR(IF(VLOOKUP('Xlookup set'!$S676,'Xlookup set'!$A$1:$R$1200,16,FALSE)=0,"",VLOOKUP('Xlookup set'!$S676,'Xlookup set'!$A$1:$R$1200,16,FALSE)),"")</f>
        <v/>
      </c>
      <c r="P676" t="str">
        <f t="array" aca="1" ref="P676" ca="1">IFERROR(Y2IF(VLOOKUP('Xlookup set'!$S676,'Xlookup set'!$A$1:$R$1200,17,FALSE)=0,"",VLOOKUP('Xlookup set'!$S676,'Xlookup set'!$A$1:$R$1200,17,FALSE)),"")</f>
        <v/>
      </c>
      <c r="Q676" t="str">
        <f>IFERROR(IF(VLOOKUP('Xlookup set'!$S676,'Xlookup set'!$A$1:$R$1200,18,FALSE)=0,"",VLOOKUP('Xlookup set'!$S676,'Xlookup set'!$A$1:$R$1200,18,FALSE)),"")</f>
        <v/>
      </c>
    </row>
    <row r="677" spans="1:17">
      <c r="A677" t="str">
        <f>IFERROR(VLOOKUP('Xlookup set'!$S677,'Xlookup set'!$A$1:$R$1200,2,FALSE),"")</f>
        <v/>
      </c>
      <c r="B677" t="str">
        <f>IF(I677&lt;&gt;"",ドッグキャリー!$I$2,"")</f>
        <v/>
      </c>
      <c r="C677" t="str">
        <f t="shared" si="22"/>
        <v/>
      </c>
      <c r="D677" t="str">
        <f t="shared" si="23"/>
        <v/>
      </c>
      <c r="E677" t="str">
        <f>IFERROR(IF(VLOOKUP('Xlookup set'!$S677,'Xlookup set'!$A$1:$R$1200,6,FALSE)=0,"",VLOOKUP('Xlookup set'!$S677,'Xlookup set'!$A$1:$R$1200,6,FALSE)),"")</f>
        <v/>
      </c>
      <c r="F677" t="str">
        <f t="array" aca="1" ref="F677" ca="1">IFERROR(F(VLOOKUP('Xlookup set'!$S677,'Xlookup set'!$A$1:$R$1200,7,FALSE)=0,"",VLOOKUP('Xlookup set'!$S677,'Xlookup set'!$A$1:$R$1200,7,FALSE)),"")</f>
        <v/>
      </c>
      <c r="G677" t="str">
        <f>IFERROR(IF(VLOOKUP('Xlookup set'!$S677,'Xlookup set'!$A$1:$R$1200,8,FALSE)=0,"",VLOOKUP('Xlookup set'!$S677,'Xlookup set'!$A$1:$R$1200,8,FALSE)),"")</f>
        <v/>
      </c>
      <c r="H677" s="93" t="str">
        <f>IFERROR(IF(VLOOKUP('Xlookup set'!$S677,'Xlookup set'!$A$1:$R$1200,9,FALSE)=0,"",VLOOKUP('Xlookup set'!$S677,'Xlookup set'!$A$1:$R$1200,9,FALSE)),"")</f>
        <v/>
      </c>
      <c r="I677" t="str">
        <f>IFERROR(IF(VLOOKUP('Xlookup set'!$S677,'Xlookup set'!$A$1:$R$1200,10,FALSE)=0,"",VLOOKUP('Xlookup set'!$S677,'Xlookup set'!$A$1:$R$1200,10,FALSE)),"")</f>
        <v/>
      </c>
      <c r="J677" t="str">
        <f>IFERROR(IF(VLOOKUP('Xlookup set'!$S677,'Xlookup set'!$A$1:$R$1200,11,FALSE)=0,"",VLOOKUP('Xlookup set'!$S677,'Xlookup set'!$A$1:$R$1200,11,FALSE)),"")</f>
        <v/>
      </c>
      <c r="K677" t="str">
        <f>IFERROR(IF(VLOOKUP('Xlookup set'!$S677,'Xlookup set'!$A$1:$R$1200,12,FALSE)=0,"",VLOOKUP('Xlookup set'!$S677,'Xlookup set'!$A$1:$R$1200,12,FALSE)),"")</f>
        <v/>
      </c>
      <c r="L677" t="str">
        <f>IFERROR(IF(VLOOKUP('Xlookup set'!$S677,'Xlookup set'!$A$1:$R$1200,13,FALSE)=0,"",VLOOKUP('Xlookup set'!$S677,'Xlookup set'!$A$1:$R$1200,13,FALSE)),"")</f>
        <v/>
      </c>
      <c r="M677" t="str">
        <f>IFERROR(IF(VLOOKUP('Xlookup set'!$S677,'Xlookup set'!$A$1:$R$1200,14,FALSE)=0,"",VLOOKUP('Xlookup set'!$S677,'Xlookup set'!$A$1:$R$1200,14,FALSE)),"")</f>
        <v/>
      </c>
      <c r="N677" t="str">
        <f>IFERROR(IF(VLOOKUP('Xlookup set'!$S677,'Xlookup set'!$A$1:$R$1200,15,FALSE)=0,"",VLOOKUP('Xlookup set'!$S677,'Xlookup set'!$A$1:$R$1200,15,FALSE)),"")</f>
        <v/>
      </c>
      <c r="O677" t="str">
        <f>IFERROR(IF(VLOOKUP('Xlookup set'!$S677,'Xlookup set'!$A$1:$R$1200,16,FALSE)=0,"",VLOOKUP('Xlookup set'!$S677,'Xlookup set'!$A$1:$R$1200,16,FALSE)),"")</f>
        <v/>
      </c>
      <c r="P677" t="str">
        <f t="array" aca="1" ref="P677" ca="1">IFERROR(Y2IF(VLOOKUP('Xlookup set'!$S677,'Xlookup set'!$A$1:$R$1200,17,FALSE)=0,"",VLOOKUP('Xlookup set'!$S677,'Xlookup set'!$A$1:$R$1200,17,FALSE)),"")</f>
        <v/>
      </c>
      <c r="Q677" t="str">
        <f>IFERROR(IF(VLOOKUP('Xlookup set'!$S677,'Xlookup set'!$A$1:$R$1200,18,FALSE)=0,"",VLOOKUP('Xlookup set'!$S677,'Xlookup set'!$A$1:$R$1200,18,FALSE)),"")</f>
        <v/>
      </c>
    </row>
    <row r="678" spans="1:17">
      <c r="A678" t="str">
        <f>IFERROR(VLOOKUP('Xlookup set'!$S678,'Xlookup set'!$A$1:$R$1200,2,FALSE),"")</f>
        <v/>
      </c>
      <c r="B678" t="str">
        <f>IF(I678&lt;&gt;"",ドッグキャリー!$I$2,"")</f>
        <v/>
      </c>
      <c r="C678" t="str">
        <f t="shared" si="22"/>
        <v/>
      </c>
      <c r="D678" t="str">
        <f t="shared" si="23"/>
        <v/>
      </c>
      <c r="E678" t="str">
        <f>IFERROR(IF(VLOOKUP('Xlookup set'!$S678,'Xlookup set'!$A$1:$R$1200,6,FALSE)=0,"",VLOOKUP('Xlookup set'!$S678,'Xlookup set'!$A$1:$R$1200,6,FALSE)),"")</f>
        <v/>
      </c>
      <c r="F678" t="str">
        <f t="array" aca="1" ref="F678" ca="1">IFERROR(F(VLOOKUP('Xlookup set'!$S678,'Xlookup set'!$A$1:$R$1200,7,FALSE)=0,"",VLOOKUP('Xlookup set'!$S678,'Xlookup set'!$A$1:$R$1200,7,FALSE)),"")</f>
        <v/>
      </c>
      <c r="G678" t="str">
        <f>IFERROR(IF(VLOOKUP('Xlookup set'!$S678,'Xlookup set'!$A$1:$R$1200,8,FALSE)=0,"",VLOOKUP('Xlookup set'!$S678,'Xlookup set'!$A$1:$R$1200,8,FALSE)),"")</f>
        <v/>
      </c>
      <c r="H678" s="93" t="str">
        <f>IFERROR(IF(VLOOKUP('Xlookup set'!$S678,'Xlookup set'!$A$1:$R$1200,9,FALSE)=0,"",VLOOKUP('Xlookup set'!$S678,'Xlookup set'!$A$1:$R$1200,9,FALSE)),"")</f>
        <v/>
      </c>
      <c r="I678" t="str">
        <f>IFERROR(IF(VLOOKUP('Xlookup set'!$S678,'Xlookup set'!$A$1:$R$1200,10,FALSE)=0,"",VLOOKUP('Xlookup set'!$S678,'Xlookup set'!$A$1:$R$1200,10,FALSE)),"")</f>
        <v/>
      </c>
      <c r="J678" t="str">
        <f>IFERROR(IF(VLOOKUP('Xlookup set'!$S678,'Xlookup set'!$A$1:$R$1200,11,FALSE)=0,"",VLOOKUP('Xlookup set'!$S678,'Xlookup set'!$A$1:$R$1200,11,FALSE)),"")</f>
        <v/>
      </c>
      <c r="K678" t="str">
        <f>IFERROR(IF(VLOOKUP('Xlookup set'!$S678,'Xlookup set'!$A$1:$R$1200,12,FALSE)=0,"",VLOOKUP('Xlookup set'!$S678,'Xlookup set'!$A$1:$R$1200,12,FALSE)),"")</f>
        <v/>
      </c>
      <c r="L678" t="str">
        <f>IFERROR(IF(VLOOKUP('Xlookup set'!$S678,'Xlookup set'!$A$1:$R$1200,13,FALSE)=0,"",VLOOKUP('Xlookup set'!$S678,'Xlookup set'!$A$1:$R$1200,13,FALSE)),"")</f>
        <v/>
      </c>
      <c r="M678" t="str">
        <f>IFERROR(IF(VLOOKUP('Xlookup set'!$S678,'Xlookup set'!$A$1:$R$1200,14,FALSE)=0,"",VLOOKUP('Xlookup set'!$S678,'Xlookup set'!$A$1:$R$1200,14,FALSE)),"")</f>
        <v/>
      </c>
      <c r="N678" t="str">
        <f>IFERROR(IF(VLOOKUP('Xlookup set'!$S678,'Xlookup set'!$A$1:$R$1200,15,FALSE)=0,"",VLOOKUP('Xlookup set'!$S678,'Xlookup set'!$A$1:$R$1200,15,FALSE)),"")</f>
        <v/>
      </c>
      <c r="O678" t="str">
        <f>IFERROR(IF(VLOOKUP('Xlookup set'!$S678,'Xlookup set'!$A$1:$R$1200,16,FALSE)=0,"",VLOOKUP('Xlookup set'!$S678,'Xlookup set'!$A$1:$R$1200,16,FALSE)),"")</f>
        <v/>
      </c>
      <c r="P678" t="str">
        <f t="array" aca="1" ref="P678" ca="1">IFERROR(Y2IF(VLOOKUP('Xlookup set'!$S678,'Xlookup set'!$A$1:$R$1200,17,FALSE)=0,"",VLOOKUP('Xlookup set'!$S678,'Xlookup set'!$A$1:$R$1200,17,FALSE)),"")</f>
        <v/>
      </c>
      <c r="Q678" t="str">
        <f>IFERROR(IF(VLOOKUP('Xlookup set'!$S678,'Xlookup set'!$A$1:$R$1200,18,FALSE)=0,"",VLOOKUP('Xlookup set'!$S678,'Xlookup set'!$A$1:$R$1200,18,FALSE)),"")</f>
        <v/>
      </c>
    </row>
    <row r="679" spans="1:17">
      <c r="A679" t="str">
        <f>IFERROR(VLOOKUP('Xlookup set'!$S679,'Xlookup set'!$A$1:$R$1200,2,FALSE),"")</f>
        <v/>
      </c>
      <c r="B679" t="str">
        <f>IF(I679&lt;&gt;"",ドッグキャリー!$I$2,"")</f>
        <v/>
      </c>
      <c r="C679" t="str">
        <f t="shared" si="22"/>
        <v/>
      </c>
      <c r="D679" t="str">
        <f t="shared" si="23"/>
        <v/>
      </c>
      <c r="E679" t="str">
        <f>IFERROR(IF(VLOOKUP('Xlookup set'!$S679,'Xlookup set'!$A$1:$R$1200,6,FALSE)=0,"",VLOOKUP('Xlookup set'!$S679,'Xlookup set'!$A$1:$R$1200,6,FALSE)),"")</f>
        <v/>
      </c>
      <c r="F679" t="str">
        <f t="array" aca="1" ref="F679" ca="1">IFERROR(F(VLOOKUP('Xlookup set'!$S679,'Xlookup set'!$A$1:$R$1200,7,FALSE)=0,"",VLOOKUP('Xlookup set'!$S679,'Xlookup set'!$A$1:$R$1200,7,FALSE)),"")</f>
        <v/>
      </c>
      <c r="G679" t="str">
        <f>IFERROR(IF(VLOOKUP('Xlookup set'!$S679,'Xlookup set'!$A$1:$R$1200,8,FALSE)=0,"",VLOOKUP('Xlookup set'!$S679,'Xlookup set'!$A$1:$R$1200,8,FALSE)),"")</f>
        <v/>
      </c>
      <c r="H679" s="93" t="str">
        <f>IFERROR(IF(VLOOKUP('Xlookup set'!$S679,'Xlookup set'!$A$1:$R$1200,9,FALSE)=0,"",VLOOKUP('Xlookup set'!$S679,'Xlookup set'!$A$1:$R$1200,9,FALSE)),"")</f>
        <v/>
      </c>
      <c r="I679" t="str">
        <f>IFERROR(IF(VLOOKUP('Xlookup set'!$S679,'Xlookup set'!$A$1:$R$1200,10,FALSE)=0,"",VLOOKUP('Xlookup set'!$S679,'Xlookup set'!$A$1:$R$1200,10,FALSE)),"")</f>
        <v/>
      </c>
      <c r="J679" t="str">
        <f>IFERROR(IF(VLOOKUP('Xlookup set'!$S679,'Xlookup set'!$A$1:$R$1200,11,FALSE)=0,"",VLOOKUP('Xlookup set'!$S679,'Xlookup set'!$A$1:$R$1200,11,FALSE)),"")</f>
        <v/>
      </c>
      <c r="K679" t="str">
        <f>IFERROR(IF(VLOOKUP('Xlookup set'!$S679,'Xlookup set'!$A$1:$R$1200,12,FALSE)=0,"",VLOOKUP('Xlookup set'!$S679,'Xlookup set'!$A$1:$R$1200,12,FALSE)),"")</f>
        <v/>
      </c>
      <c r="L679" t="str">
        <f>IFERROR(IF(VLOOKUP('Xlookup set'!$S679,'Xlookup set'!$A$1:$R$1200,13,FALSE)=0,"",VLOOKUP('Xlookup set'!$S679,'Xlookup set'!$A$1:$R$1200,13,FALSE)),"")</f>
        <v/>
      </c>
      <c r="M679" t="str">
        <f>IFERROR(IF(VLOOKUP('Xlookup set'!$S679,'Xlookup set'!$A$1:$R$1200,14,FALSE)=0,"",VLOOKUP('Xlookup set'!$S679,'Xlookup set'!$A$1:$R$1200,14,FALSE)),"")</f>
        <v/>
      </c>
      <c r="N679" t="str">
        <f>IFERROR(IF(VLOOKUP('Xlookup set'!$S679,'Xlookup set'!$A$1:$R$1200,15,FALSE)=0,"",VLOOKUP('Xlookup set'!$S679,'Xlookup set'!$A$1:$R$1200,15,FALSE)),"")</f>
        <v/>
      </c>
      <c r="O679" t="str">
        <f>IFERROR(IF(VLOOKUP('Xlookup set'!$S679,'Xlookup set'!$A$1:$R$1200,16,FALSE)=0,"",VLOOKUP('Xlookup set'!$S679,'Xlookup set'!$A$1:$R$1200,16,FALSE)),"")</f>
        <v/>
      </c>
      <c r="P679" t="str">
        <f t="array" aca="1" ref="P679" ca="1">IFERROR(Y2IF(VLOOKUP('Xlookup set'!$S679,'Xlookup set'!$A$1:$R$1200,17,FALSE)=0,"",VLOOKUP('Xlookup set'!$S679,'Xlookup set'!$A$1:$R$1200,17,FALSE)),"")</f>
        <v/>
      </c>
      <c r="Q679" t="str">
        <f>IFERROR(IF(VLOOKUP('Xlookup set'!$S679,'Xlookup set'!$A$1:$R$1200,18,FALSE)=0,"",VLOOKUP('Xlookup set'!$S679,'Xlookup set'!$A$1:$R$1200,18,FALSE)),"")</f>
        <v/>
      </c>
    </row>
    <row r="680" spans="1:17">
      <c r="A680" t="str">
        <f>IFERROR(VLOOKUP('Xlookup set'!$S680,'Xlookup set'!$A$1:$R$1200,2,FALSE),"")</f>
        <v/>
      </c>
      <c r="B680" t="str">
        <f>IF(I680&lt;&gt;"",ドッグキャリー!$I$2,"")</f>
        <v/>
      </c>
      <c r="C680" t="str">
        <f t="shared" si="22"/>
        <v/>
      </c>
      <c r="D680" t="str">
        <f t="shared" si="23"/>
        <v/>
      </c>
      <c r="E680" t="str">
        <f>IFERROR(IF(VLOOKUP('Xlookup set'!$S680,'Xlookup set'!$A$1:$R$1200,6,FALSE)=0,"",VLOOKUP('Xlookup set'!$S680,'Xlookup set'!$A$1:$R$1200,6,FALSE)),"")</f>
        <v/>
      </c>
      <c r="F680" t="str">
        <f t="array" aca="1" ref="F680" ca="1">IFERROR(F(VLOOKUP('Xlookup set'!$S680,'Xlookup set'!$A$1:$R$1200,7,FALSE)=0,"",VLOOKUP('Xlookup set'!$S680,'Xlookup set'!$A$1:$R$1200,7,FALSE)),"")</f>
        <v/>
      </c>
      <c r="G680" t="str">
        <f>IFERROR(IF(VLOOKUP('Xlookup set'!$S680,'Xlookup set'!$A$1:$R$1200,8,FALSE)=0,"",VLOOKUP('Xlookup set'!$S680,'Xlookup set'!$A$1:$R$1200,8,FALSE)),"")</f>
        <v/>
      </c>
      <c r="H680" s="93" t="str">
        <f>IFERROR(IF(VLOOKUP('Xlookup set'!$S680,'Xlookup set'!$A$1:$R$1200,9,FALSE)=0,"",VLOOKUP('Xlookup set'!$S680,'Xlookup set'!$A$1:$R$1200,9,FALSE)),"")</f>
        <v/>
      </c>
      <c r="I680" t="str">
        <f>IFERROR(IF(VLOOKUP('Xlookup set'!$S680,'Xlookup set'!$A$1:$R$1200,10,FALSE)=0,"",VLOOKUP('Xlookup set'!$S680,'Xlookup set'!$A$1:$R$1200,10,FALSE)),"")</f>
        <v/>
      </c>
      <c r="J680" t="str">
        <f>IFERROR(IF(VLOOKUP('Xlookup set'!$S680,'Xlookup set'!$A$1:$R$1200,11,FALSE)=0,"",VLOOKUP('Xlookup set'!$S680,'Xlookup set'!$A$1:$R$1200,11,FALSE)),"")</f>
        <v/>
      </c>
      <c r="K680" t="str">
        <f>IFERROR(IF(VLOOKUP('Xlookup set'!$S680,'Xlookup set'!$A$1:$R$1200,12,FALSE)=0,"",VLOOKUP('Xlookup set'!$S680,'Xlookup set'!$A$1:$R$1200,12,FALSE)),"")</f>
        <v/>
      </c>
      <c r="L680" t="str">
        <f>IFERROR(IF(VLOOKUP('Xlookup set'!$S680,'Xlookup set'!$A$1:$R$1200,13,FALSE)=0,"",VLOOKUP('Xlookup set'!$S680,'Xlookup set'!$A$1:$R$1200,13,FALSE)),"")</f>
        <v/>
      </c>
      <c r="M680" t="str">
        <f>IFERROR(IF(VLOOKUP('Xlookup set'!$S680,'Xlookup set'!$A$1:$R$1200,14,FALSE)=0,"",VLOOKUP('Xlookup set'!$S680,'Xlookup set'!$A$1:$R$1200,14,FALSE)),"")</f>
        <v/>
      </c>
      <c r="N680" t="str">
        <f>IFERROR(IF(VLOOKUP('Xlookup set'!$S680,'Xlookup set'!$A$1:$R$1200,15,FALSE)=0,"",VLOOKUP('Xlookup set'!$S680,'Xlookup set'!$A$1:$R$1200,15,FALSE)),"")</f>
        <v/>
      </c>
      <c r="O680" t="str">
        <f>IFERROR(IF(VLOOKUP('Xlookup set'!$S680,'Xlookup set'!$A$1:$R$1200,16,FALSE)=0,"",VLOOKUP('Xlookup set'!$S680,'Xlookup set'!$A$1:$R$1200,16,FALSE)),"")</f>
        <v/>
      </c>
      <c r="P680" t="str">
        <f t="array" aca="1" ref="P680" ca="1">IFERROR(Y2IF(VLOOKUP('Xlookup set'!$S680,'Xlookup set'!$A$1:$R$1200,17,FALSE)=0,"",VLOOKUP('Xlookup set'!$S680,'Xlookup set'!$A$1:$R$1200,17,FALSE)),"")</f>
        <v/>
      </c>
      <c r="Q680" t="str">
        <f>IFERROR(IF(VLOOKUP('Xlookup set'!$S680,'Xlookup set'!$A$1:$R$1200,18,FALSE)=0,"",VLOOKUP('Xlookup set'!$S680,'Xlookup set'!$A$1:$R$1200,18,FALSE)),"")</f>
        <v/>
      </c>
    </row>
    <row r="681" spans="1:17">
      <c r="A681" t="str">
        <f>IFERROR(VLOOKUP('Xlookup set'!$S681,'Xlookup set'!$A$1:$R$1200,2,FALSE),"")</f>
        <v/>
      </c>
      <c r="B681" t="str">
        <f>IF(I681&lt;&gt;"",ドッグキャリー!$I$2,"")</f>
        <v/>
      </c>
      <c r="C681" t="str">
        <f t="shared" si="22"/>
        <v/>
      </c>
      <c r="D681" t="str">
        <f t="shared" si="23"/>
        <v/>
      </c>
      <c r="E681" t="str">
        <f>IFERROR(IF(VLOOKUP('Xlookup set'!$S681,'Xlookup set'!$A$1:$R$1200,6,FALSE)=0,"",VLOOKUP('Xlookup set'!$S681,'Xlookup set'!$A$1:$R$1200,6,FALSE)),"")</f>
        <v/>
      </c>
      <c r="F681" t="str">
        <f t="array" aca="1" ref="F681" ca="1">IFERROR(F(VLOOKUP('Xlookup set'!$S681,'Xlookup set'!$A$1:$R$1200,7,FALSE)=0,"",VLOOKUP('Xlookup set'!$S681,'Xlookup set'!$A$1:$R$1200,7,FALSE)),"")</f>
        <v/>
      </c>
      <c r="G681" t="str">
        <f>IFERROR(IF(VLOOKUP('Xlookup set'!$S681,'Xlookup set'!$A$1:$R$1200,8,FALSE)=0,"",VLOOKUP('Xlookup set'!$S681,'Xlookup set'!$A$1:$R$1200,8,FALSE)),"")</f>
        <v/>
      </c>
      <c r="H681" s="93" t="str">
        <f>IFERROR(IF(VLOOKUP('Xlookup set'!$S681,'Xlookup set'!$A$1:$R$1200,9,FALSE)=0,"",VLOOKUP('Xlookup set'!$S681,'Xlookup set'!$A$1:$R$1200,9,FALSE)),"")</f>
        <v/>
      </c>
      <c r="I681" t="str">
        <f>IFERROR(IF(VLOOKUP('Xlookup set'!$S681,'Xlookup set'!$A$1:$R$1200,10,FALSE)=0,"",VLOOKUP('Xlookup set'!$S681,'Xlookup set'!$A$1:$R$1200,10,FALSE)),"")</f>
        <v/>
      </c>
      <c r="J681" t="str">
        <f>IFERROR(IF(VLOOKUP('Xlookup set'!$S681,'Xlookup set'!$A$1:$R$1200,11,FALSE)=0,"",VLOOKUP('Xlookup set'!$S681,'Xlookup set'!$A$1:$R$1200,11,FALSE)),"")</f>
        <v/>
      </c>
      <c r="K681" t="str">
        <f>IFERROR(IF(VLOOKUP('Xlookup set'!$S681,'Xlookup set'!$A$1:$R$1200,12,FALSE)=0,"",VLOOKUP('Xlookup set'!$S681,'Xlookup set'!$A$1:$R$1200,12,FALSE)),"")</f>
        <v/>
      </c>
      <c r="L681" t="str">
        <f>IFERROR(IF(VLOOKUP('Xlookup set'!$S681,'Xlookup set'!$A$1:$R$1200,13,FALSE)=0,"",VLOOKUP('Xlookup set'!$S681,'Xlookup set'!$A$1:$R$1200,13,FALSE)),"")</f>
        <v/>
      </c>
      <c r="M681" t="str">
        <f>IFERROR(IF(VLOOKUP('Xlookup set'!$S681,'Xlookup set'!$A$1:$R$1200,14,FALSE)=0,"",VLOOKUP('Xlookup set'!$S681,'Xlookup set'!$A$1:$R$1200,14,FALSE)),"")</f>
        <v/>
      </c>
      <c r="N681" t="str">
        <f>IFERROR(IF(VLOOKUP('Xlookup set'!$S681,'Xlookup set'!$A$1:$R$1200,15,FALSE)=0,"",VLOOKUP('Xlookup set'!$S681,'Xlookup set'!$A$1:$R$1200,15,FALSE)),"")</f>
        <v/>
      </c>
      <c r="O681" t="str">
        <f>IFERROR(IF(VLOOKUP('Xlookup set'!$S681,'Xlookup set'!$A$1:$R$1200,16,FALSE)=0,"",VLOOKUP('Xlookup set'!$S681,'Xlookup set'!$A$1:$R$1200,16,FALSE)),"")</f>
        <v/>
      </c>
      <c r="P681" t="str">
        <f t="array" aca="1" ref="P681" ca="1">IFERROR(Y2IF(VLOOKUP('Xlookup set'!$S681,'Xlookup set'!$A$1:$R$1200,17,FALSE)=0,"",VLOOKUP('Xlookup set'!$S681,'Xlookup set'!$A$1:$R$1200,17,FALSE)),"")</f>
        <v/>
      </c>
      <c r="Q681" t="str">
        <f>IFERROR(IF(VLOOKUP('Xlookup set'!$S681,'Xlookup set'!$A$1:$R$1200,18,FALSE)=0,"",VLOOKUP('Xlookup set'!$S681,'Xlookup set'!$A$1:$R$1200,18,FALSE)),"")</f>
        <v/>
      </c>
    </row>
    <row r="682" spans="1:17">
      <c r="A682" t="str">
        <f>IFERROR(VLOOKUP('Xlookup set'!$S682,'Xlookup set'!$A$1:$R$1200,2,FALSE),"")</f>
        <v/>
      </c>
      <c r="B682" t="str">
        <f>IF(I682&lt;&gt;"",ドッグキャリー!$I$2,"")</f>
        <v/>
      </c>
      <c r="C682" t="str">
        <f t="shared" si="22"/>
        <v/>
      </c>
      <c r="D682" t="str">
        <f t="shared" si="23"/>
        <v/>
      </c>
      <c r="E682" t="str">
        <f>IFERROR(IF(VLOOKUP('Xlookup set'!$S682,'Xlookup set'!$A$1:$R$1200,6,FALSE)=0,"",VLOOKUP('Xlookup set'!$S682,'Xlookup set'!$A$1:$R$1200,6,FALSE)),"")</f>
        <v/>
      </c>
      <c r="F682" t="str">
        <f t="array" aca="1" ref="F682" ca="1">IFERROR(F(VLOOKUP('Xlookup set'!$S682,'Xlookup set'!$A$1:$R$1200,7,FALSE)=0,"",VLOOKUP('Xlookup set'!$S682,'Xlookup set'!$A$1:$R$1200,7,FALSE)),"")</f>
        <v/>
      </c>
      <c r="G682" t="str">
        <f>IFERROR(IF(VLOOKUP('Xlookup set'!$S682,'Xlookup set'!$A$1:$R$1200,8,FALSE)=0,"",VLOOKUP('Xlookup set'!$S682,'Xlookup set'!$A$1:$R$1200,8,FALSE)),"")</f>
        <v/>
      </c>
      <c r="H682" s="93" t="str">
        <f>IFERROR(IF(VLOOKUP('Xlookup set'!$S682,'Xlookup set'!$A$1:$R$1200,9,FALSE)=0,"",VLOOKUP('Xlookup set'!$S682,'Xlookup set'!$A$1:$R$1200,9,FALSE)),"")</f>
        <v/>
      </c>
      <c r="I682" t="str">
        <f>IFERROR(IF(VLOOKUP('Xlookup set'!$S682,'Xlookup set'!$A$1:$R$1200,10,FALSE)=0,"",VLOOKUP('Xlookup set'!$S682,'Xlookup set'!$A$1:$R$1200,10,FALSE)),"")</f>
        <v/>
      </c>
      <c r="J682" t="str">
        <f>IFERROR(IF(VLOOKUP('Xlookup set'!$S682,'Xlookup set'!$A$1:$R$1200,11,FALSE)=0,"",VLOOKUP('Xlookup set'!$S682,'Xlookup set'!$A$1:$R$1200,11,FALSE)),"")</f>
        <v/>
      </c>
      <c r="K682" t="str">
        <f>IFERROR(IF(VLOOKUP('Xlookup set'!$S682,'Xlookup set'!$A$1:$R$1200,12,FALSE)=0,"",VLOOKUP('Xlookup set'!$S682,'Xlookup set'!$A$1:$R$1200,12,FALSE)),"")</f>
        <v/>
      </c>
      <c r="L682" t="str">
        <f>IFERROR(IF(VLOOKUP('Xlookup set'!$S682,'Xlookup set'!$A$1:$R$1200,13,FALSE)=0,"",VLOOKUP('Xlookup set'!$S682,'Xlookup set'!$A$1:$R$1200,13,FALSE)),"")</f>
        <v/>
      </c>
      <c r="M682" t="str">
        <f>IFERROR(IF(VLOOKUP('Xlookup set'!$S682,'Xlookup set'!$A$1:$R$1200,14,FALSE)=0,"",VLOOKUP('Xlookup set'!$S682,'Xlookup set'!$A$1:$R$1200,14,FALSE)),"")</f>
        <v/>
      </c>
      <c r="N682" t="str">
        <f>IFERROR(IF(VLOOKUP('Xlookup set'!$S682,'Xlookup set'!$A$1:$R$1200,15,FALSE)=0,"",VLOOKUP('Xlookup set'!$S682,'Xlookup set'!$A$1:$R$1200,15,FALSE)),"")</f>
        <v/>
      </c>
      <c r="O682" t="str">
        <f>IFERROR(IF(VLOOKUP('Xlookup set'!$S682,'Xlookup set'!$A$1:$R$1200,16,FALSE)=0,"",VLOOKUP('Xlookup set'!$S682,'Xlookup set'!$A$1:$R$1200,16,FALSE)),"")</f>
        <v/>
      </c>
      <c r="P682" t="str">
        <f t="array" aca="1" ref="P682" ca="1">IFERROR(Y2IF(VLOOKUP('Xlookup set'!$S682,'Xlookup set'!$A$1:$R$1200,17,FALSE)=0,"",VLOOKUP('Xlookup set'!$S682,'Xlookup set'!$A$1:$R$1200,17,FALSE)),"")</f>
        <v/>
      </c>
      <c r="Q682" t="str">
        <f>IFERROR(IF(VLOOKUP('Xlookup set'!$S682,'Xlookup set'!$A$1:$R$1200,18,FALSE)=0,"",VLOOKUP('Xlookup set'!$S682,'Xlookup set'!$A$1:$R$1200,18,FALSE)),"")</f>
        <v/>
      </c>
    </row>
    <row r="683" spans="1:17">
      <c r="A683" t="str">
        <f>IFERROR(VLOOKUP('Xlookup set'!$S683,'Xlookup set'!$A$1:$R$1200,2,FALSE),"")</f>
        <v/>
      </c>
      <c r="B683" t="str">
        <f>IF(I683&lt;&gt;"",ドッグキャリー!$I$2,"")</f>
        <v/>
      </c>
      <c r="C683" t="str">
        <f t="shared" si="22"/>
        <v/>
      </c>
      <c r="D683" t="str">
        <f t="shared" si="23"/>
        <v/>
      </c>
      <c r="E683" t="str">
        <f>IFERROR(IF(VLOOKUP('Xlookup set'!$S683,'Xlookup set'!$A$1:$R$1200,6,FALSE)=0,"",VLOOKUP('Xlookup set'!$S683,'Xlookup set'!$A$1:$R$1200,6,FALSE)),"")</f>
        <v/>
      </c>
      <c r="F683" t="str">
        <f t="array" aca="1" ref="F683" ca="1">IFERROR(F(VLOOKUP('Xlookup set'!$S683,'Xlookup set'!$A$1:$R$1200,7,FALSE)=0,"",VLOOKUP('Xlookup set'!$S683,'Xlookup set'!$A$1:$R$1200,7,FALSE)),"")</f>
        <v/>
      </c>
      <c r="G683" t="str">
        <f>IFERROR(IF(VLOOKUP('Xlookup set'!$S683,'Xlookup set'!$A$1:$R$1200,8,FALSE)=0,"",VLOOKUP('Xlookup set'!$S683,'Xlookup set'!$A$1:$R$1200,8,FALSE)),"")</f>
        <v/>
      </c>
      <c r="H683" s="93" t="str">
        <f>IFERROR(IF(VLOOKUP('Xlookup set'!$S683,'Xlookup set'!$A$1:$R$1200,9,FALSE)=0,"",VLOOKUP('Xlookup set'!$S683,'Xlookup set'!$A$1:$R$1200,9,FALSE)),"")</f>
        <v/>
      </c>
      <c r="I683" t="str">
        <f>IFERROR(IF(VLOOKUP('Xlookup set'!$S683,'Xlookup set'!$A$1:$R$1200,10,FALSE)=0,"",VLOOKUP('Xlookup set'!$S683,'Xlookup set'!$A$1:$R$1200,10,FALSE)),"")</f>
        <v/>
      </c>
      <c r="J683" t="str">
        <f>IFERROR(IF(VLOOKUP('Xlookup set'!$S683,'Xlookup set'!$A$1:$R$1200,11,FALSE)=0,"",VLOOKUP('Xlookup set'!$S683,'Xlookup set'!$A$1:$R$1200,11,FALSE)),"")</f>
        <v/>
      </c>
      <c r="K683" t="str">
        <f>IFERROR(IF(VLOOKUP('Xlookup set'!$S683,'Xlookup set'!$A$1:$R$1200,12,FALSE)=0,"",VLOOKUP('Xlookup set'!$S683,'Xlookup set'!$A$1:$R$1200,12,FALSE)),"")</f>
        <v/>
      </c>
      <c r="L683" t="str">
        <f>IFERROR(IF(VLOOKUP('Xlookup set'!$S683,'Xlookup set'!$A$1:$R$1200,13,FALSE)=0,"",VLOOKUP('Xlookup set'!$S683,'Xlookup set'!$A$1:$R$1200,13,FALSE)),"")</f>
        <v/>
      </c>
      <c r="M683" t="str">
        <f>IFERROR(IF(VLOOKUP('Xlookup set'!$S683,'Xlookup set'!$A$1:$R$1200,14,FALSE)=0,"",VLOOKUP('Xlookup set'!$S683,'Xlookup set'!$A$1:$R$1200,14,FALSE)),"")</f>
        <v/>
      </c>
      <c r="N683" t="str">
        <f>IFERROR(IF(VLOOKUP('Xlookup set'!$S683,'Xlookup set'!$A$1:$R$1200,15,FALSE)=0,"",VLOOKUP('Xlookup set'!$S683,'Xlookup set'!$A$1:$R$1200,15,FALSE)),"")</f>
        <v/>
      </c>
      <c r="O683" t="str">
        <f>IFERROR(IF(VLOOKUP('Xlookup set'!$S683,'Xlookup set'!$A$1:$R$1200,16,FALSE)=0,"",VLOOKUP('Xlookup set'!$S683,'Xlookup set'!$A$1:$R$1200,16,FALSE)),"")</f>
        <v/>
      </c>
      <c r="P683" t="str">
        <f t="array" aca="1" ref="P683" ca="1">IFERROR(Y2IF(VLOOKUP('Xlookup set'!$S683,'Xlookup set'!$A$1:$R$1200,17,FALSE)=0,"",VLOOKUP('Xlookup set'!$S683,'Xlookup set'!$A$1:$R$1200,17,FALSE)),"")</f>
        <v/>
      </c>
      <c r="Q683" t="str">
        <f>IFERROR(IF(VLOOKUP('Xlookup set'!$S683,'Xlookup set'!$A$1:$R$1200,18,FALSE)=0,"",VLOOKUP('Xlookup set'!$S683,'Xlookup set'!$A$1:$R$1200,18,FALSE)),"")</f>
        <v/>
      </c>
    </row>
    <row r="684" spans="1:17">
      <c r="A684" t="str">
        <f>IFERROR(VLOOKUP('Xlookup set'!$S684,'Xlookup set'!$A$1:$R$1200,2,FALSE),"")</f>
        <v/>
      </c>
      <c r="B684" t="str">
        <f>IF(I684&lt;&gt;"",ドッグキャリー!$I$2,"")</f>
        <v/>
      </c>
      <c r="C684" t="str">
        <f t="shared" si="22"/>
        <v/>
      </c>
      <c r="D684" t="str">
        <f t="shared" si="23"/>
        <v/>
      </c>
      <c r="E684" t="str">
        <f>IFERROR(IF(VLOOKUP('Xlookup set'!$S684,'Xlookup set'!$A$1:$R$1200,6,FALSE)=0,"",VLOOKUP('Xlookup set'!$S684,'Xlookup set'!$A$1:$R$1200,6,FALSE)),"")</f>
        <v/>
      </c>
      <c r="F684" t="str">
        <f t="array" aca="1" ref="F684" ca="1">IFERROR(F(VLOOKUP('Xlookup set'!$S684,'Xlookup set'!$A$1:$R$1200,7,FALSE)=0,"",VLOOKUP('Xlookup set'!$S684,'Xlookup set'!$A$1:$R$1200,7,FALSE)),"")</f>
        <v/>
      </c>
      <c r="G684" t="str">
        <f>IFERROR(IF(VLOOKUP('Xlookup set'!$S684,'Xlookup set'!$A$1:$R$1200,8,FALSE)=0,"",VLOOKUP('Xlookup set'!$S684,'Xlookup set'!$A$1:$R$1200,8,FALSE)),"")</f>
        <v/>
      </c>
      <c r="H684" s="93" t="str">
        <f>IFERROR(IF(VLOOKUP('Xlookup set'!$S684,'Xlookup set'!$A$1:$R$1200,9,FALSE)=0,"",VLOOKUP('Xlookup set'!$S684,'Xlookup set'!$A$1:$R$1200,9,FALSE)),"")</f>
        <v/>
      </c>
      <c r="I684" t="str">
        <f>IFERROR(IF(VLOOKUP('Xlookup set'!$S684,'Xlookup set'!$A$1:$R$1200,10,FALSE)=0,"",VLOOKUP('Xlookup set'!$S684,'Xlookup set'!$A$1:$R$1200,10,FALSE)),"")</f>
        <v/>
      </c>
      <c r="J684" t="str">
        <f>IFERROR(IF(VLOOKUP('Xlookup set'!$S684,'Xlookup set'!$A$1:$R$1200,11,FALSE)=0,"",VLOOKUP('Xlookup set'!$S684,'Xlookup set'!$A$1:$R$1200,11,FALSE)),"")</f>
        <v/>
      </c>
      <c r="K684" t="str">
        <f>IFERROR(IF(VLOOKUP('Xlookup set'!$S684,'Xlookup set'!$A$1:$R$1200,12,FALSE)=0,"",VLOOKUP('Xlookup set'!$S684,'Xlookup set'!$A$1:$R$1200,12,FALSE)),"")</f>
        <v/>
      </c>
      <c r="L684" t="str">
        <f>IFERROR(IF(VLOOKUP('Xlookup set'!$S684,'Xlookup set'!$A$1:$R$1200,13,FALSE)=0,"",VLOOKUP('Xlookup set'!$S684,'Xlookup set'!$A$1:$R$1200,13,FALSE)),"")</f>
        <v/>
      </c>
      <c r="M684" t="str">
        <f>IFERROR(IF(VLOOKUP('Xlookup set'!$S684,'Xlookup set'!$A$1:$R$1200,14,FALSE)=0,"",VLOOKUP('Xlookup set'!$S684,'Xlookup set'!$A$1:$R$1200,14,FALSE)),"")</f>
        <v/>
      </c>
      <c r="N684" t="str">
        <f>IFERROR(IF(VLOOKUP('Xlookup set'!$S684,'Xlookup set'!$A$1:$R$1200,15,FALSE)=0,"",VLOOKUP('Xlookup set'!$S684,'Xlookup set'!$A$1:$R$1200,15,FALSE)),"")</f>
        <v/>
      </c>
      <c r="O684" t="str">
        <f>IFERROR(IF(VLOOKUP('Xlookup set'!$S684,'Xlookup set'!$A$1:$R$1200,16,FALSE)=0,"",VLOOKUP('Xlookup set'!$S684,'Xlookup set'!$A$1:$R$1200,16,FALSE)),"")</f>
        <v/>
      </c>
      <c r="P684" t="str">
        <f t="array" aca="1" ref="P684" ca="1">IFERROR(Y2IF(VLOOKUP('Xlookup set'!$S684,'Xlookup set'!$A$1:$R$1200,17,FALSE)=0,"",VLOOKUP('Xlookup set'!$S684,'Xlookup set'!$A$1:$R$1200,17,FALSE)),"")</f>
        <v/>
      </c>
      <c r="Q684" t="str">
        <f>IFERROR(IF(VLOOKUP('Xlookup set'!$S684,'Xlookup set'!$A$1:$R$1200,18,FALSE)=0,"",VLOOKUP('Xlookup set'!$S684,'Xlookup set'!$A$1:$R$1200,18,FALSE)),"")</f>
        <v/>
      </c>
    </row>
    <row r="685" spans="1:17">
      <c r="A685" t="str">
        <f>IFERROR(VLOOKUP('Xlookup set'!$S685,'Xlookup set'!$A$1:$R$1200,2,FALSE),"")</f>
        <v/>
      </c>
      <c r="B685" t="str">
        <f>IF(I685&lt;&gt;"",ドッグキャリー!$I$2,"")</f>
        <v/>
      </c>
      <c r="C685" t="str">
        <f t="shared" si="22"/>
        <v/>
      </c>
      <c r="D685" t="str">
        <f t="shared" si="23"/>
        <v/>
      </c>
      <c r="E685" t="str">
        <f>IFERROR(IF(VLOOKUP('Xlookup set'!$S685,'Xlookup set'!$A$1:$R$1200,6,FALSE)=0,"",VLOOKUP('Xlookup set'!$S685,'Xlookup set'!$A$1:$R$1200,6,FALSE)),"")</f>
        <v/>
      </c>
      <c r="F685" t="str">
        <f t="array" aca="1" ref="F685" ca="1">IFERROR(F(VLOOKUP('Xlookup set'!$S685,'Xlookup set'!$A$1:$R$1200,7,FALSE)=0,"",VLOOKUP('Xlookup set'!$S685,'Xlookup set'!$A$1:$R$1200,7,FALSE)),"")</f>
        <v/>
      </c>
      <c r="G685" t="str">
        <f>IFERROR(IF(VLOOKUP('Xlookup set'!$S685,'Xlookup set'!$A$1:$R$1200,8,FALSE)=0,"",VLOOKUP('Xlookup set'!$S685,'Xlookup set'!$A$1:$R$1200,8,FALSE)),"")</f>
        <v/>
      </c>
      <c r="H685" s="93" t="str">
        <f>IFERROR(IF(VLOOKUP('Xlookup set'!$S685,'Xlookup set'!$A$1:$R$1200,9,FALSE)=0,"",VLOOKUP('Xlookup set'!$S685,'Xlookup set'!$A$1:$R$1200,9,FALSE)),"")</f>
        <v/>
      </c>
      <c r="I685" t="str">
        <f>IFERROR(IF(VLOOKUP('Xlookup set'!$S685,'Xlookup set'!$A$1:$R$1200,10,FALSE)=0,"",VLOOKUP('Xlookup set'!$S685,'Xlookup set'!$A$1:$R$1200,10,FALSE)),"")</f>
        <v/>
      </c>
      <c r="J685" t="str">
        <f>IFERROR(IF(VLOOKUP('Xlookup set'!$S685,'Xlookup set'!$A$1:$R$1200,11,FALSE)=0,"",VLOOKUP('Xlookup set'!$S685,'Xlookup set'!$A$1:$R$1200,11,FALSE)),"")</f>
        <v/>
      </c>
      <c r="K685" t="str">
        <f>IFERROR(IF(VLOOKUP('Xlookup set'!$S685,'Xlookup set'!$A$1:$R$1200,12,FALSE)=0,"",VLOOKUP('Xlookup set'!$S685,'Xlookup set'!$A$1:$R$1200,12,FALSE)),"")</f>
        <v/>
      </c>
      <c r="L685" t="str">
        <f>IFERROR(IF(VLOOKUP('Xlookup set'!$S685,'Xlookup set'!$A$1:$R$1200,13,FALSE)=0,"",VLOOKUP('Xlookup set'!$S685,'Xlookup set'!$A$1:$R$1200,13,FALSE)),"")</f>
        <v/>
      </c>
      <c r="M685" t="str">
        <f>IFERROR(IF(VLOOKUP('Xlookup set'!$S685,'Xlookup set'!$A$1:$R$1200,14,FALSE)=0,"",VLOOKUP('Xlookup set'!$S685,'Xlookup set'!$A$1:$R$1200,14,FALSE)),"")</f>
        <v/>
      </c>
      <c r="N685" t="str">
        <f>IFERROR(IF(VLOOKUP('Xlookup set'!$S685,'Xlookup set'!$A$1:$R$1200,15,FALSE)=0,"",VLOOKUP('Xlookup set'!$S685,'Xlookup set'!$A$1:$R$1200,15,FALSE)),"")</f>
        <v/>
      </c>
      <c r="O685" t="str">
        <f>IFERROR(IF(VLOOKUP('Xlookup set'!$S685,'Xlookup set'!$A$1:$R$1200,16,FALSE)=0,"",VLOOKUP('Xlookup set'!$S685,'Xlookup set'!$A$1:$R$1200,16,FALSE)),"")</f>
        <v/>
      </c>
      <c r="P685" t="str">
        <f t="array" aca="1" ref="P685" ca="1">IFERROR(Y2IF(VLOOKUP('Xlookup set'!$S685,'Xlookup set'!$A$1:$R$1200,17,FALSE)=0,"",VLOOKUP('Xlookup set'!$S685,'Xlookup set'!$A$1:$R$1200,17,FALSE)),"")</f>
        <v/>
      </c>
      <c r="Q685" t="str">
        <f>IFERROR(IF(VLOOKUP('Xlookup set'!$S685,'Xlookup set'!$A$1:$R$1200,18,FALSE)=0,"",VLOOKUP('Xlookup set'!$S685,'Xlookup set'!$A$1:$R$1200,18,FALSE)),"")</f>
        <v/>
      </c>
    </row>
    <row r="686" spans="1:17">
      <c r="A686" t="str">
        <f>IFERROR(VLOOKUP('Xlookup set'!$S686,'Xlookup set'!$A$1:$R$1200,2,FALSE),"")</f>
        <v/>
      </c>
      <c r="B686" t="str">
        <f>IF(I686&lt;&gt;"",ドッグキャリー!$I$2,"")</f>
        <v/>
      </c>
      <c r="C686" t="str">
        <f t="shared" si="22"/>
        <v/>
      </c>
      <c r="D686" t="str">
        <f t="shared" si="23"/>
        <v/>
      </c>
      <c r="E686" t="str">
        <f>IFERROR(IF(VLOOKUP('Xlookup set'!$S686,'Xlookup set'!$A$1:$R$1200,6,FALSE)=0,"",VLOOKUP('Xlookup set'!$S686,'Xlookup set'!$A$1:$R$1200,6,FALSE)),"")</f>
        <v/>
      </c>
      <c r="F686" t="str">
        <f t="array" aca="1" ref="F686" ca="1">IFERROR(F(VLOOKUP('Xlookup set'!$S686,'Xlookup set'!$A$1:$R$1200,7,FALSE)=0,"",VLOOKUP('Xlookup set'!$S686,'Xlookup set'!$A$1:$R$1200,7,FALSE)),"")</f>
        <v/>
      </c>
      <c r="G686" t="str">
        <f>IFERROR(IF(VLOOKUP('Xlookup set'!$S686,'Xlookup set'!$A$1:$R$1200,8,FALSE)=0,"",VLOOKUP('Xlookup set'!$S686,'Xlookup set'!$A$1:$R$1200,8,FALSE)),"")</f>
        <v/>
      </c>
      <c r="H686" s="93" t="str">
        <f>IFERROR(IF(VLOOKUP('Xlookup set'!$S686,'Xlookup set'!$A$1:$R$1200,9,FALSE)=0,"",VLOOKUP('Xlookup set'!$S686,'Xlookup set'!$A$1:$R$1200,9,FALSE)),"")</f>
        <v/>
      </c>
      <c r="I686" t="str">
        <f>IFERROR(IF(VLOOKUP('Xlookup set'!$S686,'Xlookup set'!$A$1:$R$1200,10,FALSE)=0,"",VLOOKUP('Xlookup set'!$S686,'Xlookup set'!$A$1:$R$1200,10,FALSE)),"")</f>
        <v/>
      </c>
      <c r="J686" t="str">
        <f>IFERROR(IF(VLOOKUP('Xlookup set'!$S686,'Xlookup set'!$A$1:$R$1200,11,FALSE)=0,"",VLOOKUP('Xlookup set'!$S686,'Xlookup set'!$A$1:$R$1200,11,FALSE)),"")</f>
        <v/>
      </c>
      <c r="K686" t="str">
        <f>IFERROR(IF(VLOOKUP('Xlookup set'!$S686,'Xlookup set'!$A$1:$R$1200,12,FALSE)=0,"",VLOOKUP('Xlookup set'!$S686,'Xlookup set'!$A$1:$R$1200,12,FALSE)),"")</f>
        <v/>
      </c>
      <c r="L686" t="str">
        <f>IFERROR(IF(VLOOKUP('Xlookup set'!$S686,'Xlookup set'!$A$1:$R$1200,13,FALSE)=0,"",VLOOKUP('Xlookup set'!$S686,'Xlookup set'!$A$1:$R$1200,13,FALSE)),"")</f>
        <v/>
      </c>
      <c r="M686" t="str">
        <f>IFERROR(IF(VLOOKUP('Xlookup set'!$S686,'Xlookup set'!$A$1:$R$1200,14,FALSE)=0,"",VLOOKUP('Xlookup set'!$S686,'Xlookup set'!$A$1:$R$1200,14,FALSE)),"")</f>
        <v/>
      </c>
      <c r="N686" t="str">
        <f>IFERROR(IF(VLOOKUP('Xlookup set'!$S686,'Xlookup set'!$A$1:$R$1200,15,FALSE)=0,"",VLOOKUP('Xlookup set'!$S686,'Xlookup set'!$A$1:$R$1200,15,FALSE)),"")</f>
        <v/>
      </c>
      <c r="O686" t="str">
        <f>IFERROR(IF(VLOOKUP('Xlookup set'!$S686,'Xlookup set'!$A$1:$R$1200,16,FALSE)=0,"",VLOOKUP('Xlookup set'!$S686,'Xlookup set'!$A$1:$R$1200,16,FALSE)),"")</f>
        <v/>
      </c>
      <c r="P686" t="str">
        <f t="array" aca="1" ref="P686" ca="1">IFERROR(Y2IF(VLOOKUP('Xlookup set'!$S686,'Xlookup set'!$A$1:$R$1200,17,FALSE)=0,"",VLOOKUP('Xlookup set'!$S686,'Xlookup set'!$A$1:$R$1200,17,FALSE)),"")</f>
        <v/>
      </c>
      <c r="Q686" t="str">
        <f>IFERROR(IF(VLOOKUP('Xlookup set'!$S686,'Xlookup set'!$A$1:$R$1200,18,FALSE)=0,"",VLOOKUP('Xlookup set'!$S686,'Xlookup set'!$A$1:$R$1200,18,FALSE)),"")</f>
        <v/>
      </c>
    </row>
    <row r="687" spans="1:17">
      <c r="A687" t="str">
        <f>IFERROR(VLOOKUP('Xlookup set'!$S687,'Xlookup set'!$A$1:$R$1200,2,FALSE),"")</f>
        <v/>
      </c>
      <c r="B687" t="str">
        <f>IF(I687&lt;&gt;"",ドッグキャリー!$I$2,"")</f>
        <v/>
      </c>
      <c r="C687" t="str">
        <f t="shared" si="22"/>
        <v/>
      </c>
      <c r="D687" t="str">
        <f t="shared" si="23"/>
        <v/>
      </c>
      <c r="E687" t="str">
        <f>IFERROR(IF(VLOOKUP('Xlookup set'!$S687,'Xlookup set'!$A$1:$R$1200,6,FALSE)=0,"",VLOOKUP('Xlookup set'!$S687,'Xlookup set'!$A$1:$R$1200,6,FALSE)),"")</f>
        <v/>
      </c>
      <c r="F687" t="str">
        <f t="array" aca="1" ref="F687" ca="1">IFERROR(F(VLOOKUP('Xlookup set'!$S687,'Xlookup set'!$A$1:$R$1200,7,FALSE)=0,"",VLOOKUP('Xlookup set'!$S687,'Xlookup set'!$A$1:$R$1200,7,FALSE)),"")</f>
        <v/>
      </c>
      <c r="G687" t="str">
        <f>IFERROR(IF(VLOOKUP('Xlookup set'!$S687,'Xlookup set'!$A$1:$R$1200,8,FALSE)=0,"",VLOOKUP('Xlookup set'!$S687,'Xlookup set'!$A$1:$R$1200,8,FALSE)),"")</f>
        <v/>
      </c>
      <c r="H687" s="93" t="str">
        <f>IFERROR(IF(VLOOKUP('Xlookup set'!$S687,'Xlookup set'!$A$1:$R$1200,9,FALSE)=0,"",VLOOKUP('Xlookup set'!$S687,'Xlookup set'!$A$1:$R$1200,9,FALSE)),"")</f>
        <v/>
      </c>
      <c r="I687" t="str">
        <f>IFERROR(IF(VLOOKUP('Xlookup set'!$S687,'Xlookup set'!$A$1:$R$1200,10,FALSE)=0,"",VLOOKUP('Xlookup set'!$S687,'Xlookup set'!$A$1:$R$1200,10,FALSE)),"")</f>
        <v/>
      </c>
      <c r="J687" t="str">
        <f>IFERROR(IF(VLOOKUP('Xlookup set'!$S687,'Xlookup set'!$A$1:$R$1200,11,FALSE)=0,"",VLOOKUP('Xlookup set'!$S687,'Xlookup set'!$A$1:$R$1200,11,FALSE)),"")</f>
        <v/>
      </c>
      <c r="K687" t="str">
        <f>IFERROR(IF(VLOOKUP('Xlookup set'!$S687,'Xlookup set'!$A$1:$R$1200,12,FALSE)=0,"",VLOOKUP('Xlookup set'!$S687,'Xlookup set'!$A$1:$R$1200,12,FALSE)),"")</f>
        <v/>
      </c>
      <c r="L687" t="str">
        <f>IFERROR(IF(VLOOKUP('Xlookup set'!$S687,'Xlookup set'!$A$1:$R$1200,13,FALSE)=0,"",VLOOKUP('Xlookup set'!$S687,'Xlookup set'!$A$1:$R$1200,13,FALSE)),"")</f>
        <v/>
      </c>
      <c r="M687" t="str">
        <f>IFERROR(IF(VLOOKUP('Xlookup set'!$S687,'Xlookup set'!$A$1:$R$1200,14,FALSE)=0,"",VLOOKUP('Xlookup set'!$S687,'Xlookup set'!$A$1:$R$1200,14,FALSE)),"")</f>
        <v/>
      </c>
      <c r="N687" t="str">
        <f>IFERROR(IF(VLOOKUP('Xlookup set'!$S687,'Xlookup set'!$A$1:$R$1200,15,FALSE)=0,"",VLOOKUP('Xlookup set'!$S687,'Xlookup set'!$A$1:$R$1200,15,FALSE)),"")</f>
        <v/>
      </c>
      <c r="O687" t="str">
        <f>IFERROR(IF(VLOOKUP('Xlookup set'!$S687,'Xlookup set'!$A$1:$R$1200,16,FALSE)=0,"",VLOOKUP('Xlookup set'!$S687,'Xlookup set'!$A$1:$R$1200,16,FALSE)),"")</f>
        <v/>
      </c>
      <c r="P687" t="str">
        <f t="array" aca="1" ref="P687" ca="1">IFERROR(Y2IF(VLOOKUP('Xlookup set'!$S687,'Xlookup set'!$A$1:$R$1200,17,FALSE)=0,"",VLOOKUP('Xlookup set'!$S687,'Xlookup set'!$A$1:$R$1200,17,FALSE)),"")</f>
        <v/>
      </c>
      <c r="Q687" t="str">
        <f>IFERROR(IF(VLOOKUP('Xlookup set'!$S687,'Xlookup set'!$A$1:$R$1200,18,FALSE)=0,"",VLOOKUP('Xlookup set'!$S687,'Xlookup set'!$A$1:$R$1200,18,FALSE)),"")</f>
        <v/>
      </c>
    </row>
    <row r="688" spans="1:17">
      <c r="A688" t="str">
        <f>IFERROR(VLOOKUP('Xlookup set'!$S688,'Xlookup set'!$A$1:$R$1200,2,FALSE),"")</f>
        <v/>
      </c>
      <c r="B688" t="str">
        <f>IF(I688&lt;&gt;"",ドッグキャリー!$I$2,"")</f>
        <v/>
      </c>
      <c r="C688" t="str">
        <f t="shared" si="22"/>
        <v/>
      </c>
      <c r="D688" t="str">
        <f t="shared" si="23"/>
        <v/>
      </c>
      <c r="E688" t="str">
        <f>IFERROR(IF(VLOOKUP('Xlookup set'!$S688,'Xlookup set'!$A$1:$R$1200,6,FALSE)=0,"",VLOOKUP('Xlookup set'!$S688,'Xlookup set'!$A$1:$R$1200,6,FALSE)),"")</f>
        <v/>
      </c>
      <c r="F688" t="str">
        <f t="array" aca="1" ref="F688" ca="1">IFERROR(F(VLOOKUP('Xlookup set'!$S688,'Xlookup set'!$A$1:$R$1200,7,FALSE)=0,"",VLOOKUP('Xlookup set'!$S688,'Xlookup set'!$A$1:$R$1200,7,FALSE)),"")</f>
        <v/>
      </c>
      <c r="G688" t="str">
        <f>IFERROR(IF(VLOOKUP('Xlookup set'!$S688,'Xlookup set'!$A$1:$R$1200,8,FALSE)=0,"",VLOOKUP('Xlookup set'!$S688,'Xlookup set'!$A$1:$R$1200,8,FALSE)),"")</f>
        <v/>
      </c>
      <c r="H688" s="93" t="str">
        <f>IFERROR(IF(VLOOKUP('Xlookup set'!$S688,'Xlookup set'!$A$1:$R$1200,9,FALSE)=0,"",VLOOKUP('Xlookup set'!$S688,'Xlookup set'!$A$1:$R$1200,9,FALSE)),"")</f>
        <v/>
      </c>
      <c r="I688" t="str">
        <f>IFERROR(IF(VLOOKUP('Xlookup set'!$S688,'Xlookup set'!$A$1:$R$1200,10,FALSE)=0,"",VLOOKUP('Xlookup set'!$S688,'Xlookup set'!$A$1:$R$1200,10,FALSE)),"")</f>
        <v/>
      </c>
      <c r="J688" t="str">
        <f>IFERROR(IF(VLOOKUP('Xlookup set'!$S688,'Xlookup set'!$A$1:$R$1200,11,FALSE)=0,"",VLOOKUP('Xlookup set'!$S688,'Xlookup set'!$A$1:$R$1200,11,FALSE)),"")</f>
        <v/>
      </c>
      <c r="K688" t="str">
        <f>IFERROR(IF(VLOOKUP('Xlookup set'!$S688,'Xlookup set'!$A$1:$R$1200,12,FALSE)=0,"",VLOOKUP('Xlookup set'!$S688,'Xlookup set'!$A$1:$R$1200,12,FALSE)),"")</f>
        <v/>
      </c>
      <c r="L688" t="str">
        <f>IFERROR(IF(VLOOKUP('Xlookup set'!$S688,'Xlookup set'!$A$1:$R$1200,13,FALSE)=0,"",VLOOKUP('Xlookup set'!$S688,'Xlookup set'!$A$1:$R$1200,13,FALSE)),"")</f>
        <v/>
      </c>
      <c r="M688" t="str">
        <f>IFERROR(IF(VLOOKUP('Xlookup set'!$S688,'Xlookup set'!$A$1:$R$1200,14,FALSE)=0,"",VLOOKUP('Xlookup set'!$S688,'Xlookup set'!$A$1:$R$1200,14,FALSE)),"")</f>
        <v/>
      </c>
      <c r="N688" t="str">
        <f>IFERROR(IF(VLOOKUP('Xlookup set'!$S688,'Xlookup set'!$A$1:$R$1200,15,FALSE)=0,"",VLOOKUP('Xlookup set'!$S688,'Xlookup set'!$A$1:$R$1200,15,FALSE)),"")</f>
        <v/>
      </c>
      <c r="O688" t="str">
        <f>IFERROR(IF(VLOOKUP('Xlookup set'!$S688,'Xlookup set'!$A$1:$R$1200,16,FALSE)=0,"",VLOOKUP('Xlookup set'!$S688,'Xlookup set'!$A$1:$R$1200,16,FALSE)),"")</f>
        <v/>
      </c>
      <c r="P688" t="str">
        <f t="array" aca="1" ref="P688" ca="1">IFERROR(Y2IF(VLOOKUP('Xlookup set'!$S688,'Xlookup set'!$A$1:$R$1200,17,FALSE)=0,"",VLOOKUP('Xlookup set'!$S688,'Xlookup set'!$A$1:$R$1200,17,FALSE)),"")</f>
        <v/>
      </c>
      <c r="Q688" t="str">
        <f>IFERROR(IF(VLOOKUP('Xlookup set'!$S688,'Xlookup set'!$A$1:$R$1200,18,FALSE)=0,"",VLOOKUP('Xlookup set'!$S688,'Xlookup set'!$A$1:$R$1200,18,FALSE)),"")</f>
        <v/>
      </c>
    </row>
    <row r="689" spans="1:17">
      <c r="A689" t="str">
        <f>IFERROR(VLOOKUP('Xlookup set'!$S689,'Xlookup set'!$A$1:$R$1200,2,FALSE),"")</f>
        <v/>
      </c>
      <c r="B689" t="str">
        <f>IF(I689&lt;&gt;"",ドッグキャリー!$I$2,"")</f>
        <v/>
      </c>
      <c r="C689" t="str">
        <f t="shared" si="22"/>
        <v/>
      </c>
      <c r="D689" t="str">
        <f t="shared" si="23"/>
        <v/>
      </c>
      <c r="E689" t="str">
        <f>IFERROR(IF(VLOOKUP('Xlookup set'!$S689,'Xlookup set'!$A$1:$R$1200,6,FALSE)=0,"",VLOOKUP('Xlookup set'!$S689,'Xlookup set'!$A$1:$R$1200,6,FALSE)),"")</f>
        <v/>
      </c>
      <c r="F689" t="str">
        <f t="array" aca="1" ref="F689" ca="1">IFERROR(F(VLOOKUP('Xlookup set'!$S689,'Xlookup set'!$A$1:$R$1200,7,FALSE)=0,"",VLOOKUP('Xlookup set'!$S689,'Xlookup set'!$A$1:$R$1200,7,FALSE)),"")</f>
        <v/>
      </c>
      <c r="G689" t="str">
        <f>IFERROR(IF(VLOOKUP('Xlookup set'!$S689,'Xlookup set'!$A$1:$R$1200,8,FALSE)=0,"",VLOOKUP('Xlookup set'!$S689,'Xlookup set'!$A$1:$R$1200,8,FALSE)),"")</f>
        <v/>
      </c>
      <c r="H689" s="93" t="str">
        <f>IFERROR(IF(VLOOKUP('Xlookup set'!$S689,'Xlookup set'!$A$1:$R$1200,9,FALSE)=0,"",VLOOKUP('Xlookup set'!$S689,'Xlookup set'!$A$1:$R$1200,9,FALSE)),"")</f>
        <v/>
      </c>
      <c r="I689" t="str">
        <f>IFERROR(IF(VLOOKUP('Xlookup set'!$S689,'Xlookup set'!$A$1:$R$1200,10,FALSE)=0,"",VLOOKUP('Xlookup set'!$S689,'Xlookup set'!$A$1:$R$1200,10,FALSE)),"")</f>
        <v/>
      </c>
      <c r="J689" t="str">
        <f>IFERROR(IF(VLOOKUP('Xlookup set'!$S689,'Xlookup set'!$A$1:$R$1200,11,FALSE)=0,"",VLOOKUP('Xlookup set'!$S689,'Xlookup set'!$A$1:$R$1200,11,FALSE)),"")</f>
        <v/>
      </c>
      <c r="K689" t="str">
        <f>IFERROR(IF(VLOOKUP('Xlookup set'!$S689,'Xlookup set'!$A$1:$R$1200,12,FALSE)=0,"",VLOOKUP('Xlookup set'!$S689,'Xlookup set'!$A$1:$R$1200,12,FALSE)),"")</f>
        <v/>
      </c>
      <c r="L689" t="str">
        <f>IFERROR(IF(VLOOKUP('Xlookup set'!$S689,'Xlookup set'!$A$1:$R$1200,13,FALSE)=0,"",VLOOKUP('Xlookup set'!$S689,'Xlookup set'!$A$1:$R$1200,13,FALSE)),"")</f>
        <v/>
      </c>
      <c r="M689" t="str">
        <f>IFERROR(IF(VLOOKUP('Xlookup set'!$S689,'Xlookup set'!$A$1:$R$1200,14,FALSE)=0,"",VLOOKUP('Xlookup set'!$S689,'Xlookup set'!$A$1:$R$1200,14,FALSE)),"")</f>
        <v/>
      </c>
      <c r="N689" t="str">
        <f>IFERROR(IF(VLOOKUP('Xlookup set'!$S689,'Xlookup set'!$A$1:$R$1200,15,FALSE)=0,"",VLOOKUP('Xlookup set'!$S689,'Xlookup set'!$A$1:$R$1200,15,FALSE)),"")</f>
        <v/>
      </c>
      <c r="O689" t="str">
        <f>IFERROR(IF(VLOOKUP('Xlookup set'!$S689,'Xlookup set'!$A$1:$R$1200,16,FALSE)=0,"",VLOOKUP('Xlookup set'!$S689,'Xlookup set'!$A$1:$R$1200,16,FALSE)),"")</f>
        <v/>
      </c>
      <c r="P689" t="str">
        <f t="array" aca="1" ref="P689" ca="1">IFERROR(Y2IF(VLOOKUP('Xlookup set'!$S689,'Xlookup set'!$A$1:$R$1200,17,FALSE)=0,"",VLOOKUP('Xlookup set'!$S689,'Xlookup set'!$A$1:$R$1200,17,FALSE)),"")</f>
        <v/>
      </c>
      <c r="Q689" t="str">
        <f>IFERROR(IF(VLOOKUP('Xlookup set'!$S689,'Xlookup set'!$A$1:$R$1200,18,FALSE)=0,"",VLOOKUP('Xlookup set'!$S689,'Xlookup set'!$A$1:$R$1200,18,FALSE)),"")</f>
        <v/>
      </c>
    </row>
    <row r="690" spans="1:17">
      <c r="A690" t="str">
        <f>IFERROR(VLOOKUP('Xlookup set'!$S690,'Xlookup set'!$A$1:$R$1200,2,FALSE),"")</f>
        <v/>
      </c>
      <c r="B690" t="str">
        <f>IF(I690&lt;&gt;"",ドッグキャリー!$I$2,"")</f>
        <v/>
      </c>
      <c r="C690" t="str">
        <f t="shared" si="22"/>
        <v/>
      </c>
      <c r="D690" t="str">
        <f t="shared" si="23"/>
        <v/>
      </c>
      <c r="E690" t="str">
        <f>IFERROR(IF(VLOOKUP('Xlookup set'!$S690,'Xlookup set'!$A$1:$R$1200,6,FALSE)=0,"",VLOOKUP('Xlookup set'!$S690,'Xlookup set'!$A$1:$R$1200,6,FALSE)),"")</f>
        <v/>
      </c>
      <c r="F690" t="str">
        <f t="array" aca="1" ref="F690" ca="1">IFERROR(F(VLOOKUP('Xlookup set'!$S690,'Xlookup set'!$A$1:$R$1200,7,FALSE)=0,"",VLOOKUP('Xlookup set'!$S690,'Xlookup set'!$A$1:$R$1200,7,FALSE)),"")</f>
        <v/>
      </c>
      <c r="G690" t="str">
        <f>IFERROR(IF(VLOOKUP('Xlookup set'!$S690,'Xlookup set'!$A$1:$R$1200,8,FALSE)=0,"",VLOOKUP('Xlookup set'!$S690,'Xlookup set'!$A$1:$R$1200,8,FALSE)),"")</f>
        <v/>
      </c>
      <c r="H690" s="93" t="str">
        <f>IFERROR(IF(VLOOKUP('Xlookup set'!$S690,'Xlookup set'!$A$1:$R$1200,9,FALSE)=0,"",VLOOKUP('Xlookup set'!$S690,'Xlookup set'!$A$1:$R$1200,9,FALSE)),"")</f>
        <v/>
      </c>
      <c r="I690" t="str">
        <f>IFERROR(IF(VLOOKUP('Xlookup set'!$S690,'Xlookup set'!$A$1:$R$1200,10,FALSE)=0,"",VLOOKUP('Xlookup set'!$S690,'Xlookup set'!$A$1:$R$1200,10,FALSE)),"")</f>
        <v/>
      </c>
      <c r="J690" t="str">
        <f>IFERROR(IF(VLOOKUP('Xlookup set'!$S690,'Xlookup set'!$A$1:$R$1200,11,FALSE)=0,"",VLOOKUP('Xlookup set'!$S690,'Xlookup set'!$A$1:$R$1200,11,FALSE)),"")</f>
        <v/>
      </c>
      <c r="K690" t="str">
        <f>IFERROR(IF(VLOOKUP('Xlookup set'!$S690,'Xlookup set'!$A$1:$R$1200,12,FALSE)=0,"",VLOOKUP('Xlookup set'!$S690,'Xlookup set'!$A$1:$R$1200,12,FALSE)),"")</f>
        <v/>
      </c>
      <c r="L690" t="str">
        <f>IFERROR(IF(VLOOKUP('Xlookup set'!$S690,'Xlookup set'!$A$1:$R$1200,13,FALSE)=0,"",VLOOKUP('Xlookup set'!$S690,'Xlookup set'!$A$1:$R$1200,13,FALSE)),"")</f>
        <v/>
      </c>
      <c r="M690" t="str">
        <f>IFERROR(IF(VLOOKUP('Xlookup set'!$S690,'Xlookup set'!$A$1:$R$1200,14,FALSE)=0,"",VLOOKUP('Xlookup set'!$S690,'Xlookup set'!$A$1:$R$1200,14,FALSE)),"")</f>
        <v/>
      </c>
      <c r="N690" t="str">
        <f>IFERROR(IF(VLOOKUP('Xlookup set'!$S690,'Xlookup set'!$A$1:$R$1200,15,FALSE)=0,"",VLOOKUP('Xlookup set'!$S690,'Xlookup set'!$A$1:$R$1200,15,FALSE)),"")</f>
        <v/>
      </c>
      <c r="O690" t="str">
        <f>IFERROR(IF(VLOOKUP('Xlookup set'!$S690,'Xlookup set'!$A$1:$R$1200,16,FALSE)=0,"",VLOOKUP('Xlookup set'!$S690,'Xlookup set'!$A$1:$R$1200,16,FALSE)),"")</f>
        <v/>
      </c>
      <c r="P690" t="str">
        <f t="array" aca="1" ref="P690" ca="1">IFERROR(Y2IF(VLOOKUP('Xlookup set'!$S690,'Xlookup set'!$A$1:$R$1200,17,FALSE)=0,"",VLOOKUP('Xlookup set'!$S690,'Xlookup set'!$A$1:$R$1200,17,FALSE)),"")</f>
        <v/>
      </c>
      <c r="Q690" t="str">
        <f>IFERROR(IF(VLOOKUP('Xlookup set'!$S690,'Xlookup set'!$A$1:$R$1200,18,FALSE)=0,"",VLOOKUP('Xlookup set'!$S690,'Xlookup set'!$A$1:$R$1200,18,FALSE)),"")</f>
        <v/>
      </c>
    </row>
    <row r="691" spans="1:17">
      <c r="A691" t="str">
        <f>IFERROR(VLOOKUP('Xlookup set'!$S691,'Xlookup set'!$A$1:$R$1200,2,FALSE),"")</f>
        <v/>
      </c>
      <c r="B691" t="str">
        <f>IF(I691&lt;&gt;"",ドッグキャリー!$I$2,"")</f>
        <v/>
      </c>
      <c r="C691" t="str">
        <f t="shared" si="22"/>
        <v/>
      </c>
      <c r="D691" t="str">
        <f t="shared" si="23"/>
        <v/>
      </c>
      <c r="E691" t="str">
        <f>IFERROR(IF(VLOOKUP('Xlookup set'!$S691,'Xlookup set'!$A$1:$R$1200,6,FALSE)=0,"",VLOOKUP('Xlookup set'!$S691,'Xlookup set'!$A$1:$R$1200,6,FALSE)),"")</f>
        <v/>
      </c>
      <c r="F691" t="str">
        <f t="array" aca="1" ref="F691" ca="1">IFERROR(F(VLOOKUP('Xlookup set'!$S691,'Xlookup set'!$A$1:$R$1200,7,FALSE)=0,"",VLOOKUP('Xlookup set'!$S691,'Xlookup set'!$A$1:$R$1200,7,FALSE)),"")</f>
        <v/>
      </c>
      <c r="G691" t="str">
        <f>IFERROR(IF(VLOOKUP('Xlookup set'!$S691,'Xlookup set'!$A$1:$R$1200,8,FALSE)=0,"",VLOOKUP('Xlookup set'!$S691,'Xlookup set'!$A$1:$R$1200,8,FALSE)),"")</f>
        <v/>
      </c>
      <c r="H691" s="93" t="str">
        <f>IFERROR(IF(VLOOKUP('Xlookup set'!$S691,'Xlookup set'!$A$1:$R$1200,9,FALSE)=0,"",VLOOKUP('Xlookup set'!$S691,'Xlookup set'!$A$1:$R$1200,9,FALSE)),"")</f>
        <v/>
      </c>
      <c r="I691" t="str">
        <f>IFERROR(IF(VLOOKUP('Xlookup set'!$S691,'Xlookup set'!$A$1:$R$1200,10,FALSE)=0,"",VLOOKUP('Xlookup set'!$S691,'Xlookup set'!$A$1:$R$1200,10,FALSE)),"")</f>
        <v/>
      </c>
      <c r="J691" t="str">
        <f>IFERROR(IF(VLOOKUP('Xlookup set'!$S691,'Xlookup set'!$A$1:$R$1200,11,FALSE)=0,"",VLOOKUP('Xlookup set'!$S691,'Xlookup set'!$A$1:$R$1200,11,FALSE)),"")</f>
        <v/>
      </c>
      <c r="K691" t="str">
        <f>IFERROR(IF(VLOOKUP('Xlookup set'!$S691,'Xlookup set'!$A$1:$R$1200,12,FALSE)=0,"",VLOOKUP('Xlookup set'!$S691,'Xlookup set'!$A$1:$R$1200,12,FALSE)),"")</f>
        <v/>
      </c>
      <c r="L691" t="str">
        <f>IFERROR(IF(VLOOKUP('Xlookup set'!$S691,'Xlookup set'!$A$1:$R$1200,13,FALSE)=0,"",VLOOKUP('Xlookup set'!$S691,'Xlookup set'!$A$1:$R$1200,13,FALSE)),"")</f>
        <v/>
      </c>
      <c r="M691" t="str">
        <f>IFERROR(IF(VLOOKUP('Xlookup set'!$S691,'Xlookup set'!$A$1:$R$1200,14,FALSE)=0,"",VLOOKUP('Xlookup set'!$S691,'Xlookup set'!$A$1:$R$1200,14,FALSE)),"")</f>
        <v/>
      </c>
      <c r="N691" t="str">
        <f>IFERROR(IF(VLOOKUP('Xlookup set'!$S691,'Xlookup set'!$A$1:$R$1200,15,FALSE)=0,"",VLOOKUP('Xlookup set'!$S691,'Xlookup set'!$A$1:$R$1200,15,FALSE)),"")</f>
        <v/>
      </c>
      <c r="O691" t="str">
        <f>IFERROR(IF(VLOOKUP('Xlookup set'!$S691,'Xlookup set'!$A$1:$R$1200,16,FALSE)=0,"",VLOOKUP('Xlookup set'!$S691,'Xlookup set'!$A$1:$R$1200,16,FALSE)),"")</f>
        <v/>
      </c>
      <c r="P691" t="str">
        <f t="array" aca="1" ref="P691" ca="1">IFERROR(Y2IF(VLOOKUP('Xlookup set'!$S691,'Xlookup set'!$A$1:$R$1200,17,FALSE)=0,"",VLOOKUP('Xlookup set'!$S691,'Xlookup set'!$A$1:$R$1200,17,FALSE)),"")</f>
        <v/>
      </c>
      <c r="Q691" t="str">
        <f>IFERROR(IF(VLOOKUP('Xlookup set'!$S691,'Xlookup set'!$A$1:$R$1200,18,FALSE)=0,"",VLOOKUP('Xlookup set'!$S691,'Xlookup set'!$A$1:$R$1200,18,FALSE)),"")</f>
        <v/>
      </c>
    </row>
    <row r="692" spans="1:17">
      <c r="A692" t="str">
        <f>IFERROR(VLOOKUP('Xlookup set'!$S692,'Xlookup set'!$A$1:$R$1200,2,FALSE),"")</f>
        <v/>
      </c>
      <c r="B692" t="str">
        <f>IF(I692&lt;&gt;"",ドッグキャリー!$I$2,"")</f>
        <v/>
      </c>
      <c r="C692" t="str">
        <f t="shared" si="22"/>
        <v/>
      </c>
      <c r="D692" t="str">
        <f t="shared" si="23"/>
        <v/>
      </c>
      <c r="E692" t="str">
        <f>IFERROR(IF(VLOOKUP('Xlookup set'!$S692,'Xlookup set'!$A$1:$R$1200,6,FALSE)=0,"",VLOOKUP('Xlookup set'!$S692,'Xlookup set'!$A$1:$R$1200,6,FALSE)),"")</f>
        <v/>
      </c>
      <c r="F692" t="str">
        <f t="array" aca="1" ref="F692" ca="1">IFERROR(F(VLOOKUP('Xlookup set'!$S692,'Xlookup set'!$A$1:$R$1200,7,FALSE)=0,"",VLOOKUP('Xlookup set'!$S692,'Xlookup set'!$A$1:$R$1200,7,FALSE)),"")</f>
        <v/>
      </c>
      <c r="G692" t="str">
        <f>IFERROR(IF(VLOOKUP('Xlookup set'!$S692,'Xlookup set'!$A$1:$R$1200,8,FALSE)=0,"",VLOOKUP('Xlookup set'!$S692,'Xlookup set'!$A$1:$R$1200,8,FALSE)),"")</f>
        <v/>
      </c>
      <c r="H692" s="93" t="str">
        <f>IFERROR(IF(VLOOKUP('Xlookup set'!$S692,'Xlookup set'!$A$1:$R$1200,9,FALSE)=0,"",VLOOKUP('Xlookup set'!$S692,'Xlookup set'!$A$1:$R$1200,9,FALSE)),"")</f>
        <v/>
      </c>
      <c r="I692" t="str">
        <f>IFERROR(IF(VLOOKUP('Xlookup set'!$S692,'Xlookup set'!$A$1:$R$1200,10,FALSE)=0,"",VLOOKUP('Xlookup set'!$S692,'Xlookup set'!$A$1:$R$1200,10,FALSE)),"")</f>
        <v/>
      </c>
      <c r="J692" t="str">
        <f>IFERROR(IF(VLOOKUP('Xlookup set'!$S692,'Xlookup set'!$A$1:$R$1200,11,FALSE)=0,"",VLOOKUP('Xlookup set'!$S692,'Xlookup set'!$A$1:$R$1200,11,FALSE)),"")</f>
        <v/>
      </c>
      <c r="K692" t="str">
        <f>IFERROR(IF(VLOOKUP('Xlookup set'!$S692,'Xlookup set'!$A$1:$R$1200,12,FALSE)=0,"",VLOOKUP('Xlookup set'!$S692,'Xlookup set'!$A$1:$R$1200,12,FALSE)),"")</f>
        <v/>
      </c>
      <c r="L692" t="str">
        <f>IFERROR(IF(VLOOKUP('Xlookup set'!$S692,'Xlookup set'!$A$1:$R$1200,13,FALSE)=0,"",VLOOKUP('Xlookup set'!$S692,'Xlookup set'!$A$1:$R$1200,13,FALSE)),"")</f>
        <v/>
      </c>
      <c r="M692" t="str">
        <f>IFERROR(IF(VLOOKUP('Xlookup set'!$S692,'Xlookup set'!$A$1:$R$1200,14,FALSE)=0,"",VLOOKUP('Xlookup set'!$S692,'Xlookup set'!$A$1:$R$1200,14,FALSE)),"")</f>
        <v/>
      </c>
      <c r="N692" t="str">
        <f>IFERROR(IF(VLOOKUP('Xlookup set'!$S692,'Xlookup set'!$A$1:$R$1200,15,FALSE)=0,"",VLOOKUP('Xlookup set'!$S692,'Xlookup set'!$A$1:$R$1200,15,FALSE)),"")</f>
        <v/>
      </c>
      <c r="O692" t="str">
        <f>IFERROR(IF(VLOOKUP('Xlookup set'!$S692,'Xlookup set'!$A$1:$R$1200,16,FALSE)=0,"",VLOOKUP('Xlookup set'!$S692,'Xlookup set'!$A$1:$R$1200,16,FALSE)),"")</f>
        <v/>
      </c>
      <c r="P692" t="str">
        <f t="array" aca="1" ref="P692" ca="1">IFERROR(Y2IF(VLOOKUP('Xlookup set'!$S692,'Xlookup set'!$A$1:$R$1200,17,FALSE)=0,"",VLOOKUP('Xlookup set'!$S692,'Xlookup set'!$A$1:$R$1200,17,FALSE)),"")</f>
        <v/>
      </c>
      <c r="Q692" t="str">
        <f>IFERROR(IF(VLOOKUP('Xlookup set'!$S692,'Xlookup set'!$A$1:$R$1200,18,FALSE)=0,"",VLOOKUP('Xlookup set'!$S692,'Xlookup set'!$A$1:$R$1200,18,FALSE)),"")</f>
        <v/>
      </c>
    </row>
    <row r="693" spans="1:17">
      <c r="A693" t="str">
        <f>IFERROR(VLOOKUP('Xlookup set'!$S693,'Xlookup set'!$A$1:$R$1200,2,FALSE),"")</f>
        <v/>
      </c>
      <c r="B693" t="str">
        <f>IF(I693&lt;&gt;"",ドッグキャリー!$I$2,"")</f>
        <v/>
      </c>
      <c r="C693" t="str">
        <f t="shared" si="22"/>
        <v/>
      </c>
      <c r="D693" t="str">
        <f t="shared" si="23"/>
        <v/>
      </c>
      <c r="E693" t="str">
        <f>IFERROR(IF(VLOOKUP('Xlookup set'!$S693,'Xlookup set'!$A$1:$R$1200,6,FALSE)=0,"",VLOOKUP('Xlookup set'!$S693,'Xlookup set'!$A$1:$R$1200,6,FALSE)),"")</f>
        <v/>
      </c>
      <c r="F693" t="str">
        <f t="array" aca="1" ref="F693" ca="1">IFERROR(F(VLOOKUP('Xlookup set'!$S693,'Xlookup set'!$A$1:$R$1200,7,FALSE)=0,"",VLOOKUP('Xlookup set'!$S693,'Xlookup set'!$A$1:$R$1200,7,FALSE)),"")</f>
        <v/>
      </c>
      <c r="G693" t="str">
        <f>IFERROR(IF(VLOOKUP('Xlookup set'!$S693,'Xlookup set'!$A$1:$R$1200,8,FALSE)=0,"",VLOOKUP('Xlookup set'!$S693,'Xlookup set'!$A$1:$R$1200,8,FALSE)),"")</f>
        <v/>
      </c>
      <c r="H693" s="93" t="str">
        <f>IFERROR(IF(VLOOKUP('Xlookup set'!$S693,'Xlookup set'!$A$1:$R$1200,9,FALSE)=0,"",VLOOKUP('Xlookup set'!$S693,'Xlookup set'!$A$1:$R$1200,9,FALSE)),"")</f>
        <v/>
      </c>
      <c r="I693" t="str">
        <f>IFERROR(IF(VLOOKUP('Xlookup set'!$S693,'Xlookup set'!$A$1:$R$1200,10,FALSE)=0,"",VLOOKUP('Xlookup set'!$S693,'Xlookup set'!$A$1:$R$1200,10,FALSE)),"")</f>
        <v/>
      </c>
      <c r="J693" t="str">
        <f>IFERROR(IF(VLOOKUP('Xlookup set'!$S693,'Xlookup set'!$A$1:$R$1200,11,FALSE)=0,"",VLOOKUP('Xlookup set'!$S693,'Xlookup set'!$A$1:$R$1200,11,FALSE)),"")</f>
        <v/>
      </c>
      <c r="K693" t="str">
        <f>IFERROR(IF(VLOOKUP('Xlookup set'!$S693,'Xlookup set'!$A$1:$R$1200,12,FALSE)=0,"",VLOOKUP('Xlookup set'!$S693,'Xlookup set'!$A$1:$R$1200,12,FALSE)),"")</f>
        <v/>
      </c>
      <c r="L693" t="str">
        <f>IFERROR(IF(VLOOKUP('Xlookup set'!$S693,'Xlookup set'!$A$1:$R$1200,13,FALSE)=0,"",VLOOKUP('Xlookup set'!$S693,'Xlookup set'!$A$1:$R$1200,13,FALSE)),"")</f>
        <v/>
      </c>
      <c r="M693" t="str">
        <f>IFERROR(IF(VLOOKUP('Xlookup set'!$S693,'Xlookup set'!$A$1:$R$1200,14,FALSE)=0,"",VLOOKUP('Xlookup set'!$S693,'Xlookup set'!$A$1:$R$1200,14,FALSE)),"")</f>
        <v/>
      </c>
      <c r="N693" t="str">
        <f>IFERROR(IF(VLOOKUP('Xlookup set'!$S693,'Xlookup set'!$A$1:$R$1200,15,FALSE)=0,"",VLOOKUP('Xlookup set'!$S693,'Xlookup set'!$A$1:$R$1200,15,FALSE)),"")</f>
        <v/>
      </c>
      <c r="O693" t="str">
        <f>IFERROR(IF(VLOOKUP('Xlookup set'!$S693,'Xlookup set'!$A$1:$R$1200,16,FALSE)=0,"",VLOOKUP('Xlookup set'!$S693,'Xlookup set'!$A$1:$R$1200,16,FALSE)),"")</f>
        <v/>
      </c>
      <c r="P693" t="str">
        <f t="array" aca="1" ref="P693" ca="1">IFERROR(Y2IF(VLOOKUP('Xlookup set'!$S693,'Xlookup set'!$A$1:$R$1200,17,FALSE)=0,"",VLOOKUP('Xlookup set'!$S693,'Xlookup set'!$A$1:$R$1200,17,FALSE)),"")</f>
        <v/>
      </c>
      <c r="Q693" t="str">
        <f>IFERROR(IF(VLOOKUP('Xlookup set'!$S693,'Xlookup set'!$A$1:$R$1200,18,FALSE)=0,"",VLOOKUP('Xlookup set'!$S693,'Xlookup set'!$A$1:$R$1200,18,FALSE)),"")</f>
        <v/>
      </c>
    </row>
    <row r="694" spans="1:17">
      <c r="A694" t="str">
        <f>IFERROR(VLOOKUP('Xlookup set'!$S694,'Xlookup set'!$A$1:$R$1200,2,FALSE),"")</f>
        <v/>
      </c>
      <c r="B694" t="str">
        <f>IF(I694&lt;&gt;"",ドッグキャリー!$I$2,"")</f>
        <v/>
      </c>
      <c r="C694" t="str">
        <f t="shared" si="22"/>
        <v/>
      </c>
      <c r="D694" t="str">
        <f t="shared" si="23"/>
        <v/>
      </c>
      <c r="E694" t="str">
        <f>IFERROR(IF(VLOOKUP('Xlookup set'!$S694,'Xlookup set'!$A$1:$R$1200,6,FALSE)=0,"",VLOOKUP('Xlookup set'!$S694,'Xlookup set'!$A$1:$R$1200,6,FALSE)),"")</f>
        <v/>
      </c>
      <c r="F694" t="str">
        <f t="array" aca="1" ref="F694" ca="1">IFERROR(F(VLOOKUP('Xlookup set'!$S694,'Xlookup set'!$A$1:$R$1200,7,FALSE)=0,"",VLOOKUP('Xlookup set'!$S694,'Xlookup set'!$A$1:$R$1200,7,FALSE)),"")</f>
        <v/>
      </c>
      <c r="G694" t="str">
        <f>IFERROR(IF(VLOOKUP('Xlookup set'!$S694,'Xlookup set'!$A$1:$R$1200,8,FALSE)=0,"",VLOOKUP('Xlookup set'!$S694,'Xlookup set'!$A$1:$R$1200,8,FALSE)),"")</f>
        <v/>
      </c>
      <c r="H694" s="93" t="str">
        <f>IFERROR(IF(VLOOKUP('Xlookup set'!$S694,'Xlookup set'!$A$1:$R$1200,9,FALSE)=0,"",VLOOKUP('Xlookup set'!$S694,'Xlookup set'!$A$1:$R$1200,9,FALSE)),"")</f>
        <v/>
      </c>
      <c r="I694" t="str">
        <f>IFERROR(IF(VLOOKUP('Xlookup set'!$S694,'Xlookup set'!$A$1:$R$1200,10,FALSE)=0,"",VLOOKUP('Xlookup set'!$S694,'Xlookup set'!$A$1:$R$1200,10,FALSE)),"")</f>
        <v/>
      </c>
      <c r="J694" t="str">
        <f>IFERROR(IF(VLOOKUP('Xlookup set'!$S694,'Xlookup set'!$A$1:$R$1200,11,FALSE)=0,"",VLOOKUP('Xlookup set'!$S694,'Xlookup set'!$A$1:$R$1200,11,FALSE)),"")</f>
        <v/>
      </c>
      <c r="K694" t="str">
        <f>IFERROR(IF(VLOOKUP('Xlookup set'!$S694,'Xlookup set'!$A$1:$R$1200,12,FALSE)=0,"",VLOOKUP('Xlookup set'!$S694,'Xlookup set'!$A$1:$R$1200,12,FALSE)),"")</f>
        <v/>
      </c>
      <c r="L694" t="str">
        <f>IFERROR(IF(VLOOKUP('Xlookup set'!$S694,'Xlookup set'!$A$1:$R$1200,13,FALSE)=0,"",VLOOKUP('Xlookup set'!$S694,'Xlookup set'!$A$1:$R$1200,13,FALSE)),"")</f>
        <v/>
      </c>
      <c r="M694" t="str">
        <f>IFERROR(IF(VLOOKUP('Xlookup set'!$S694,'Xlookup set'!$A$1:$R$1200,14,FALSE)=0,"",VLOOKUP('Xlookup set'!$S694,'Xlookup set'!$A$1:$R$1200,14,FALSE)),"")</f>
        <v/>
      </c>
      <c r="N694" t="str">
        <f>IFERROR(IF(VLOOKUP('Xlookup set'!$S694,'Xlookup set'!$A$1:$R$1200,15,FALSE)=0,"",VLOOKUP('Xlookup set'!$S694,'Xlookup set'!$A$1:$R$1200,15,FALSE)),"")</f>
        <v/>
      </c>
      <c r="O694" t="str">
        <f>IFERROR(IF(VLOOKUP('Xlookup set'!$S694,'Xlookup set'!$A$1:$R$1200,16,FALSE)=0,"",VLOOKUP('Xlookup set'!$S694,'Xlookup set'!$A$1:$R$1200,16,FALSE)),"")</f>
        <v/>
      </c>
      <c r="P694" t="str">
        <f t="array" aca="1" ref="P694" ca="1">IFERROR(Y2IF(VLOOKUP('Xlookup set'!$S694,'Xlookup set'!$A$1:$R$1200,17,FALSE)=0,"",VLOOKUP('Xlookup set'!$S694,'Xlookup set'!$A$1:$R$1200,17,FALSE)),"")</f>
        <v/>
      </c>
      <c r="Q694" t="str">
        <f>IFERROR(IF(VLOOKUP('Xlookup set'!$S694,'Xlookup set'!$A$1:$R$1200,18,FALSE)=0,"",VLOOKUP('Xlookup set'!$S694,'Xlookup set'!$A$1:$R$1200,18,FALSE)),"")</f>
        <v/>
      </c>
    </row>
    <row r="695" spans="1:17">
      <c r="A695" t="str">
        <f>IFERROR(VLOOKUP('Xlookup set'!$S695,'Xlookup set'!$A$1:$R$1200,2,FALSE),"")</f>
        <v/>
      </c>
      <c r="B695" t="str">
        <f>IF(I695&lt;&gt;"",ドッグキャリー!$I$2,"")</f>
        <v/>
      </c>
      <c r="C695" t="str">
        <f t="shared" si="22"/>
        <v/>
      </c>
      <c r="D695" t="str">
        <f t="shared" si="23"/>
        <v/>
      </c>
      <c r="E695" t="str">
        <f>IFERROR(IF(VLOOKUP('Xlookup set'!$S695,'Xlookup set'!$A$1:$R$1200,6,FALSE)=0,"",VLOOKUP('Xlookup set'!$S695,'Xlookup set'!$A$1:$R$1200,6,FALSE)),"")</f>
        <v/>
      </c>
      <c r="F695" t="str">
        <f t="array" aca="1" ref="F695" ca="1">IFERROR(F(VLOOKUP('Xlookup set'!$S695,'Xlookup set'!$A$1:$R$1200,7,FALSE)=0,"",VLOOKUP('Xlookup set'!$S695,'Xlookup set'!$A$1:$R$1200,7,FALSE)),"")</f>
        <v/>
      </c>
      <c r="G695" t="str">
        <f>IFERROR(IF(VLOOKUP('Xlookup set'!$S695,'Xlookup set'!$A$1:$R$1200,8,FALSE)=0,"",VLOOKUP('Xlookup set'!$S695,'Xlookup set'!$A$1:$R$1200,8,FALSE)),"")</f>
        <v/>
      </c>
      <c r="H695" s="93" t="str">
        <f>IFERROR(IF(VLOOKUP('Xlookup set'!$S695,'Xlookup set'!$A$1:$R$1200,9,FALSE)=0,"",VLOOKUP('Xlookup set'!$S695,'Xlookup set'!$A$1:$R$1200,9,FALSE)),"")</f>
        <v/>
      </c>
      <c r="I695" t="str">
        <f>IFERROR(IF(VLOOKUP('Xlookup set'!$S695,'Xlookup set'!$A$1:$R$1200,10,FALSE)=0,"",VLOOKUP('Xlookup set'!$S695,'Xlookup set'!$A$1:$R$1200,10,FALSE)),"")</f>
        <v/>
      </c>
      <c r="J695" t="str">
        <f>IFERROR(IF(VLOOKUP('Xlookup set'!$S695,'Xlookup set'!$A$1:$R$1200,11,FALSE)=0,"",VLOOKUP('Xlookup set'!$S695,'Xlookup set'!$A$1:$R$1200,11,FALSE)),"")</f>
        <v/>
      </c>
      <c r="K695" t="str">
        <f>IFERROR(IF(VLOOKUP('Xlookup set'!$S695,'Xlookup set'!$A$1:$R$1200,12,FALSE)=0,"",VLOOKUP('Xlookup set'!$S695,'Xlookup set'!$A$1:$R$1200,12,FALSE)),"")</f>
        <v/>
      </c>
      <c r="L695" t="str">
        <f>IFERROR(IF(VLOOKUP('Xlookup set'!$S695,'Xlookup set'!$A$1:$R$1200,13,FALSE)=0,"",VLOOKUP('Xlookup set'!$S695,'Xlookup set'!$A$1:$R$1200,13,FALSE)),"")</f>
        <v/>
      </c>
      <c r="M695" t="str">
        <f>IFERROR(IF(VLOOKUP('Xlookup set'!$S695,'Xlookup set'!$A$1:$R$1200,14,FALSE)=0,"",VLOOKUP('Xlookup set'!$S695,'Xlookup set'!$A$1:$R$1200,14,FALSE)),"")</f>
        <v/>
      </c>
      <c r="N695" t="str">
        <f>IFERROR(IF(VLOOKUP('Xlookup set'!$S695,'Xlookup set'!$A$1:$R$1200,15,FALSE)=0,"",VLOOKUP('Xlookup set'!$S695,'Xlookup set'!$A$1:$R$1200,15,FALSE)),"")</f>
        <v/>
      </c>
      <c r="O695" t="str">
        <f>IFERROR(IF(VLOOKUP('Xlookup set'!$S695,'Xlookup set'!$A$1:$R$1200,16,FALSE)=0,"",VLOOKUP('Xlookup set'!$S695,'Xlookup set'!$A$1:$R$1200,16,FALSE)),"")</f>
        <v/>
      </c>
      <c r="P695" t="str">
        <f t="array" aca="1" ref="P695" ca="1">IFERROR(Y2IF(VLOOKUP('Xlookup set'!$S695,'Xlookup set'!$A$1:$R$1200,17,FALSE)=0,"",VLOOKUP('Xlookup set'!$S695,'Xlookup set'!$A$1:$R$1200,17,FALSE)),"")</f>
        <v/>
      </c>
      <c r="Q695" t="str">
        <f>IFERROR(IF(VLOOKUP('Xlookup set'!$S695,'Xlookup set'!$A$1:$R$1200,18,FALSE)=0,"",VLOOKUP('Xlookup set'!$S695,'Xlookup set'!$A$1:$R$1200,18,FALSE)),"")</f>
        <v/>
      </c>
    </row>
    <row r="696" spans="1:17">
      <c r="A696" t="str">
        <f>IFERROR(VLOOKUP('Xlookup set'!$S696,'Xlookup set'!$A$1:$R$1200,2,FALSE),"")</f>
        <v/>
      </c>
      <c r="B696" t="str">
        <f>IF(I696&lt;&gt;"",ドッグキャリー!$I$2,"")</f>
        <v/>
      </c>
      <c r="C696" t="str">
        <f t="shared" si="22"/>
        <v/>
      </c>
      <c r="D696" t="str">
        <f t="shared" si="23"/>
        <v/>
      </c>
      <c r="E696" t="str">
        <f>IFERROR(IF(VLOOKUP('Xlookup set'!$S696,'Xlookup set'!$A$1:$R$1200,6,FALSE)=0,"",VLOOKUP('Xlookup set'!$S696,'Xlookup set'!$A$1:$R$1200,6,FALSE)),"")</f>
        <v/>
      </c>
      <c r="F696" t="str">
        <f t="array" aca="1" ref="F696" ca="1">IFERROR(F(VLOOKUP('Xlookup set'!$S696,'Xlookup set'!$A$1:$R$1200,7,FALSE)=0,"",VLOOKUP('Xlookup set'!$S696,'Xlookup set'!$A$1:$R$1200,7,FALSE)),"")</f>
        <v/>
      </c>
      <c r="G696" t="str">
        <f>IFERROR(IF(VLOOKUP('Xlookup set'!$S696,'Xlookup set'!$A$1:$R$1200,8,FALSE)=0,"",VLOOKUP('Xlookup set'!$S696,'Xlookup set'!$A$1:$R$1200,8,FALSE)),"")</f>
        <v/>
      </c>
      <c r="H696" s="93" t="str">
        <f>IFERROR(IF(VLOOKUP('Xlookup set'!$S696,'Xlookup set'!$A$1:$R$1200,9,FALSE)=0,"",VLOOKUP('Xlookup set'!$S696,'Xlookup set'!$A$1:$R$1200,9,FALSE)),"")</f>
        <v/>
      </c>
      <c r="I696" t="str">
        <f>IFERROR(IF(VLOOKUP('Xlookup set'!$S696,'Xlookup set'!$A$1:$R$1200,10,FALSE)=0,"",VLOOKUP('Xlookup set'!$S696,'Xlookup set'!$A$1:$R$1200,10,FALSE)),"")</f>
        <v/>
      </c>
      <c r="J696" t="str">
        <f>IFERROR(IF(VLOOKUP('Xlookup set'!$S696,'Xlookup set'!$A$1:$R$1200,11,FALSE)=0,"",VLOOKUP('Xlookup set'!$S696,'Xlookup set'!$A$1:$R$1200,11,FALSE)),"")</f>
        <v/>
      </c>
      <c r="K696" t="str">
        <f>IFERROR(IF(VLOOKUP('Xlookup set'!$S696,'Xlookup set'!$A$1:$R$1200,12,FALSE)=0,"",VLOOKUP('Xlookup set'!$S696,'Xlookup set'!$A$1:$R$1200,12,FALSE)),"")</f>
        <v/>
      </c>
      <c r="L696" t="str">
        <f>IFERROR(IF(VLOOKUP('Xlookup set'!$S696,'Xlookup set'!$A$1:$R$1200,13,FALSE)=0,"",VLOOKUP('Xlookup set'!$S696,'Xlookup set'!$A$1:$R$1200,13,FALSE)),"")</f>
        <v/>
      </c>
      <c r="M696" t="str">
        <f>IFERROR(IF(VLOOKUP('Xlookup set'!$S696,'Xlookup set'!$A$1:$R$1200,14,FALSE)=0,"",VLOOKUP('Xlookup set'!$S696,'Xlookup set'!$A$1:$R$1200,14,FALSE)),"")</f>
        <v/>
      </c>
      <c r="N696" t="str">
        <f>IFERROR(IF(VLOOKUP('Xlookup set'!$S696,'Xlookup set'!$A$1:$R$1200,15,FALSE)=0,"",VLOOKUP('Xlookup set'!$S696,'Xlookup set'!$A$1:$R$1200,15,FALSE)),"")</f>
        <v/>
      </c>
      <c r="O696" t="str">
        <f>IFERROR(IF(VLOOKUP('Xlookup set'!$S696,'Xlookup set'!$A$1:$R$1200,16,FALSE)=0,"",VLOOKUP('Xlookup set'!$S696,'Xlookup set'!$A$1:$R$1200,16,FALSE)),"")</f>
        <v/>
      </c>
      <c r="P696" t="str">
        <f t="array" aca="1" ref="P696" ca="1">IFERROR(Y2IF(VLOOKUP('Xlookup set'!$S696,'Xlookup set'!$A$1:$R$1200,17,FALSE)=0,"",VLOOKUP('Xlookup set'!$S696,'Xlookup set'!$A$1:$R$1200,17,FALSE)),"")</f>
        <v/>
      </c>
      <c r="Q696" t="str">
        <f>IFERROR(IF(VLOOKUP('Xlookup set'!$S696,'Xlookup set'!$A$1:$R$1200,18,FALSE)=0,"",VLOOKUP('Xlookup set'!$S696,'Xlookup set'!$A$1:$R$1200,18,FALSE)),"")</f>
        <v/>
      </c>
    </row>
    <row r="697" spans="1:17">
      <c r="A697" t="str">
        <f>IFERROR(VLOOKUP('Xlookup set'!$S697,'Xlookup set'!$A$1:$R$1200,2,FALSE),"")</f>
        <v/>
      </c>
      <c r="B697" t="str">
        <f>IF(I697&lt;&gt;"",ドッグキャリー!$I$2,"")</f>
        <v/>
      </c>
      <c r="C697" t="str">
        <f t="shared" si="22"/>
        <v/>
      </c>
      <c r="D697" t="str">
        <f t="shared" si="23"/>
        <v/>
      </c>
      <c r="E697" t="str">
        <f>IFERROR(IF(VLOOKUP('Xlookup set'!$S697,'Xlookup set'!$A$1:$R$1200,6,FALSE)=0,"",VLOOKUP('Xlookup set'!$S697,'Xlookup set'!$A$1:$R$1200,6,FALSE)),"")</f>
        <v/>
      </c>
      <c r="F697" t="str">
        <f t="array" aca="1" ref="F697" ca="1">IFERROR(F(VLOOKUP('Xlookup set'!$S697,'Xlookup set'!$A$1:$R$1200,7,FALSE)=0,"",VLOOKUP('Xlookup set'!$S697,'Xlookup set'!$A$1:$R$1200,7,FALSE)),"")</f>
        <v/>
      </c>
      <c r="G697" t="str">
        <f>IFERROR(IF(VLOOKUP('Xlookup set'!$S697,'Xlookup set'!$A$1:$R$1200,8,FALSE)=0,"",VLOOKUP('Xlookup set'!$S697,'Xlookup set'!$A$1:$R$1200,8,FALSE)),"")</f>
        <v/>
      </c>
      <c r="H697" s="93" t="str">
        <f>IFERROR(IF(VLOOKUP('Xlookup set'!$S697,'Xlookup set'!$A$1:$R$1200,9,FALSE)=0,"",VLOOKUP('Xlookup set'!$S697,'Xlookup set'!$A$1:$R$1200,9,FALSE)),"")</f>
        <v/>
      </c>
      <c r="I697" t="str">
        <f>IFERROR(IF(VLOOKUP('Xlookup set'!$S697,'Xlookup set'!$A$1:$R$1200,10,FALSE)=0,"",VLOOKUP('Xlookup set'!$S697,'Xlookup set'!$A$1:$R$1200,10,FALSE)),"")</f>
        <v/>
      </c>
      <c r="J697" t="str">
        <f>IFERROR(IF(VLOOKUP('Xlookup set'!$S697,'Xlookup set'!$A$1:$R$1200,11,FALSE)=0,"",VLOOKUP('Xlookup set'!$S697,'Xlookup set'!$A$1:$R$1200,11,FALSE)),"")</f>
        <v/>
      </c>
      <c r="K697" t="str">
        <f>IFERROR(IF(VLOOKUP('Xlookup set'!$S697,'Xlookup set'!$A$1:$R$1200,12,FALSE)=0,"",VLOOKUP('Xlookup set'!$S697,'Xlookup set'!$A$1:$R$1200,12,FALSE)),"")</f>
        <v/>
      </c>
      <c r="L697" t="str">
        <f>IFERROR(IF(VLOOKUP('Xlookup set'!$S697,'Xlookup set'!$A$1:$R$1200,13,FALSE)=0,"",VLOOKUP('Xlookup set'!$S697,'Xlookup set'!$A$1:$R$1200,13,FALSE)),"")</f>
        <v/>
      </c>
      <c r="M697" t="str">
        <f>IFERROR(IF(VLOOKUP('Xlookup set'!$S697,'Xlookup set'!$A$1:$R$1200,14,FALSE)=0,"",VLOOKUP('Xlookup set'!$S697,'Xlookup set'!$A$1:$R$1200,14,FALSE)),"")</f>
        <v/>
      </c>
      <c r="N697" t="str">
        <f>IFERROR(IF(VLOOKUP('Xlookup set'!$S697,'Xlookup set'!$A$1:$R$1200,15,FALSE)=0,"",VLOOKUP('Xlookup set'!$S697,'Xlookup set'!$A$1:$R$1200,15,FALSE)),"")</f>
        <v/>
      </c>
      <c r="O697" t="str">
        <f>IFERROR(IF(VLOOKUP('Xlookup set'!$S697,'Xlookup set'!$A$1:$R$1200,16,FALSE)=0,"",VLOOKUP('Xlookup set'!$S697,'Xlookup set'!$A$1:$R$1200,16,FALSE)),"")</f>
        <v/>
      </c>
      <c r="P697" t="str">
        <f t="array" aca="1" ref="P697" ca="1">IFERROR(Y2IF(VLOOKUP('Xlookup set'!$S697,'Xlookup set'!$A$1:$R$1200,17,FALSE)=0,"",VLOOKUP('Xlookup set'!$S697,'Xlookup set'!$A$1:$R$1200,17,FALSE)),"")</f>
        <v/>
      </c>
      <c r="Q697" t="str">
        <f>IFERROR(IF(VLOOKUP('Xlookup set'!$S697,'Xlookup set'!$A$1:$R$1200,18,FALSE)=0,"",VLOOKUP('Xlookup set'!$S697,'Xlookup set'!$A$1:$R$1200,18,FALSE)),"")</f>
        <v/>
      </c>
    </row>
    <row r="698" spans="1:17">
      <c r="A698" t="str">
        <f>IFERROR(VLOOKUP('Xlookup set'!$S698,'Xlookup set'!$A$1:$R$1200,2,FALSE),"")</f>
        <v/>
      </c>
      <c r="B698" t="str">
        <f>IF(I698&lt;&gt;"",ドッグキャリー!$I$2,"")</f>
        <v/>
      </c>
      <c r="C698" t="str">
        <f t="shared" si="22"/>
        <v/>
      </c>
      <c r="D698" t="str">
        <f t="shared" si="23"/>
        <v/>
      </c>
      <c r="E698" t="str">
        <f>IFERROR(IF(VLOOKUP('Xlookup set'!$S698,'Xlookup set'!$A$1:$R$1200,6,FALSE)=0,"",VLOOKUP('Xlookup set'!$S698,'Xlookup set'!$A$1:$R$1200,6,FALSE)),"")</f>
        <v/>
      </c>
      <c r="F698" t="str">
        <f t="array" aca="1" ref="F698" ca="1">IFERROR(F(VLOOKUP('Xlookup set'!$S698,'Xlookup set'!$A$1:$R$1200,7,FALSE)=0,"",VLOOKUP('Xlookup set'!$S698,'Xlookup set'!$A$1:$R$1200,7,FALSE)),"")</f>
        <v/>
      </c>
      <c r="G698" t="str">
        <f>IFERROR(IF(VLOOKUP('Xlookup set'!$S698,'Xlookup set'!$A$1:$R$1200,8,FALSE)=0,"",VLOOKUP('Xlookup set'!$S698,'Xlookup set'!$A$1:$R$1200,8,FALSE)),"")</f>
        <v/>
      </c>
      <c r="H698" s="93" t="str">
        <f>IFERROR(IF(VLOOKUP('Xlookup set'!$S698,'Xlookup set'!$A$1:$R$1200,9,FALSE)=0,"",VLOOKUP('Xlookup set'!$S698,'Xlookup set'!$A$1:$R$1200,9,FALSE)),"")</f>
        <v/>
      </c>
      <c r="I698" t="str">
        <f>IFERROR(IF(VLOOKUP('Xlookup set'!$S698,'Xlookup set'!$A$1:$R$1200,10,FALSE)=0,"",VLOOKUP('Xlookup set'!$S698,'Xlookup set'!$A$1:$R$1200,10,FALSE)),"")</f>
        <v/>
      </c>
      <c r="J698" t="str">
        <f>IFERROR(IF(VLOOKUP('Xlookup set'!$S698,'Xlookup set'!$A$1:$R$1200,11,FALSE)=0,"",VLOOKUP('Xlookup set'!$S698,'Xlookup set'!$A$1:$R$1200,11,FALSE)),"")</f>
        <v/>
      </c>
      <c r="K698" t="str">
        <f>IFERROR(IF(VLOOKUP('Xlookup set'!$S698,'Xlookup set'!$A$1:$R$1200,12,FALSE)=0,"",VLOOKUP('Xlookup set'!$S698,'Xlookup set'!$A$1:$R$1200,12,FALSE)),"")</f>
        <v/>
      </c>
      <c r="L698" t="str">
        <f>IFERROR(IF(VLOOKUP('Xlookup set'!$S698,'Xlookup set'!$A$1:$R$1200,13,FALSE)=0,"",VLOOKUP('Xlookup set'!$S698,'Xlookup set'!$A$1:$R$1200,13,FALSE)),"")</f>
        <v/>
      </c>
      <c r="M698" t="str">
        <f>IFERROR(IF(VLOOKUP('Xlookup set'!$S698,'Xlookup set'!$A$1:$R$1200,14,FALSE)=0,"",VLOOKUP('Xlookup set'!$S698,'Xlookup set'!$A$1:$R$1200,14,FALSE)),"")</f>
        <v/>
      </c>
      <c r="N698" t="str">
        <f>IFERROR(IF(VLOOKUP('Xlookup set'!$S698,'Xlookup set'!$A$1:$R$1200,15,FALSE)=0,"",VLOOKUP('Xlookup set'!$S698,'Xlookup set'!$A$1:$R$1200,15,FALSE)),"")</f>
        <v/>
      </c>
      <c r="O698" t="str">
        <f>IFERROR(IF(VLOOKUP('Xlookup set'!$S698,'Xlookup set'!$A$1:$R$1200,16,FALSE)=0,"",VLOOKUP('Xlookup set'!$S698,'Xlookup set'!$A$1:$R$1200,16,FALSE)),"")</f>
        <v/>
      </c>
      <c r="P698" t="str">
        <f t="array" aca="1" ref="P698" ca="1">IFERROR(Y2IF(VLOOKUP('Xlookup set'!$S698,'Xlookup set'!$A$1:$R$1200,17,FALSE)=0,"",VLOOKUP('Xlookup set'!$S698,'Xlookup set'!$A$1:$R$1200,17,FALSE)),"")</f>
        <v/>
      </c>
      <c r="Q698" t="str">
        <f>IFERROR(IF(VLOOKUP('Xlookup set'!$S698,'Xlookup set'!$A$1:$R$1200,18,FALSE)=0,"",VLOOKUP('Xlookup set'!$S698,'Xlookup set'!$A$1:$R$1200,18,FALSE)),"")</f>
        <v/>
      </c>
    </row>
    <row r="699" spans="1:17">
      <c r="A699" t="str">
        <f>IFERROR(VLOOKUP('Xlookup set'!$S699,'Xlookup set'!$A$1:$R$1200,2,FALSE),"")</f>
        <v/>
      </c>
      <c r="B699" t="str">
        <f>IF(I699&lt;&gt;"",ドッグキャリー!$I$2,"")</f>
        <v/>
      </c>
      <c r="C699" t="str">
        <f t="shared" si="22"/>
        <v/>
      </c>
      <c r="D699" t="str">
        <f t="shared" si="23"/>
        <v/>
      </c>
      <c r="E699" t="str">
        <f>IFERROR(IF(VLOOKUP('Xlookup set'!$S699,'Xlookup set'!$A$1:$R$1200,6,FALSE)=0,"",VLOOKUP('Xlookup set'!$S699,'Xlookup set'!$A$1:$R$1200,6,FALSE)),"")</f>
        <v/>
      </c>
      <c r="F699" t="str">
        <f t="array" aca="1" ref="F699" ca="1">IFERROR(F(VLOOKUP('Xlookup set'!$S699,'Xlookup set'!$A$1:$R$1200,7,FALSE)=0,"",VLOOKUP('Xlookup set'!$S699,'Xlookup set'!$A$1:$R$1200,7,FALSE)),"")</f>
        <v/>
      </c>
      <c r="G699" t="str">
        <f>IFERROR(IF(VLOOKUP('Xlookup set'!$S699,'Xlookup set'!$A$1:$R$1200,8,FALSE)=0,"",VLOOKUP('Xlookup set'!$S699,'Xlookup set'!$A$1:$R$1200,8,FALSE)),"")</f>
        <v/>
      </c>
      <c r="H699" s="93" t="str">
        <f>IFERROR(IF(VLOOKUP('Xlookup set'!$S699,'Xlookup set'!$A$1:$R$1200,9,FALSE)=0,"",VLOOKUP('Xlookup set'!$S699,'Xlookup set'!$A$1:$R$1200,9,FALSE)),"")</f>
        <v/>
      </c>
      <c r="I699" t="str">
        <f>IFERROR(IF(VLOOKUP('Xlookup set'!$S699,'Xlookup set'!$A$1:$R$1200,10,FALSE)=0,"",VLOOKUP('Xlookup set'!$S699,'Xlookup set'!$A$1:$R$1200,10,FALSE)),"")</f>
        <v/>
      </c>
      <c r="J699" t="str">
        <f>IFERROR(IF(VLOOKUP('Xlookup set'!$S699,'Xlookup set'!$A$1:$R$1200,11,FALSE)=0,"",VLOOKUP('Xlookup set'!$S699,'Xlookup set'!$A$1:$R$1200,11,FALSE)),"")</f>
        <v/>
      </c>
      <c r="K699" t="str">
        <f>IFERROR(IF(VLOOKUP('Xlookup set'!$S699,'Xlookup set'!$A$1:$R$1200,12,FALSE)=0,"",VLOOKUP('Xlookup set'!$S699,'Xlookup set'!$A$1:$R$1200,12,FALSE)),"")</f>
        <v/>
      </c>
      <c r="L699" t="str">
        <f>IFERROR(IF(VLOOKUP('Xlookup set'!$S699,'Xlookup set'!$A$1:$R$1200,13,FALSE)=0,"",VLOOKUP('Xlookup set'!$S699,'Xlookup set'!$A$1:$R$1200,13,FALSE)),"")</f>
        <v/>
      </c>
      <c r="M699" t="str">
        <f>IFERROR(IF(VLOOKUP('Xlookup set'!$S699,'Xlookup set'!$A$1:$R$1200,14,FALSE)=0,"",VLOOKUP('Xlookup set'!$S699,'Xlookup set'!$A$1:$R$1200,14,FALSE)),"")</f>
        <v/>
      </c>
      <c r="N699" t="str">
        <f>IFERROR(IF(VLOOKUP('Xlookup set'!$S699,'Xlookup set'!$A$1:$R$1200,15,FALSE)=0,"",VLOOKUP('Xlookup set'!$S699,'Xlookup set'!$A$1:$R$1200,15,FALSE)),"")</f>
        <v/>
      </c>
      <c r="O699" t="str">
        <f>IFERROR(IF(VLOOKUP('Xlookup set'!$S699,'Xlookup set'!$A$1:$R$1200,16,FALSE)=0,"",VLOOKUP('Xlookup set'!$S699,'Xlookup set'!$A$1:$R$1200,16,FALSE)),"")</f>
        <v/>
      </c>
      <c r="P699" t="str">
        <f t="array" aca="1" ref="P699" ca="1">IFERROR(Y2IF(VLOOKUP('Xlookup set'!$S699,'Xlookup set'!$A$1:$R$1200,17,FALSE)=0,"",VLOOKUP('Xlookup set'!$S699,'Xlookup set'!$A$1:$R$1200,17,FALSE)),"")</f>
        <v/>
      </c>
      <c r="Q699" t="str">
        <f>IFERROR(IF(VLOOKUP('Xlookup set'!$S699,'Xlookup set'!$A$1:$R$1200,18,FALSE)=0,"",VLOOKUP('Xlookup set'!$S699,'Xlookup set'!$A$1:$R$1200,18,FALSE)),"")</f>
        <v/>
      </c>
    </row>
    <row r="700" spans="1:17">
      <c r="A700" t="str">
        <f>IFERROR(VLOOKUP('Xlookup set'!$S700,'Xlookup set'!$A$1:$R$1200,2,FALSE),"")</f>
        <v/>
      </c>
      <c r="B700" t="str">
        <f>IF(I700&lt;&gt;"",ドッグキャリー!$I$2,"")</f>
        <v/>
      </c>
      <c r="C700" t="str">
        <f t="shared" si="22"/>
        <v/>
      </c>
      <c r="D700" t="str">
        <f t="shared" si="23"/>
        <v/>
      </c>
      <c r="E700" t="str">
        <f>IFERROR(IF(VLOOKUP('Xlookup set'!$S700,'Xlookup set'!$A$1:$R$1200,6,FALSE)=0,"",VLOOKUP('Xlookup set'!$S700,'Xlookup set'!$A$1:$R$1200,6,FALSE)),"")</f>
        <v/>
      </c>
      <c r="F700" t="str">
        <f t="array" aca="1" ref="F700" ca="1">IFERROR(F(VLOOKUP('Xlookup set'!$S700,'Xlookup set'!$A$1:$R$1200,7,FALSE)=0,"",VLOOKUP('Xlookup set'!$S700,'Xlookup set'!$A$1:$R$1200,7,FALSE)),"")</f>
        <v/>
      </c>
      <c r="G700" t="str">
        <f>IFERROR(IF(VLOOKUP('Xlookup set'!$S700,'Xlookup set'!$A$1:$R$1200,8,FALSE)=0,"",VLOOKUP('Xlookup set'!$S700,'Xlookup set'!$A$1:$R$1200,8,FALSE)),"")</f>
        <v/>
      </c>
      <c r="H700" s="93" t="str">
        <f>IFERROR(IF(VLOOKUP('Xlookup set'!$S700,'Xlookup set'!$A$1:$R$1200,9,FALSE)=0,"",VLOOKUP('Xlookup set'!$S700,'Xlookup set'!$A$1:$R$1200,9,FALSE)),"")</f>
        <v/>
      </c>
      <c r="I700" t="str">
        <f>IFERROR(IF(VLOOKUP('Xlookup set'!$S700,'Xlookup set'!$A$1:$R$1200,10,FALSE)=0,"",VLOOKUP('Xlookup set'!$S700,'Xlookup set'!$A$1:$R$1200,10,FALSE)),"")</f>
        <v/>
      </c>
      <c r="J700" t="str">
        <f>IFERROR(IF(VLOOKUP('Xlookup set'!$S700,'Xlookup set'!$A$1:$R$1200,11,FALSE)=0,"",VLOOKUP('Xlookup set'!$S700,'Xlookup set'!$A$1:$R$1200,11,FALSE)),"")</f>
        <v/>
      </c>
      <c r="K700" t="str">
        <f>IFERROR(IF(VLOOKUP('Xlookup set'!$S700,'Xlookup set'!$A$1:$R$1200,12,FALSE)=0,"",VLOOKUP('Xlookup set'!$S700,'Xlookup set'!$A$1:$R$1200,12,FALSE)),"")</f>
        <v/>
      </c>
      <c r="L700" t="str">
        <f>IFERROR(IF(VLOOKUP('Xlookup set'!$S700,'Xlookup set'!$A$1:$R$1200,13,FALSE)=0,"",VLOOKUP('Xlookup set'!$S700,'Xlookup set'!$A$1:$R$1200,13,FALSE)),"")</f>
        <v/>
      </c>
      <c r="M700" t="str">
        <f>IFERROR(IF(VLOOKUP('Xlookup set'!$S700,'Xlookup set'!$A$1:$R$1200,14,FALSE)=0,"",VLOOKUP('Xlookup set'!$S700,'Xlookup set'!$A$1:$R$1200,14,FALSE)),"")</f>
        <v/>
      </c>
      <c r="N700" t="str">
        <f>IFERROR(IF(VLOOKUP('Xlookup set'!$S700,'Xlookup set'!$A$1:$R$1200,15,FALSE)=0,"",VLOOKUP('Xlookup set'!$S700,'Xlookup set'!$A$1:$R$1200,15,FALSE)),"")</f>
        <v/>
      </c>
      <c r="O700" t="str">
        <f>IFERROR(IF(VLOOKUP('Xlookup set'!$S700,'Xlookup set'!$A$1:$R$1200,16,FALSE)=0,"",VLOOKUP('Xlookup set'!$S700,'Xlookup set'!$A$1:$R$1200,16,FALSE)),"")</f>
        <v/>
      </c>
      <c r="P700" t="str">
        <f t="array" aca="1" ref="P700" ca="1">IFERROR(Y2IF(VLOOKUP('Xlookup set'!$S700,'Xlookup set'!$A$1:$R$1200,17,FALSE)=0,"",VLOOKUP('Xlookup set'!$S700,'Xlookup set'!$A$1:$R$1200,17,FALSE)),"")</f>
        <v/>
      </c>
      <c r="Q700" t="str">
        <f>IFERROR(IF(VLOOKUP('Xlookup set'!$S700,'Xlookup set'!$A$1:$R$1200,18,FALSE)=0,"",VLOOKUP('Xlookup set'!$S700,'Xlookup set'!$A$1:$R$1200,18,FALSE)),"")</f>
        <v/>
      </c>
    </row>
    <row r="701" spans="1:17">
      <c r="A701" t="str">
        <f>IFERROR(VLOOKUP('Xlookup set'!$S701,'Xlookup set'!$A$1:$R$1200,2,FALSE),"")</f>
        <v/>
      </c>
      <c r="B701" t="str">
        <f>IF(I701&lt;&gt;"",ドッグキャリー!$I$2,"")</f>
        <v/>
      </c>
      <c r="C701" t="str">
        <f t="shared" si="22"/>
        <v/>
      </c>
      <c r="D701" t="str">
        <f t="shared" si="23"/>
        <v/>
      </c>
      <c r="E701" t="str">
        <f>IFERROR(IF(VLOOKUP('Xlookup set'!$S701,'Xlookup set'!$A$1:$R$1200,6,FALSE)=0,"",VLOOKUP('Xlookup set'!$S701,'Xlookup set'!$A$1:$R$1200,6,FALSE)),"")</f>
        <v/>
      </c>
      <c r="F701" t="str">
        <f t="array" aca="1" ref="F701" ca="1">IFERROR(F(VLOOKUP('Xlookup set'!$S701,'Xlookup set'!$A$1:$R$1200,7,FALSE)=0,"",VLOOKUP('Xlookup set'!$S701,'Xlookup set'!$A$1:$R$1200,7,FALSE)),"")</f>
        <v/>
      </c>
      <c r="G701" t="str">
        <f>IFERROR(IF(VLOOKUP('Xlookup set'!$S701,'Xlookup set'!$A$1:$R$1200,8,FALSE)=0,"",VLOOKUP('Xlookup set'!$S701,'Xlookup set'!$A$1:$R$1200,8,FALSE)),"")</f>
        <v/>
      </c>
      <c r="H701" s="93" t="str">
        <f>IFERROR(IF(VLOOKUP('Xlookup set'!$S701,'Xlookup set'!$A$1:$R$1200,9,FALSE)=0,"",VLOOKUP('Xlookup set'!$S701,'Xlookup set'!$A$1:$R$1200,9,FALSE)),"")</f>
        <v/>
      </c>
      <c r="I701" t="str">
        <f>IFERROR(IF(VLOOKUP('Xlookup set'!$S701,'Xlookup set'!$A$1:$R$1200,10,FALSE)=0,"",VLOOKUP('Xlookup set'!$S701,'Xlookup set'!$A$1:$R$1200,10,FALSE)),"")</f>
        <v/>
      </c>
      <c r="J701" t="str">
        <f>IFERROR(IF(VLOOKUP('Xlookup set'!$S701,'Xlookup set'!$A$1:$R$1200,11,FALSE)=0,"",VLOOKUP('Xlookup set'!$S701,'Xlookup set'!$A$1:$R$1200,11,FALSE)),"")</f>
        <v/>
      </c>
      <c r="K701" t="str">
        <f>IFERROR(IF(VLOOKUP('Xlookup set'!$S701,'Xlookup set'!$A$1:$R$1200,12,FALSE)=0,"",VLOOKUP('Xlookup set'!$S701,'Xlookup set'!$A$1:$R$1200,12,FALSE)),"")</f>
        <v/>
      </c>
      <c r="L701" t="str">
        <f>IFERROR(IF(VLOOKUP('Xlookup set'!$S701,'Xlookup set'!$A$1:$R$1200,13,FALSE)=0,"",VLOOKUP('Xlookup set'!$S701,'Xlookup set'!$A$1:$R$1200,13,FALSE)),"")</f>
        <v/>
      </c>
      <c r="M701" t="str">
        <f>IFERROR(IF(VLOOKUP('Xlookup set'!$S701,'Xlookup set'!$A$1:$R$1200,14,FALSE)=0,"",VLOOKUP('Xlookup set'!$S701,'Xlookup set'!$A$1:$R$1200,14,FALSE)),"")</f>
        <v/>
      </c>
      <c r="N701" t="str">
        <f>IFERROR(IF(VLOOKUP('Xlookup set'!$S701,'Xlookup set'!$A$1:$R$1200,15,FALSE)=0,"",VLOOKUP('Xlookup set'!$S701,'Xlookup set'!$A$1:$R$1200,15,FALSE)),"")</f>
        <v/>
      </c>
      <c r="O701" t="str">
        <f>IFERROR(IF(VLOOKUP('Xlookup set'!$S701,'Xlookup set'!$A$1:$R$1200,16,FALSE)=0,"",VLOOKUP('Xlookup set'!$S701,'Xlookup set'!$A$1:$R$1200,16,FALSE)),"")</f>
        <v/>
      </c>
      <c r="P701" t="str">
        <f t="array" aca="1" ref="P701" ca="1">IFERROR(Y2IF(VLOOKUP('Xlookup set'!$S701,'Xlookup set'!$A$1:$R$1200,17,FALSE)=0,"",VLOOKUP('Xlookup set'!$S701,'Xlookup set'!$A$1:$R$1200,17,FALSE)),"")</f>
        <v/>
      </c>
      <c r="Q701" t="str">
        <f>IFERROR(IF(VLOOKUP('Xlookup set'!$S701,'Xlookup set'!$A$1:$R$1200,18,FALSE)=0,"",VLOOKUP('Xlookup set'!$S701,'Xlookup set'!$A$1:$R$1200,18,FALSE)),"")</f>
        <v/>
      </c>
    </row>
    <row r="702" spans="1:17">
      <c r="A702" t="str">
        <f>IFERROR(VLOOKUP('Xlookup set'!$S702,'Xlookup set'!$A$1:$R$1200,2,FALSE),"")</f>
        <v/>
      </c>
      <c r="B702" t="str">
        <f>IF(I702&lt;&gt;"",ドッグキャリー!$I$2,"")</f>
        <v/>
      </c>
      <c r="C702" t="str">
        <f t="shared" si="22"/>
        <v/>
      </c>
      <c r="D702" t="str">
        <f t="shared" si="23"/>
        <v/>
      </c>
      <c r="E702" t="str">
        <f>IFERROR(IF(VLOOKUP('Xlookup set'!$S702,'Xlookup set'!$A$1:$R$1200,6,FALSE)=0,"",VLOOKUP('Xlookup set'!$S702,'Xlookup set'!$A$1:$R$1200,6,FALSE)),"")</f>
        <v/>
      </c>
      <c r="F702" t="str">
        <f t="array" aca="1" ref="F702" ca="1">IFERROR(F(VLOOKUP('Xlookup set'!$S702,'Xlookup set'!$A$1:$R$1200,7,FALSE)=0,"",VLOOKUP('Xlookup set'!$S702,'Xlookup set'!$A$1:$R$1200,7,FALSE)),"")</f>
        <v/>
      </c>
      <c r="G702" t="str">
        <f>IFERROR(IF(VLOOKUP('Xlookup set'!$S702,'Xlookup set'!$A$1:$R$1200,8,FALSE)=0,"",VLOOKUP('Xlookup set'!$S702,'Xlookup set'!$A$1:$R$1200,8,FALSE)),"")</f>
        <v/>
      </c>
      <c r="H702" s="93" t="str">
        <f>IFERROR(IF(VLOOKUP('Xlookup set'!$S702,'Xlookup set'!$A$1:$R$1200,9,FALSE)=0,"",VLOOKUP('Xlookup set'!$S702,'Xlookup set'!$A$1:$R$1200,9,FALSE)),"")</f>
        <v/>
      </c>
      <c r="I702" t="str">
        <f>IFERROR(IF(VLOOKUP('Xlookup set'!$S702,'Xlookup set'!$A$1:$R$1200,10,FALSE)=0,"",VLOOKUP('Xlookup set'!$S702,'Xlookup set'!$A$1:$R$1200,10,FALSE)),"")</f>
        <v/>
      </c>
      <c r="J702" t="str">
        <f>IFERROR(IF(VLOOKUP('Xlookup set'!$S702,'Xlookup set'!$A$1:$R$1200,11,FALSE)=0,"",VLOOKUP('Xlookup set'!$S702,'Xlookup set'!$A$1:$R$1200,11,FALSE)),"")</f>
        <v/>
      </c>
      <c r="K702" t="str">
        <f>IFERROR(IF(VLOOKUP('Xlookup set'!$S702,'Xlookup set'!$A$1:$R$1200,12,FALSE)=0,"",VLOOKUP('Xlookup set'!$S702,'Xlookup set'!$A$1:$R$1200,12,FALSE)),"")</f>
        <v/>
      </c>
      <c r="L702" t="str">
        <f>IFERROR(IF(VLOOKUP('Xlookup set'!$S702,'Xlookup set'!$A$1:$R$1200,13,FALSE)=0,"",VLOOKUP('Xlookup set'!$S702,'Xlookup set'!$A$1:$R$1200,13,FALSE)),"")</f>
        <v/>
      </c>
      <c r="M702" t="str">
        <f>IFERROR(IF(VLOOKUP('Xlookup set'!$S702,'Xlookup set'!$A$1:$R$1200,14,FALSE)=0,"",VLOOKUP('Xlookup set'!$S702,'Xlookup set'!$A$1:$R$1200,14,FALSE)),"")</f>
        <v/>
      </c>
      <c r="N702" t="str">
        <f>IFERROR(IF(VLOOKUP('Xlookup set'!$S702,'Xlookup set'!$A$1:$R$1200,15,FALSE)=0,"",VLOOKUP('Xlookup set'!$S702,'Xlookup set'!$A$1:$R$1200,15,FALSE)),"")</f>
        <v/>
      </c>
      <c r="O702" t="str">
        <f>IFERROR(IF(VLOOKUP('Xlookup set'!$S702,'Xlookup set'!$A$1:$R$1200,16,FALSE)=0,"",VLOOKUP('Xlookup set'!$S702,'Xlookup set'!$A$1:$R$1200,16,FALSE)),"")</f>
        <v/>
      </c>
      <c r="P702" t="str">
        <f t="array" aca="1" ref="P702" ca="1">IFERROR(Y2IF(VLOOKUP('Xlookup set'!$S702,'Xlookup set'!$A$1:$R$1200,17,FALSE)=0,"",VLOOKUP('Xlookup set'!$S702,'Xlookup set'!$A$1:$R$1200,17,FALSE)),"")</f>
        <v/>
      </c>
      <c r="Q702" t="str">
        <f>IFERROR(IF(VLOOKUP('Xlookup set'!$S702,'Xlookup set'!$A$1:$R$1200,18,FALSE)=0,"",VLOOKUP('Xlookup set'!$S702,'Xlookup set'!$A$1:$R$1200,18,FALSE)),"")</f>
        <v/>
      </c>
    </row>
    <row r="703" spans="1:17">
      <c r="A703" t="str">
        <f>IFERROR(VLOOKUP('Xlookup set'!$S703,'Xlookup set'!$A$1:$R$1200,2,FALSE),"")</f>
        <v/>
      </c>
      <c r="B703" t="str">
        <f>IF(I703&lt;&gt;"",ドッグキャリー!$I$2,"")</f>
        <v/>
      </c>
      <c r="C703" t="str">
        <f t="shared" si="22"/>
        <v/>
      </c>
      <c r="D703" t="str">
        <f t="shared" si="23"/>
        <v/>
      </c>
      <c r="E703" t="str">
        <f>IFERROR(IF(VLOOKUP('Xlookup set'!$S703,'Xlookup set'!$A$1:$R$1200,6,FALSE)=0,"",VLOOKUP('Xlookup set'!$S703,'Xlookup set'!$A$1:$R$1200,6,FALSE)),"")</f>
        <v/>
      </c>
      <c r="F703" t="str">
        <f t="array" aca="1" ref="F703" ca="1">IFERROR(F(VLOOKUP('Xlookup set'!$S703,'Xlookup set'!$A$1:$R$1200,7,FALSE)=0,"",VLOOKUP('Xlookup set'!$S703,'Xlookup set'!$A$1:$R$1200,7,FALSE)),"")</f>
        <v/>
      </c>
      <c r="G703" t="str">
        <f>IFERROR(IF(VLOOKUP('Xlookup set'!$S703,'Xlookup set'!$A$1:$R$1200,8,FALSE)=0,"",VLOOKUP('Xlookup set'!$S703,'Xlookup set'!$A$1:$R$1200,8,FALSE)),"")</f>
        <v/>
      </c>
      <c r="H703" s="93" t="str">
        <f>IFERROR(IF(VLOOKUP('Xlookup set'!$S703,'Xlookup set'!$A$1:$R$1200,9,FALSE)=0,"",VLOOKUP('Xlookup set'!$S703,'Xlookup set'!$A$1:$R$1200,9,FALSE)),"")</f>
        <v/>
      </c>
      <c r="I703" t="str">
        <f>IFERROR(IF(VLOOKUP('Xlookup set'!$S703,'Xlookup set'!$A$1:$R$1200,10,FALSE)=0,"",VLOOKUP('Xlookup set'!$S703,'Xlookup set'!$A$1:$R$1200,10,FALSE)),"")</f>
        <v/>
      </c>
      <c r="J703" t="str">
        <f>IFERROR(IF(VLOOKUP('Xlookup set'!$S703,'Xlookup set'!$A$1:$R$1200,11,FALSE)=0,"",VLOOKUP('Xlookup set'!$S703,'Xlookup set'!$A$1:$R$1200,11,FALSE)),"")</f>
        <v/>
      </c>
      <c r="K703" t="str">
        <f>IFERROR(IF(VLOOKUP('Xlookup set'!$S703,'Xlookup set'!$A$1:$R$1200,12,FALSE)=0,"",VLOOKUP('Xlookup set'!$S703,'Xlookup set'!$A$1:$R$1200,12,FALSE)),"")</f>
        <v/>
      </c>
      <c r="L703" t="str">
        <f>IFERROR(IF(VLOOKUP('Xlookup set'!$S703,'Xlookup set'!$A$1:$R$1200,13,FALSE)=0,"",VLOOKUP('Xlookup set'!$S703,'Xlookup set'!$A$1:$R$1200,13,FALSE)),"")</f>
        <v/>
      </c>
      <c r="M703" t="str">
        <f>IFERROR(IF(VLOOKUP('Xlookup set'!$S703,'Xlookup set'!$A$1:$R$1200,14,FALSE)=0,"",VLOOKUP('Xlookup set'!$S703,'Xlookup set'!$A$1:$R$1200,14,FALSE)),"")</f>
        <v/>
      </c>
      <c r="N703" t="str">
        <f>IFERROR(IF(VLOOKUP('Xlookup set'!$S703,'Xlookup set'!$A$1:$R$1200,15,FALSE)=0,"",VLOOKUP('Xlookup set'!$S703,'Xlookup set'!$A$1:$R$1200,15,FALSE)),"")</f>
        <v/>
      </c>
      <c r="O703" t="str">
        <f>IFERROR(IF(VLOOKUP('Xlookup set'!$S703,'Xlookup set'!$A$1:$R$1200,16,FALSE)=0,"",VLOOKUP('Xlookup set'!$S703,'Xlookup set'!$A$1:$R$1200,16,FALSE)),"")</f>
        <v/>
      </c>
      <c r="P703" t="str">
        <f t="array" aca="1" ref="P703" ca="1">IFERROR(Y2IF(VLOOKUP('Xlookup set'!$S703,'Xlookup set'!$A$1:$R$1200,17,FALSE)=0,"",VLOOKUP('Xlookup set'!$S703,'Xlookup set'!$A$1:$R$1200,17,FALSE)),"")</f>
        <v/>
      </c>
      <c r="Q703" t="str">
        <f>IFERROR(IF(VLOOKUP('Xlookup set'!$S703,'Xlookup set'!$A$1:$R$1200,18,FALSE)=0,"",VLOOKUP('Xlookup set'!$S703,'Xlookup set'!$A$1:$R$1200,18,FALSE)),"")</f>
        <v/>
      </c>
    </row>
    <row r="704" spans="1:17">
      <c r="A704" t="str">
        <f>IFERROR(VLOOKUP('Xlookup set'!$S704,'Xlookup set'!$A$1:$R$1200,2,FALSE),"")</f>
        <v/>
      </c>
      <c r="B704" t="str">
        <f>IF(I704&lt;&gt;"",ドッグキャリー!$I$2,"")</f>
        <v/>
      </c>
      <c r="C704" t="str">
        <f t="shared" si="22"/>
        <v/>
      </c>
      <c r="D704" t="str">
        <f t="shared" si="23"/>
        <v/>
      </c>
      <c r="E704" t="str">
        <f>IFERROR(IF(VLOOKUP('Xlookup set'!$S704,'Xlookup set'!$A$1:$R$1200,6,FALSE)=0,"",VLOOKUP('Xlookup set'!$S704,'Xlookup set'!$A$1:$R$1200,6,FALSE)),"")</f>
        <v/>
      </c>
      <c r="F704" t="str">
        <f t="array" aca="1" ref="F704" ca="1">IFERROR(F(VLOOKUP('Xlookup set'!$S704,'Xlookup set'!$A$1:$R$1200,7,FALSE)=0,"",VLOOKUP('Xlookup set'!$S704,'Xlookup set'!$A$1:$R$1200,7,FALSE)),"")</f>
        <v/>
      </c>
      <c r="G704" t="str">
        <f>IFERROR(IF(VLOOKUP('Xlookup set'!$S704,'Xlookup set'!$A$1:$R$1200,8,FALSE)=0,"",VLOOKUP('Xlookup set'!$S704,'Xlookup set'!$A$1:$R$1200,8,FALSE)),"")</f>
        <v/>
      </c>
      <c r="H704" s="93" t="str">
        <f>IFERROR(IF(VLOOKUP('Xlookup set'!$S704,'Xlookup set'!$A$1:$R$1200,9,FALSE)=0,"",VLOOKUP('Xlookup set'!$S704,'Xlookup set'!$A$1:$R$1200,9,FALSE)),"")</f>
        <v/>
      </c>
      <c r="I704" t="str">
        <f>IFERROR(IF(VLOOKUP('Xlookup set'!$S704,'Xlookup set'!$A$1:$R$1200,10,FALSE)=0,"",VLOOKUP('Xlookup set'!$S704,'Xlookup set'!$A$1:$R$1200,10,FALSE)),"")</f>
        <v/>
      </c>
      <c r="J704" t="str">
        <f>IFERROR(IF(VLOOKUP('Xlookup set'!$S704,'Xlookup set'!$A$1:$R$1200,11,FALSE)=0,"",VLOOKUP('Xlookup set'!$S704,'Xlookup set'!$A$1:$R$1200,11,FALSE)),"")</f>
        <v/>
      </c>
      <c r="K704" t="str">
        <f>IFERROR(IF(VLOOKUP('Xlookup set'!$S704,'Xlookup set'!$A$1:$R$1200,12,FALSE)=0,"",VLOOKUP('Xlookup set'!$S704,'Xlookup set'!$A$1:$R$1200,12,FALSE)),"")</f>
        <v/>
      </c>
      <c r="L704" t="str">
        <f>IFERROR(IF(VLOOKUP('Xlookup set'!$S704,'Xlookup set'!$A$1:$R$1200,13,FALSE)=0,"",VLOOKUP('Xlookup set'!$S704,'Xlookup set'!$A$1:$R$1200,13,FALSE)),"")</f>
        <v/>
      </c>
      <c r="M704" t="str">
        <f>IFERROR(IF(VLOOKUP('Xlookup set'!$S704,'Xlookup set'!$A$1:$R$1200,14,FALSE)=0,"",VLOOKUP('Xlookup set'!$S704,'Xlookup set'!$A$1:$R$1200,14,FALSE)),"")</f>
        <v/>
      </c>
      <c r="N704" t="str">
        <f>IFERROR(IF(VLOOKUP('Xlookup set'!$S704,'Xlookup set'!$A$1:$R$1200,15,FALSE)=0,"",VLOOKUP('Xlookup set'!$S704,'Xlookup set'!$A$1:$R$1200,15,FALSE)),"")</f>
        <v/>
      </c>
      <c r="O704" t="str">
        <f>IFERROR(IF(VLOOKUP('Xlookup set'!$S704,'Xlookup set'!$A$1:$R$1200,16,FALSE)=0,"",VLOOKUP('Xlookup set'!$S704,'Xlookup set'!$A$1:$R$1200,16,FALSE)),"")</f>
        <v/>
      </c>
      <c r="P704" t="str">
        <f t="array" aca="1" ref="P704" ca="1">IFERROR(Y2IF(VLOOKUP('Xlookup set'!$S704,'Xlookup set'!$A$1:$R$1200,17,FALSE)=0,"",VLOOKUP('Xlookup set'!$S704,'Xlookup set'!$A$1:$R$1200,17,FALSE)),"")</f>
        <v/>
      </c>
      <c r="Q704" t="str">
        <f>IFERROR(IF(VLOOKUP('Xlookup set'!$S704,'Xlookup set'!$A$1:$R$1200,18,FALSE)=0,"",VLOOKUP('Xlookup set'!$S704,'Xlookup set'!$A$1:$R$1200,18,FALSE)),"")</f>
        <v/>
      </c>
    </row>
    <row r="705" spans="1:17">
      <c r="A705" t="str">
        <f>IFERROR(VLOOKUP('Xlookup set'!$S705,'Xlookup set'!$A$1:$R$1200,2,FALSE),"")</f>
        <v/>
      </c>
      <c r="B705" t="str">
        <f>IF(I705&lt;&gt;"",ドッグキャリー!$I$2,"")</f>
        <v/>
      </c>
      <c r="C705" t="str">
        <f t="shared" si="22"/>
        <v/>
      </c>
      <c r="D705" t="str">
        <f t="shared" si="23"/>
        <v/>
      </c>
      <c r="E705" t="str">
        <f>IFERROR(IF(VLOOKUP('Xlookup set'!$S705,'Xlookup set'!$A$1:$R$1200,6,FALSE)=0,"",VLOOKUP('Xlookup set'!$S705,'Xlookup set'!$A$1:$R$1200,6,FALSE)),"")</f>
        <v/>
      </c>
      <c r="F705" t="str">
        <f t="array" aca="1" ref="F705" ca="1">IFERROR(F(VLOOKUP('Xlookup set'!$S705,'Xlookup set'!$A$1:$R$1200,7,FALSE)=0,"",VLOOKUP('Xlookup set'!$S705,'Xlookup set'!$A$1:$R$1200,7,FALSE)),"")</f>
        <v/>
      </c>
      <c r="G705" t="str">
        <f>IFERROR(IF(VLOOKUP('Xlookup set'!$S705,'Xlookup set'!$A$1:$R$1200,8,FALSE)=0,"",VLOOKUP('Xlookup set'!$S705,'Xlookup set'!$A$1:$R$1200,8,FALSE)),"")</f>
        <v/>
      </c>
      <c r="H705" s="93" t="str">
        <f>IFERROR(IF(VLOOKUP('Xlookup set'!$S705,'Xlookup set'!$A$1:$R$1200,9,FALSE)=0,"",VLOOKUP('Xlookup set'!$S705,'Xlookup set'!$A$1:$R$1200,9,FALSE)),"")</f>
        <v/>
      </c>
      <c r="I705" t="str">
        <f>IFERROR(IF(VLOOKUP('Xlookup set'!$S705,'Xlookup set'!$A$1:$R$1200,10,FALSE)=0,"",VLOOKUP('Xlookup set'!$S705,'Xlookup set'!$A$1:$R$1200,10,FALSE)),"")</f>
        <v/>
      </c>
      <c r="J705" t="str">
        <f>IFERROR(IF(VLOOKUP('Xlookup set'!$S705,'Xlookup set'!$A$1:$R$1200,11,FALSE)=0,"",VLOOKUP('Xlookup set'!$S705,'Xlookup set'!$A$1:$R$1200,11,FALSE)),"")</f>
        <v/>
      </c>
      <c r="K705" t="str">
        <f>IFERROR(IF(VLOOKUP('Xlookup set'!$S705,'Xlookup set'!$A$1:$R$1200,12,FALSE)=0,"",VLOOKUP('Xlookup set'!$S705,'Xlookup set'!$A$1:$R$1200,12,FALSE)),"")</f>
        <v/>
      </c>
      <c r="L705" t="str">
        <f>IFERROR(IF(VLOOKUP('Xlookup set'!$S705,'Xlookup set'!$A$1:$R$1200,13,FALSE)=0,"",VLOOKUP('Xlookup set'!$S705,'Xlookup set'!$A$1:$R$1200,13,FALSE)),"")</f>
        <v/>
      </c>
      <c r="M705" t="str">
        <f>IFERROR(IF(VLOOKUP('Xlookup set'!$S705,'Xlookup set'!$A$1:$R$1200,14,FALSE)=0,"",VLOOKUP('Xlookup set'!$S705,'Xlookup set'!$A$1:$R$1200,14,FALSE)),"")</f>
        <v/>
      </c>
      <c r="N705" t="str">
        <f>IFERROR(IF(VLOOKUP('Xlookup set'!$S705,'Xlookup set'!$A$1:$R$1200,15,FALSE)=0,"",VLOOKUP('Xlookup set'!$S705,'Xlookup set'!$A$1:$R$1200,15,FALSE)),"")</f>
        <v/>
      </c>
      <c r="O705" t="str">
        <f>IFERROR(IF(VLOOKUP('Xlookup set'!$S705,'Xlookup set'!$A$1:$R$1200,16,FALSE)=0,"",VLOOKUP('Xlookup set'!$S705,'Xlookup set'!$A$1:$R$1200,16,FALSE)),"")</f>
        <v/>
      </c>
      <c r="P705" t="str">
        <f t="array" aca="1" ref="P705" ca="1">IFERROR(Y2IF(VLOOKUP('Xlookup set'!$S705,'Xlookup set'!$A$1:$R$1200,17,FALSE)=0,"",VLOOKUP('Xlookup set'!$S705,'Xlookup set'!$A$1:$R$1200,17,FALSE)),"")</f>
        <v/>
      </c>
      <c r="Q705" t="str">
        <f>IFERROR(IF(VLOOKUP('Xlookup set'!$S705,'Xlookup set'!$A$1:$R$1200,18,FALSE)=0,"",VLOOKUP('Xlookup set'!$S705,'Xlookup set'!$A$1:$R$1200,18,FALSE)),"")</f>
        <v/>
      </c>
    </row>
    <row r="706" spans="1:17">
      <c r="A706" t="str">
        <f>IFERROR(VLOOKUP('Xlookup set'!$S706,'Xlookup set'!$A$1:$R$1200,2,FALSE),"")</f>
        <v/>
      </c>
      <c r="B706" t="str">
        <f>IF(I706&lt;&gt;"",ドッグキャリー!$I$2,"")</f>
        <v/>
      </c>
      <c r="C706" t="str">
        <f t="shared" si="22"/>
        <v/>
      </c>
      <c r="D706" t="str">
        <f t="shared" si="23"/>
        <v/>
      </c>
      <c r="E706" t="str">
        <f>IFERROR(IF(VLOOKUP('Xlookup set'!$S706,'Xlookup set'!$A$1:$R$1200,6,FALSE)=0,"",VLOOKUP('Xlookup set'!$S706,'Xlookup set'!$A$1:$R$1200,6,FALSE)),"")</f>
        <v/>
      </c>
      <c r="F706" t="str">
        <f t="array" aca="1" ref="F706" ca="1">IFERROR(F(VLOOKUP('Xlookup set'!$S706,'Xlookup set'!$A$1:$R$1200,7,FALSE)=0,"",VLOOKUP('Xlookup set'!$S706,'Xlookup set'!$A$1:$R$1200,7,FALSE)),"")</f>
        <v/>
      </c>
      <c r="G706" t="str">
        <f>IFERROR(IF(VLOOKUP('Xlookup set'!$S706,'Xlookup set'!$A$1:$R$1200,8,FALSE)=0,"",VLOOKUP('Xlookup set'!$S706,'Xlookup set'!$A$1:$R$1200,8,FALSE)),"")</f>
        <v/>
      </c>
      <c r="H706" s="93" t="str">
        <f>IFERROR(IF(VLOOKUP('Xlookup set'!$S706,'Xlookup set'!$A$1:$R$1200,9,FALSE)=0,"",VLOOKUP('Xlookup set'!$S706,'Xlookup set'!$A$1:$R$1200,9,FALSE)),"")</f>
        <v/>
      </c>
      <c r="I706" t="str">
        <f>IFERROR(IF(VLOOKUP('Xlookup set'!$S706,'Xlookup set'!$A$1:$R$1200,10,FALSE)=0,"",VLOOKUP('Xlookup set'!$S706,'Xlookup set'!$A$1:$R$1200,10,FALSE)),"")</f>
        <v/>
      </c>
      <c r="J706" t="str">
        <f>IFERROR(IF(VLOOKUP('Xlookup set'!$S706,'Xlookup set'!$A$1:$R$1200,11,FALSE)=0,"",VLOOKUP('Xlookup set'!$S706,'Xlookup set'!$A$1:$R$1200,11,FALSE)),"")</f>
        <v/>
      </c>
      <c r="K706" t="str">
        <f>IFERROR(IF(VLOOKUP('Xlookup set'!$S706,'Xlookup set'!$A$1:$R$1200,12,FALSE)=0,"",VLOOKUP('Xlookup set'!$S706,'Xlookup set'!$A$1:$R$1200,12,FALSE)),"")</f>
        <v/>
      </c>
      <c r="L706" t="str">
        <f>IFERROR(IF(VLOOKUP('Xlookup set'!$S706,'Xlookup set'!$A$1:$R$1200,13,FALSE)=0,"",VLOOKUP('Xlookup set'!$S706,'Xlookup set'!$A$1:$R$1200,13,FALSE)),"")</f>
        <v/>
      </c>
      <c r="M706" t="str">
        <f>IFERROR(IF(VLOOKUP('Xlookup set'!$S706,'Xlookup set'!$A$1:$R$1200,14,FALSE)=0,"",VLOOKUP('Xlookup set'!$S706,'Xlookup set'!$A$1:$R$1200,14,FALSE)),"")</f>
        <v/>
      </c>
      <c r="N706" t="str">
        <f>IFERROR(IF(VLOOKUP('Xlookup set'!$S706,'Xlookup set'!$A$1:$R$1200,15,FALSE)=0,"",VLOOKUP('Xlookup set'!$S706,'Xlookup set'!$A$1:$R$1200,15,FALSE)),"")</f>
        <v/>
      </c>
      <c r="O706" t="str">
        <f>IFERROR(IF(VLOOKUP('Xlookup set'!$S706,'Xlookup set'!$A$1:$R$1200,16,FALSE)=0,"",VLOOKUP('Xlookup set'!$S706,'Xlookup set'!$A$1:$R$1200,16,FALSE)),"")</f>
        <v/>
      </c>
      <c r="P706" t="str">
        <f t="array" aca="1" ref="P706" ca="1">IFERROR(Y2IF(VLOOKUP('Xlookup set'!$S706,'Xlookup set'!$A$1:$R$1200,17,FALSE)=0,"",VLOOKUP('Xlookup set'!$S706,'Xlookup set'!$A$1:$R$1200,17,FALSE)),"")</f>
        <v/>
      </c>
      <c r="Q706" t="str">
        <f>IFERROR(IF(VLOOKUP('Xlookup set'!$S706,'Xlookup set'!$A$1:$R$1200,18,FALSE)=0,"",VLOOKUP('Xlookup set'!$S706,'Xlookup set'!$A$1:$R$1200,18,FALSE)),"")</f>
        <v/>
      </c>
    </row>
    <row r="707" spans="1:17">
      <c r="A707" t="str">
        <f>IFERROR(VLOOKUP('Xlookup set'!$S707,'Xlookup set'!$A$1:$R$1200,2,FALSE),"")</f>
        <v/>
      </c>
      <c r="B707" t="str">
        <f>IF(I707&lt;&gt;"",ドッグキャリー!$I$2,"")</f>
        <v/>
      </c>
      <c r="C707" t="str">
        <f t="shared" si="22"/>
        <v/>
      </c>
      <c r="D707" t="str">
        <f t="shared" si="23"/>
        <v/>
      </c>
      <c r="E707" t="str">
        <f>IFERROR(IF(VLOOKUP('Xlookup set'!$S707,'Xlookup set'!$A$1:$R$1200,6,FALSE)=0,"",VLOOKUP('Xlookup set'!$S707,'Xlookup set'!$A$1:$R$1200,6,FALSE)),"")</f>
        <v/>
      </c>
      <c r="F707" t="str">
        <f t="array" aca="1" ref="F707" ca="1">IFERROR(F(VLOOKUP('Xlookup set'!$S707,'Xlookup set'!$A$1:$R$1200,7,FALSE)=0,"",VLOOKUP('Xlookup set'!$S707,'Xlookup set'!$A$1:$R$1200,7,FALSE)),"")</f>
        <v/>
      </c>
      <c r="G707" t="str">
        <f>IFERROR(IF(VLOOKUP('Xlookup set'!$S707,'Xlookup set'!$A$1:$R$1200,8,FALSE)=0,"",VLOOKUP('Xlookup set'!$S707,'Xlookup set'!$A$1:$R$1200,8,FALSE)),"")</f>
        <v/>
      </c>
      <c r="H707" s="93" t="str">
        <f>IFERROR(IF(VLOOKUP('Xlookup set'!$S707,'Xlookup set'!$A$1:$R$1200,9,FALSE)=0,"",VLOOKUP('Xlookup set'!$S707,'Xlookup set'!$A$1:$R$1200,9,FALSE)),"")</f>
        <v/>
      </c>
      <c r="I707" t="str">
        <f>IFERROR(IF(VLOOKUP('Xlookup set'!$S707,'Xlookup set'!$A$1:$R$1200,10,FALSE)=0,"",VLOOKUP('Xlookup set'!$S707,'Xlookup set'!$A$1:$R$1200,10,FALSE)),"")</f>
        <v/>
      </c>
      <c r="J707" t="str">
        <f>IFERROR(IF(VLOOKUP('Xlookup set'!$S707,'Xlookup set'!$A$1:$R$1200,11,FALSE)=0,"",VLOOKUP('Xlookup set'!$S707,'Xlookup set'!$A$1:$R$1200,11,FALSE)),"")</f>
        <v/>
      </c>
      <c r="K707" t="str">
        <f>IFERROR(IF(VLOOKUP('Xlookup set'!$S707,'Xlookup set'!$A$1:$R$1200,12,FALSE)=0,"",VLOOKUP('Xlookup set'!$S707,'Xlookup set'!$A$1:$R$1200,12,FALSE)),"")</f>
        <v/>
      </c>
      <c r="L707" t="str">
        <f>IFERROR(IF(VLOOKUP('Xlookup set'!$S707,'Xlookup set'!$A$1:$R$1200,13,FALSE)=0,"",VLOOKUP('Xlookup set'!$S707,'Xlookup set'!$A$1:$R$1200,13,FALSE)),"")</f>
        <v/>
      </c>
      <c r="M707" t="str">
        <f>IFERROR(IF(VLOOKUP('Xlookup set'!$S707,'Xlookup set'!$A$1:$R$1200,14,FALSE)=0,"",VLOOKUP('Xlookup set'!$S707,'Xlookup set'!$A$1:$R$1200,14,FALSE)),"")</f>
        <v/>
      </c>
      <c r="N707" t="str">
        <f>IFERROR(IF(VLOOKUP('Xlookup set'!$S707,'Xlookup set'!$A$1:$R$1200,15,FALSE)=0,"",VLOOKUP('Xlookup set'!$S707,'Xlookup set'!$A$1:$R$1200,15,FALSE)),"")</f>
        <v/>
      </c>
      <c r="O707" t="str">
        <f>IFERROR(IF(VLOOKUP('Xlookup set'!$S707,'Xlookup set'!$A$1:$R$1200,16,FALSE)=0,"",VLOOKUP('Xlookup set'!$S707,'Xlookup set'!$A$1:$R$1200,16,FALSE)),"")</f>
        <v/>
      </c>
      <c r="P707" t="str">
        <f t="array" aca="1" ref="P707" ca="1">IFERROR(Y2IF(VLOOKUP('Xlookup set'!$S707,'Xlookup set'!$A$1:$R$1200,17,FALSE)=0,"",VLOOKUP('Xlookup set'!$S707,'Xlookup set'!$A$1:$R$1200,17,FALSE)),"")</f>
        <v/>
      </c>
      <c r="Q707" t="str">
        <f>IFERROR(IF(VLOOKUP('Xlookup set'!$S707,'Xlookup set'!$A$1:$R$1200,18,FALSE)=0,"",VLOOKUP('Xlookup set'!$S707,'Xlookup set'!$A$1:$R$1200,18,FALSE)),"")</f>
        <v/>
      </c>
    </row>
    <row r="708" spans="1:17">
      <c r="A708" t="str">
        <f>IFERROR(VLOOKUP('Xlookup set'!$S708,'Xlookup set'!$A$1:$R$1200,2,FALSE),"")</f>
        <v/>
      </c>
      <c r="B708" t="str">
        <f>IF(I708&lt;&gt;"",ドッグキャリー!$I$2,"")</f>
        <v/>
      </c>
      <c r="C708" t="str">
        <f t="shared" si="22"/>
        <v/>
      </c>
      <c r="D708" t="str">
        <f t="shared" si="23"/>
        <v/>
      </c>
      <c r="E708" t="str">
        <f>IFERROR(IF(VLOOKUP('Xlookup set'!$S708,'Xlookup set'!$A$1:$R$1200,6,FALSE)=0,"",VLOOKUP('Xlookup set'!$S708,'Xlookup set'!$A$1:$R$1200,6,FALSE)),"")</f>
        <v/>
      </c>
      <c r="F708" t="str">
        <f t="array" aca="1" ref="F708" ca="1">IFERROR(F(VLOOKUP('Xlookup set'!$S708,'Xlookup set'!$A$1:$R$1200,7,FALSE)=0,"",VLOOKUP('Xlookup set'!$S708,'Xlookup set'!$A$1:$R$1200,7,FALSE)),"")</f>
        <v/>
      </c>
      <c r="G708" t="str">
        <f>IFERROR(IF(VLOOKUP('Xlookup set'!$S708,'Xlookup set'!$A$1:$R$1200,8,FALSE)=0,"",VLOOKUP('Xlookup set'!$S708,'Xlookup set'!$A$1:$R$1200,8,FALSE)),"")</f>
        <v/>
      </c>
      <c r="H708" s="93" t="str">
        <f>IFERROR(IF(VLOOKUP('Xlookup set'!$S708,'Xlookup set'!$A$1:$R$1200,9,FALSE)=0,"",VLOOKUP('Xlookup set'!$S708,'Xlookup set'!$A$1:$R$1200,9,FALSE)),"")</f>
        <v/>
      </c>
      <c r="I708" t="str">
        <f>IFERROR(IF(VLOOKUP('Xlookup set'!$S708,'Xlookup set'!$A$1:$R$1200,10,FALSE)=0,"",VLOOKUP('Xlookup set'!$S708,'Xlookup set'!$A$1:$R$1200,10,FALSE)),"")</f>
        <v/>
      </c>
      <c r="J708" t="str">
        <f>IFERROR(IF(VLOOKUP('Xlookup set'!$S708,'Xlookup set'!$A$1:$R$1200,11,FALSE)=0,"",VLOOKUP('Xlookup set'!$S708,'Xlookup set'!$A$1:$R$1200,11,FALSE)),"")</f>
        <v/>
      </c>
      <c r="K708" t="str">
        <f>IFERROR(IF(VLOOKUP('Xlookup set'!$S708,'Xlookup set'!$A$1:$R$1200,12,FALSE)=0,"",VLOOKUP('Xlookup set'!$S708,'Xlookup set'!$A$1:$R$1200,12,FALSE)),"")</f>
        <v/>
      </c>
      <c r="L708" t="str">
        <f>IFERROR(IF(VLOOKUP('Xlookup set'!$S708,'Xlookup set'!$A$1:$R$1200,13,FALSE)=0,"",VLOOKUP('Xlookup set'!$S708,'Xlookup set'!$A$1:$R$1200,13,FALSE)),"")</f>
        <v/>
      </c>
      <c r="M708" t="str">
        <f>IFERROR(IF(VLOOKUP('Xlookup set'!$S708,'Xlookup set'!$A$1:$R$1200,14,FALSE)=0,"",VLOOKUP('Xlookup set'!$S708,'Xlookup set'!$A$1:$R$1200,14,FALSE)),"")</f>
        <v/>
      </c>
      <c r="N708" t="str">
        <f>IFERROR(IF(VLOOKUP('Xlookup set'!$S708,'Xlookup set'!$A$1:$R$1200,15,FALSE)=0,"",VLOOKUP('Xlookup set'!$S708,'Xlookup set'!$A$1:$R$1200,15,FALSE)),"")</f>
        <v/>
      </c>
      <c r="O708" t="str">
        <f>IFERROR(IF(VLOOKUP('Xlookup set'!$S708,'Xlookup set'!$A$1:$R$1200,16,FALSE)=0,"",VLOOKUP('Xlookup set'!$S708,'Xlookup set'!$A$1:$R$1200,16,FALSE)),"")</f>
        <v/>
      </c>
      <c r="P708" t="str">
        <f t="array" aca="1" ref="P708" ca="1">IFERROR(Y2IF(VLOOKUP('Xlookup set'!$S708,'Xlookup set'!$A$1:$R$1200,17,FALSE)=0,"",VLOOKUP('Xlookup set'!$S708,'Xlookup set'!$A$1:$R$1200,17,FALSE)),"")</f>
        <v/>
      </c>
      <c r="Q708" t="str">
        <f>IFERROR(IF(VLOOKUP('Xlookup set'!$S708,'Xlookup set'!$A$1:$R$1200,18,FALSE)=0,"",VLOOKUP('Xlookup set'!$S708,'Xlookup set'!$A$1:$R$1200,18,FALSE)),"")</f>
        <v/>
      </c>
    </row>
    <row r="709" spans="1:17">
      <c r="A709" t="str">
        <f>IFERROR(VLOOKUP('Xlookup set'!$S709,'Xlookup set'!$A$1:$R$1200,2,FALSE),"")</f>
        <v/>
      </c>
      <c r="B709" t="str">
        <f>IF(I709&lt;&gt;"",ドッグキャリー!$I$2,"")</f>
        <v/>
      </c>
      <c r="C709" t="str">
        <f t="shared" ref="C709:C772" si="24">IF(I709&lt;&gt;"",1,"")</f>
        <v/>
      </c>
      <c r="D709" t="str">
        <f t="shared" ref="D709:D772" si="25">IF(I709&lt;&gt;"",1,"")</f>
        <v/>
      </c>
      <c r="E709" t="str">
        <f>IFERROR(IF(VLOOKUP('Xlookup set'!$S709,'Xlookup set'!$A$1:$R$1200,6,FALSE)=0,"",VLOOKUP('Xlookup set'!$S709,'Xlookup set'!$A$1:$R$1200,6,FALSE)),"")</f>
        <v/>
      </c>
      <c r="F709" t="str">
        <f t="array" aca="1" ref="F709" ca="1">IFERROR(F(VLOOKUP('Xlookup set'!$S709,'Xlookup set'!$A$1:$R$1200,7,FALSE)=0,"",VLOOKUP('Xlookup set'!$S709,'Xlookup set'!$A$1:$R$1200,7,FALSE)),"")</f>
        <v/>
      </c>
      <c r="G709" t="str">
        <f>IFERROR(IF(VLOOKUP('Xlookup set'!$S709,'Xlookup set'!$A$1:$R$1200,8,FALSE)=0,"",VLOOKUP('Xlookup set'!$S709,'Xlookup set'!$A$1:$R$1200,8,FALSE)),"")</f>
        <v/>
      </c>
      <c r="H709" s="93" t="str">
        <f>IFERROR(IF(VLOOKUP('Xlookup set'!$S709,'Xlookup set'!$A$1:$R$1200,9,FALSE)=0,"",VLOOKUP('Xlookup set'!$S709,'Xlookup set'!$A$1:$R$1200,9,FALSE)),"")</f>
        <v/>
      </c>
      <c r="I709" t="str">
        <f>IFERROR(IF(VLOOKUP('Xlookup set'!$S709,'Xlookup set'!$A$1:$R$1200,10,FALSE)=0,"",VLOOKUP('Xlookup set'!$S709,'Xlookup set'!$A$1:$R$1200,10,FALSE)),"")</f>
        <v/>
      </c>
      <c r="J709" t="str">
        <f>IFERROR(IF(VLOOKUP('Xlookup set'!$S709,'Xlookup set'!$A$1:$R$1200,11,FALSE)=0,"",VLOOKUP('Xlookup set'!$S709,'Xlookup set'!$A$1:$R$1200,11,FALSE)),"")</f>
        <v/>
      </c>
      <c r="K709" t="str">
        <f>IFERROR(IF(VLOOKUP('Xlookup set'!$S709,'Xlookup set'!$A$1:$R$1200,12,FALSE)=0,"",VLOOKUP('Xlookup set'!$S709,'Xlookup set'!$A$1:$R$1200,12,FALSE)),"")</f>
        <v/>
      </c>
      <c r="L709" t="str">
        <f>IFERROR(IF(VLOOKUP('Xlookup set'!$S709,'Xlookup set'!$A$1:$R$1200,13,FALSE)=0,"",VLOOKUP('Xlookup set'!$S709,'Xlookup set'!$A$1:$R$1200,13,FALSE)),"")</f>
        <v/>
      </c>
      <c r="M709" t="str">
        <f>IFERROR(IF(VLOOKUP('Xlookup set'!$S709,'Xlookup set'!$A$1:$R$1200,14,FALSE)=0,"",VLOOKUP('Xlookup set'!$S709,'Xlookup set'!$A$1:$R$1200,14,FALSE)),"")</f>
        <v/>
      </c>
      <c r="N709" t="str">
        <f>IFERROR(IF(VLOOKUP('Xlookup set'!$S709,'Xlookup set'!$A$1:$R$1200,15,FALSE)=0,"",VLOOKUP('Xlookup set'!$S709,'Xlookup set'!$A$1:$R$1200,15,FALSE)),"")</f>
        <v/>
      </c>
      <c r="O709" t="str">
        <f>IFERROR(IF(VLOOKUP('Xlookup set'!$S709,'Xlookup set'!$A$1:$R$1200,16,FALSE)=0,"",VLOOKUP('Xlookup set'!$S709,'Xlookup set'!$A$1:$R$1200,16,FALSE)),"")</f>
        <v/>
      </c>
      <c r="P709" t="str">
        <f t="array" aca="1" ref="P709" ca="1">IFERROR(Y2IF(VLOOKUP('Xlookup set'!$S709,'Xlookup set'!$A$1:$R$1200,17,FALSE)=0,"",VLOOKUP('Xlookup set'!$S709,'Xlookup set'!$A$1:$R$1200,17,FALSE)),"")</f>
        <v/>
      </c>
      <c r="Q709" t="str">
        <f>IFERROR(IF(VLOOKUP('Xlookup set'!$S709,'Xlookup set'!$A$1:$R$1200,18,FALSE)=0,"",VLOOKUP('Xlookup set'!$S709,'Xlookup set'!$A$1:$R$1200,18,FALSE)),"")</f>
        <v/>
      </c>
    </row>
    <row r="710" spans="1:17">
      <c r="A710" t="str">
        <f>IFERROR(VLOOKUP('Xlookup set'!$S710,'Xlookup set'!$A$1:$R$1200,2,FALSE),"")</f>
        <v/>
      </c>
      <c r="B710" t="str">
        <f>IF(I710&lt;&gt;"",ドッグキャリー!$I$2,"")</f>
        <v/>
      </c>
      <c r="C710" t="str">
        <f t="shared" si="24"/>
        <v/>
      </c>
      <c r="D710" t="str">
        <f t="shared" si="25"/>
        <v/>
      </c>
      <c r="E710" t="str">
        <f>IFERROR(IF(VLOOKUP('Xlookup set'!$S710,'Xlookup set'!$A$1:$R$1200,6,FALSE)=0,"",VLOOKUP('Xlookup set'!$S710,'Xlookup set'!$A$1:$R$1200,6,FALSE)),"")</f>
        <v/>
      </c>
      <c r="F710" t="str">
        <f t="array" aca="1" ref="F710" ca="1">IFERROR(F(VLOOKUP('Xlookup set'!$S710,'Xlookup set'!$A$1:$R$1200,7,FALSE)=0,"",VLOOKUP('Xlookup set'!$S710,'Xlookup set'!$A$1:$R$1200,7,FALSE)),"")</f>
        <v/>
      </c>
      <c r="G710" t="str">
        <f>IFERROR(IF(VLOOKUP('Xlookup set'!$S710,'Xlookup set'!$A$1:$R$1200,8,FALSE)=0,"",VLOOKUP('Xlookup set'!$S710,'Xlookup set'!$A$1:$R$1200,8,FALSE)),"")</f>
        <v/>
      </c>
      <c r="H710" s="93" t="str">
        <f>IFERROR(IF(VLOOKUP('Xlookup set'!$S710,'Xlookup set'!$A$1:$R$1200,9,FALSE)=0,"",VLOOKUP('Xlookup set'!$S710,'Xlookup set'!$A$1:$R$1200,9,FALSE)),"")</f>
        <v/>
      </c>
      <c r="I710" t="str">
        <f>IFERROR(IF(VLOOKUP('Xlookup set'!$S710,'Xlookup set'!$A$1:$R$1200,10,FALSE)=0,"",VLOOKUP('Xlookup set'!$S710,'Xlookup set'!$A$1:$R$1200,10,FALSE)),"")</f>
        <v/>
      </c>
      <c r="J710" t="str">
        <f>IFERROR(IF(VLOOKUP('Xlookup set'!$S710,'Xlookup set'!$A$1:$R$1200,11,FALSE)=0,"",VLOOKUP('Xlookup set'!$S710,'Xlookup set'!$A$1:$R$1200,11,FALSE)),"")</f>
        <v/>
      </c>
      <c r="K710" t="str">
        <f>IFERROR(IF(VLOOKUP('Xlookup set'!$S710,'Xlookup set'!$A$1:$R$1200,12,FALSE)=0,"",VLOOKUP('Xlookup set'!$S710,'Xlookup set'!$A$1:$R$1200,12,FALSE)),"")</f>
        <v/>
      </c>
      <c r="L710" t="str">
        <f>IFERROR(IF(VLOOKUP('Xlookup set'!$S710,'Xlookup set'!$A$1:$R$1200,13,FALSE)=0,"",VLOOKUP('Xlookup set'!$S710,'Xlookup set'!$A$1:$R$1200,13,FALSE)),"")</f>
        <v/>
      </c>
      <c r="M710" t="str">
        <f>IFERROR(IF(VLOOKUP('Xlookup set'!$S710,'Xlookup set'!$A$1:$R$1200,14,FALSE)=0,"",VLOOKUP('Xlookup set'!$S710,'Xlookup set'!$A$1:$R$1200,14,FALSE)),"")</f>
        <v/>
      </c>
      <c r="N710" t="str">
        <f>IFERROR(IF(VLOOKUP('Xlookup set'!$S710,'Xlookup set'!$A$1:$R$1200,15,FALSE)=0,"",VLOOKUP('Xlookup set'!$S710,'Xlookup set'!$A$1:$R$1200,15,FALSE)),"")</f>
        <v/>
      </c>
      <c r="O710" t="str">
        <f>IFERROR(IF(VLOOKUP('Xlookup set'!$S710,'Xlookup set'!$A$1:$R$1200,16,FALSE)=0,"",VLOOKUP('Xlookup set'!$S710,'Xlookup set'!$A$1:$R$1200,16,FALSE)),"")</f>
        <v/>
      </c>
      <c r="P710" t="str">
        <f t="array" aca="1" ref="P710" ca="1">IFERROR(Y2IF(VLOOKUP('Xlookup set'!$S710,'Xlookup set'!$A$1:$R$1200,17,FALSE)=0,"",VLOOKUP('Xlookup set'!$S710,'Xlookup set'!$A$1:$R$1200,17,FALSE)),"")</f>
        <v/>
      </c>
      <c r="Q710" t="str">
        <f>IFERROR(IF(VLOOKUP('Xlookup set'!$S710,'Xlookup set'!$A$1:$R$1200,18,FALSE)=0,"",VLOOKUP('Xlookup set'!$S710,'Xlookup set'!$A$1:$R$1200,18,FALSE)),"")</f>
        <v/>
      </c>
    </row>
    <row r="711" spans="1:17">
      <c r="A711" t="str">
        <f>IFERROR(VLOOKUP('Xlookup set'!$S711,'Xlookup set'!$A$1:$R$1200,2,FALSE),"")</f>
        <v/>
      </c>
      <c r="B711" t="str">
        <f>IF(I711&lt;&gt;"",ドッグキャリー!$I$2,"")</f>
        <v/>
      </c>
      <c r="C711" t="str">
        <f t="shared" si="24"/>
        <v/>
      </c>
      <c r="D711" t="str">
        <f t="shared" si="25"/>
        <v/>
      </c>
      <c r="E711" t="str">
        <f>IFERROR(IF(VLOOKUP('Xlookup set'!$S711,'Xlookup set'!$A$1:$R$1200,6,FALSE)=0,"",VLOOKUP('Xlookup set'!$S711,'Xlookup set'!$A$1:$R$1200,6,FALSE)),"")</f>
        <v/>
      </c>
      <c r="F711" t="str">
        <f t="array" aca="1" ref="F711" ca="1">IFERROR(F(VLOOKUP('Xlookup set'!$S711,'Xlookup set'!$A$1:$R$1200,7,FALSE)=0,"",VLOOKUP('Xlookup set'!$S711,'Xlookup set'!$A$1:$R$1200,7,FALSE)),"")</f>
        <v/>
      </c>
      <c r="G711" t="str">
        <f>IFERROR(IF(VLOOKUP('Xlookup set'!$S711,'Xlookup set'!$A$1:$R$1200,8,FALSE)=0,"",VLOOKUP('Xlookup set'!$S711,'Xlookup set'!$A$1:$R$1200,8,FALSE)),"")</f>
        <v/>
      </c>
      <c r="H711" s="93" t="str">
        <f>IFERROR(IF(VLOOKUP('Xlookup set'!$S711,'Xlookup set'!$A$1:$R$1200,9,FALSE)=0,"",VLOOKUP('Xlookup set'!$S711,'Xlookup set'!$A$1:$R$1200,9,FALSE)),"")</f>
        <v/>
      </c>
      <c r="I711" t="str">
        <f>IFERROR(IF(VLOOKUP('Xlookup set'!$S711,'Xlookup set'!$A$1:$R$1200,10,FALSE)=0,"",VLOOKUP('Xlookup set'!$S711,'Xlookup set'!$A$1:$R$1200,10,FALSE)),"")</f>
        <v/>
      </c>
      <c r="J711" t="str">
        <f>IFERROR(IF(VLOOKUP('Xlookup set'!$S711,'Xlookup set'!$A$1:$R$1200,11,FALSE)=0,"",VLOOKUP('Xlookup set'!$S711,'Xlookup set'!$A$1:$R$1200,11,FALSE)),"")</f>
        <v/>
      </c>
      <c r="K711" t="str">
        <f>IFERROR(IF(VLOOKUP('Xlookup set'!$S711,'Xlookup set'!$A$1:$R$1200,12,FALSE)=0,"",VLOOKUP('Xlookup set'!$S711,'Xlookup set'!$A$1:$R$1200,12,FALSE)),"")</f>
        <v/>
      </c>
      <c r="L711" t="str">
        <f>IFERROR(IF(VLOOKUP('Xlookup set'!$S711,'Xlookup set'!$A$1:$R$1200,13,FALSE)=0,"",VLOOKUP('Xlookup set'!$S711,'Xlookup set'!$A$1:$R$1200,13,FALSE)),"")</f>
        <v/>
      </c>
      <c r="M711" t="str">
        <f>IFERROR(IF(VLOOKUP('Xlookup set'!$S711,'Xlookup set'!$A$1:$R$1200,14,FALSE)=0,"",VLOOKUP('Xlookup set'!$S711,'Xlookup set'!$A$1:$R$1200,14,FALSE)),"")</f>
        <v/>
      </c>
      <c r="N711" t="str">
        <f>IFERROR(IF(VLOOKUP('Xlookup set'!$S711,'Xlookup set'!$A$1:$R$1200,15,FALSE)=0,"",VLOOKUP('Xlookup set'!$S711,'Xlookup set'!$A$1:$R$1200,15,FALSE)),"")</f>
        <v/>
      </c>
      <c r="O711" t="str">
        <f>IFERROR(IF(VLOOKUP('Xlookup set'!$S711,'Xlookup set'!$A$1:$R$1200,16,FALSE)=0,"",VLOOKUP('Xlookup set'!$S711,'Xlookup set'!$A$1:$R$1200,16,FALSE)),"")</f>
        <v/>
      </c>
      <c r="P711" t="str">
        <f t="array" aca="1" ref="P711" ca="1">IFERROR(Y2IF(VLOOKUP('Xlookup set'!$S711,'Xlookup set'!$A$1:$R$1200,17,FALSE)=0,"",VLOOKUP('Xlookup set'!$S711,'Xlookup set'!$A$1:$R$1200,17,FALSE)),"")</f>
        <v/>
      </c>
      <c r="Q711" t="str">
        <f>IFERROR(IF(VLOOKUP('Xlookup set'!$S711,'Xlookup set'!$A$1:$R$1200,18,FALSE)=0,"",VLOOKUP('Xlookup set'!$S711,'Xlookup set'!$A$1:$R$1200,18,FALSE)),"")</f>
        <v/>
      </c>
    </row>
    <row r="712" spans="1:17">
      <c r="A712" t="str">
        <f>IFERROR(VLOOKUP('Xlookup set'!$S712,'Xlookup set'!$A$1:$R$1200,2,FALSE),"")</f>
        <v/>
      </c>
      <c r="B712" t="str">
        <f>IF(I712&lt;&gt;"",ドッグキャリー!$I$2,"")</f>
        <v/>
      </c>
      <c r="C712" t="str">
        <f t="shared" si="24"/>
        <v/>
      </c>
      <c r="D712" t="str">
        <f t="shared" si="25"/>
        <v/>
      </c>
      <c r="E712" t="str">
        <f>IFERROR(IF(VLOOKUP('Xlookup set'!$S712,'Xlookup set'!$A$1:$R$1200,6,FALSE)=0,"",VLOOKUP('Xlookup set'!$S712,'Xlookup set'!$A$1:$R$1200,6,FALSE)),"")</f>
        <v/>
      </c>
      <c r="F712" t="str">
        <f t="array" aca="1" ref="F712" ca="1">IFERROR(F(VLOOKUP('Xlookup set'!$S712,'Xlookup set'!$A$1:$R$1200,7,FALSE)=0,"",VLOOKUP('Xlookup set'!$S712,'Xlookup set'!$A$1:$R$1200,7,FALSE)),"")</f>
        <v/>
      </c>
      <c r="G712" t="str">
        <f>IFERROR(IF(VLOOKUP('Xlookup set'!$S712,'Xlookup set'!$A$1:$R$1200,8,FALSE)=0,"",VLOOKUP('Xlookup set'!$S712,'Xlookup set'!$A$1:$R$1200,8,FALSE)),"")</f>
        <v/>
      </c>
      <c r="H712" s="93" t="str">
        <f>IFERROR(IF(VLOOKUP('Xlookup set'!$S712,'Xlookup set'!$A$1:$R$1200,9,FALSE)=0,"",VLOOKUP('Xlookup set'!$S712,'Xlookup set'!$A$1:$R$1200,9,FALSE)),"")</f>
        <v/>
      </c>
      <c r="I712" t="str">
        <f>IFERROR(IF(VLOOKUP('Xlookup set'!$S712,'Xlookup set'!$A$1:$R$1200,10,FALSE)=0,"",VLOOKUP('Xlookup set'!$S712,'Xlookup set'!$A$1:$R$1200,10,FALSE)),"")</f>
        <v/>
      </c>
      <c r="J712" t="str">
        <f>IFERROR(IF(VLOOKUP('Xlookup set'!$S712,'Xlookup set'!$A$1:$R$1200,11,FALSE)=0,"",VLOOKUP('Xlookup set'!$S712,'Xlookup set'!$A$1:$R$1200,11,FALSE)),"")</f>
        <v/>
      </c>
      <c r="K712" t="str">
        <f>IFERROR(IF(VLOOKUP('Xlookup set'!$S712,'Xlookup set'!$A$1:$R$1200,12,FALSE)=0,"",VLOOKUP('Xlookup set'!$S712,'Xlookup set'!$A$1:$R$1200,12,FALSE)),"")</f>
        <v/>
      </c>
      <c r="L712" t="str">
        <f>IFERROR(IF(VLOOKUP('Xlookup set'!$S712,'Xlookup set'!$A$1:$R$1200,13,FALSE)=0,"",VLOOKUP('Xlookup set'!$S712,'Xlookup set'!$A$1:$R$1200,13,FALSE)),"")</f>
        <v/>
      </c>
      <c r="M712" t="str">
        <f>IFERROR(IF(VLOOKUP('Xlookup set'!$S712,'Xlookup set'!$A$1:$R$1200,14,FALSE)=0,"",VLOOKUP('Xlookup set'!$S712,'Xlookup set'!$A$1:$R$1200,14,FALSE)),"")</f>
        <v/>
      </c>
      <c r="N712" t="str">
        <f>IFERROR(IF(VLOOKUP('Xlookup set'!$S712,'Xlookup set'!$A$1:$R$1200,15,FALSE)=0,"",VLOOKUP('Xlookup set'!$S712,'Xlookup set'!$A$1:$R$1200,15,FALSE)),"")</f>
        <v/>
      </c>
      <c r="O712" t="str">
        <f>IFERROR(IF(VLOOKUP('Xlookup set'!$S712,'Xlookup set'!$A$1:$R$1200,16,FALSE)=0,"",VLOOKUP('Xlookup set'!$S712,'Xlookup set'!$A$1:$R$1200,16,FALSE)),"")</f>
        <v/>
      </c>
      <c r="P712" t="str">
        <f t="array" aca="1" ref="P712" ca="1">IFERROR(Y2IF(VLOOKUP('Xlookup set'!$S712,'Xlookup set'!$A$1:$R$1200,17,FALSE)=0,"",VLOOKUP('Xlookup set'!$S712,'Xlookup set'!$A$1:$R$1200,17,FALSE)),"")</f>
        <v/>
      </c>
      <c r="Q712" t="str">
        <f>IFERROR(IF(VLOOKUP('Xlookup set'!$S712,'Xlookup set'!$A$1:$R$1200,18,FALSE)=0,"",VLOOKUP('Xlookup set'!$S712,'Xlookup set'!$A$1:$R$1200,18,FALSE)),"")</f>
        <v/>
      </c>
    </row>
    <row r="713" spans="1:17">
      <c r="A713" t="str">
        <f>IFERROR(VLOOKUP('Xlookup set'!$S713,'Xlookup set'!$A$1:$R$1200,2,FALSE),"")</f>
        <v/>
      </c>
      <c r="B713" t="str">
        <f>IF(I713&lt;&gt;"",ドッグキャリー!$I$2,"")</f>
        <v/>
      </c>
      <c r="C713" t="str">
        <f t="shared" si="24"/>
        <v/>
      </c>
      <c r="D713" t="str">
        <f t="shared" si="25"/>
        <v/>
      </c>
      <c r="E713" t="str">
        <f>IFERROR(IF(VLOOKUP('Xlookup set'!$S713,'Xlookup set'!$A$1:$R$1200,6,FALSE)=0,"",VLOOKUP('Xlookup set'!$S713,'Xlookup set'!$A$1:$R$1200,6,FALSE)),"")</f>
        <v/>
      </c>
      <c r="F713" t="str">
        <f t="array" aca="1" ref="F713" ca="1">IFERROR(F(VLOOKUP('Xlookup set'!$S713,'Xlookup set'!$A$1:$R$1200,7,FALSE)=0,"",VLOOKUP('Xlookup set'!$S713,'Xlookup set'!$A$1:$R$1200,7,FALSE)),"")</f>
        <v/>
      </c>
      <c r="G713" t="str">
        <f>IFERROR(IF(VLOOKUP('Xlookup set'!$S713,'Xlookup set'!$A$1:$R$1200,8,FALSE)=0,"",VLOOKUP('Xlookup set'!$S713,'Xlookup set'!$A$1:$R$1200,8,FALSE)),"")</f>
        <v/>
      </c>
      <c r="H713" s="93" t="str">
        <f>IFERROR(IF(VLOOKUP('Xlookup set'!$S713,'Xlookup set'!$A$1:$R$1200,9,FALSE)=0,"",VLOOKUP('Xlookup set'!$S713,'Xlookup set'!$A$1:$R$1200,9,FALSE)),"")</f>
        <v/>
      </c>
      <c r="I713" t="str">
        <f>IFERROR(IF(VLOOKUP('Xlookup set'!$S713,'Xlookup set'!$A$1:$R$1200,10,FALSE)=0,"",VLOOKUP('Xlookup set'!$S713,'Xlookup set'!$A$1:$R$1200,10,FALSE)),"")</f>
        <v/>
      </c>
      <c r="J713" t="str">
        <f>IFERROR(IF(VLOOKUP('Xlookup set'!$S713,'Xlookup set'!$A$1:$R$1200,11,FALSE)=0,"",VLOOKUP('Xlookup set'!$S713,'Xlookup set'!$A$1:$R$1200,11,FALSE)),"")</f>
        <v/>
      </c>
      <c r="K713" t="str">
        <f>IFERROR(IF(VLOOKUP('Xlookup set'!$S713,'Xlookup set'!$A$1:$R$1200,12,FALSE)=0,"",VLOOKUP('Xlookup set'!$S713,'Xlookup set'!$A$1:$R$1200,12,FALSE)),"")</f>
        <v/>
      </c>
      <c r="L713" t="str">
        <f>IFERROR(IF(VLOOKUP('Xlookup set'!$S713,'Xlookup set'!$A$1:$R$1200,13,FALSE)=0,"",VLOOKUP('Xlookup set'!$S713,'Xlookup set'!$A$1:$R$1200,13,FALSE)),"")</f>
        <v/>
      </c>
      <c r="M713" t="str">
        <f>IFERROR(IF(VLOOKUP('Xlookup set'!$S713,'Xlookup set'!$A$1:$R$1200,14,FALSE)=0,"",VLOOKUP('Xlookup set'!$S713,'Xlookup set'!$A$1:$R$1200,14,FALSE)),"")</f>
        <v/>
      </c>
      <c r="N713" t="str">
        <f>IFERROR(IF(VLOOKUP('Xlookup set'!$S713,'Xlookup set'!$A$1:$R$1200,15,FALSE)=0,"",VLOOKUP('Xlookup set'!$S713,'Xlookup set'!$A$1:$R$1200,15,FALSE)),"")</f>
        <v/>
      </c>
      <c r="O713" t="str">
        <f>IFERROR(IF(VLOOKUP('Xlookup set'!$S713,'Xlookup set'!$A$1:$R$1200,16,FALSE)=0,"",VLOOKUP('Xlookup set'!$S713,'Xlookup set'!$A$1:$R$1200,16,FALSE)),"")</f>
        <v/>
      </c>
      <c r="P713" t="str">
        <f t="array" aca="1" ref="P713" ca="1">IFERROR(Y2IF(VLOOKUP('Xlookup set'!$S713,'Xlookup set'!$A$1:$R$1200,17,FALSE)=0,"",VLOOKUP('Xlookup set'!$S713,'Xlookup set'!$A$1:$R$1200,17,FALSE)),"")</f>
        <v/>
      </c>
      <c r="Q713" t="str">
        <f>IFERROR(IF(VLOOKUP('Xlookup set'!$S713,'Xlookup set'!$A$1:$R$1200,18,FALSE)=0,"",VLOOKUP('Xlookup set'!$S713,'Xlookup set'!$A$1:$R$1200,18,FALSE)),"")</f>
        <v/>
      </c>
    </row>
    <row r="714" spans="1:17">
      <c r="A714" t="str">
        <f>IFERROR(VLOOKUP('Xlookup set'!$S714,'Xlookup set'!$A$1:$R$1200,2,FALSE),"")</f>
        <v/>
      </c>
      <c r="B714" t="str">
        <f>IF(I714&lt;&gt;"",ドッグキャリー!$I$2,"")</f>
        <v/>
      </c>
      <c r="C714" t="str">
        <f t="shared" si="24"/>
        <v/>
      </c>
      <c r="D714" t="str">
        <f t="shared" si="25"/>
        <v/>
      </c>
      <c r="E714" t="str">
        <f>IFERROR(IF(VLOOKUP('Xlookup set'!$S714,'Xlookup set'!$A$1:$R$1200,6,FALSE)=0,"",VLOOKUP('Xlookup set'!$S714,'Xlookup set'!$A$1:$R$1200,6,FALSE)),"")</f>
        <v/>
      </c>
      <c r="F714" t="str">
        <f t="array" aca="1" ref="F714" ca="1">IFERROR(F(VLOOKUP('Xlookup set'!$S714,'Xlookup set'!$A$1:$R$1200,7,FALSE)=0,"",VLOOKUP('Xlookup set'!$S714,'Xlookup set'!$A$1:$R$1200,7,FALSE)),"")</f>
        <v/>
      </c>
      <c r="G714" t="str">
        <f>IFERROR(IF(VLOOKUP('Xlookup set'!$S714,'Xlookup set'!$A$1:$R$1200,8,FALSE)=0,"",VLOOKUP('Xlookup set'!$S714,'Xlookup set'!$A$1:$R$1200,8,FALSE)),"")</f>
        <v/>
      </c>
      <c r="H714" s="93" t="str">
        <f>IFERROR(IF(VLOOKUP('Xlookup set'!$S714,'Xlookup set'!$A$1:$R$1200,9,FALSE)=0,"",VLOOKUP('Xlookup set'!$S714,'Xlookup set'!$A$1:$R$1200,9,FALSE)),"")</f>
        <v/>
      </c>
      <c r="I714" t="str">
        <f>IFERROR(IF(VLOOKUP('Xlookup set'!$S714,'Xlookup set'!$A$1:$R$1200,10,FALSE)=0,"",VLOOKUP('Xlookup set'!$S714,'Xlookup set'!$A$1:$R$1200,10,FALSE)),"")</f>
        <v/>
      </c>
      <c r="J714" t="str">
        <f>IFERROR(IF(VLOOKUP('Xlookup set'!$S714,'Xlookup set'!$A$1:$R$1200,11,FALSE)=0,"",VLOOKUP('Xlookup set'!$S714,'Xlookup set'!$A$1:$R$1200,11,FALSE)),"")</f>
        <v/>
      </c>
      <c r="K714" t="str">
        <f>IFERROR(IF(VLOOKUP('Xlookup set'!$S714,'Xlookup set'!$A$1:$R$1200,12,FALSE)=0,"",VLOOKUP('Xlookup set'!$S714,'Xlookup set'!$A$1:$R$1200,12,FALSE)),"")</f>
        <v/>
      </c>
      <c r="L714" t="str">
        <f>IFERROR(IF(VLOOKUP('Xlookup set'!$S714,'Xlookup set'!$A$1:$R$1200,13,FALSE)=0,"",VLOOKUP('Xlookup set'!$S714,'Xlookup set'!$A$1:$R$1200,13,FALSE)),"")</f>
        <v/>
      </c>
      <c r="M714" t="str">
        <f>IFERROR(IF(VLOOKUP('Xlookup set'!$S714,'Xlookup set'!$A$1:$R$1200,14,FALSE)=0,"",VLOOKUP('Xlookup set'!$S714,'Xlookup set'!$A$1:$R$1200,14,FALSE)),"")</f>
        <v/>
      </c>
      <c r="N714" t="str">
        <f>IFERROR(IF(VLOOKUP('Xlookup set'!$S714,'Xlookup set'!$A$1:$R$1200,15,FALSE)=0,"",VLOOKUP('Xlookup set'!$S714,'Xlookup set'!$A$1:$R$1200,15,FALSE)),"")</f>
        <v/>
      </c>
      <c r="O714" t="str">
        <f>IFERROR(IF(VLOOKUP('Xlookup set'!$S714,'Xlookup set'!$A$1:$R$1200,16,FALSE)=0,"",VLOOKUP('Xlookup set'!$S714,'Xlookup set'!$A$1:$R$1200,16,FALSE)),"")</f>
        <v/>
      </c>
      <c r="P714" t="str">
        <f t="array" aca="1" ref="P714" ca="1">IFERROR(Y2IF(VLOOKUP('Xlookup set'!$S714,'Xlookup set'!$A$1:$R$1200,17,FALSE)=0,"",VLOOKUP('Xlookup set'!$S714,'Xlookup set'!$A$1:$R$1200,17,FALSE)),"")</f>
        <v/>
      </c>
      <c r="Q714" t="str">
        <f>IFERROR(IF(VLOOKUP('Xlookup set'!$S714,'Xlookup set'!$A$1:$R$1200,18,FALSE)=0,"",VLOOKUP('Xlookup set'!$S714,'Xlookup set'!$A$1:$R$1200,18,FALSE)),"")</f>
        <v/>
      </c>
    </row>
    <row r="715" spans="1:17">
      <c r="A715" t="str">
        <f>IFERROR(VLOOKUP('Xlookup set'!$S715,'Xlookup set'!$A$1:$R$1200,2,FALSE),"")</f>
        <v/>
      </c>
      <c r="B715" t="str">
        <f>IF(I715&lt;&gt;"",ドッグキャリー!$I$2,"")</f>
        <v/>
      </c>
      <c r="C715" t="str">
        <f t="shared" si="24"/>
        <v/>
      </c>
      <c r="D715" t="str">
        <f t="shared" si="25"/>
        <v/>
      </c>
      <c r="E715" t="str">
        <f>IFERROR(IF(VLOOKUP('Xlookup set'!$S715,'Xlookup set'!$A$1:$R$1200,6,FALSE)=0,"",VLOOKUP('Xlookup set'!$S715,'Xlookup set'!$A$1:$R$1200,6,FALSE)),"")</f>
        <v/>
      </c>
      <c r="F715" t="str">
        <f t="array" aca="1" ref="F715" ca="1">IFERROR(F(VLOOKUP('Xlookup set'!$S715,'Xlookup set'!$A$1:$R$1200,7,FALSE)=0,"",VLOOKUP('Xlookup set'!$S715,'Xlookup set'!$A$1:$R$1200,7,FALSE)),"")</f>
        <v/>
      </c>
      <c r="G715" t="str">
        <f>IFERROR(IF(VLOOKUP('Xlookup set'!$S715,'Xlookup set'!$A$1:$R$1200,8,FALSE)=0,"",VLOOKUP('Xlookup set'!$S715,'Xlookup set'!$A$1:$R$1200,8,FALSE)),"")</f>
        <v/>
      </c>
      <c r="H715" s="93" t="str">
        <f>IFERROR(IF(VLOOKUP('Xlookup set'!$S715,'Xlookup set'!$A$1:$R$1200,9,FALSE)=0,"",VLOOKUP('Xlookup set'!$S715,'Xlookup set'!$A$1:$R$1200,9,FALSE)),"")</f>
        <v/>
      </c>
      <c r="I715" t="str">
        <f>IFERROR(IF(VLOOKUP('Xlookup set'!$S715,'Xlookup set'!$A$1:$R$1200,10,FALSE)=0,"",VLOOKUP('Xlookup set'!$S715,'Xlookup set'!$A$1:$R$1200,10,FALSE)),"")</f>
        <v/>
      </c>
      <c r="J715" t="str">
        <f>IFERROR(IF(VLOOKUP('Xlookup set'!$S715,'Xlookup set'!$A$1:$R$1200,11,FALSE)=0,"",VLOOKUP('Xlookup set'!$S715,'Xlookup set'!$A$1:$R$1200,11,FALSE)),"")</f>
        <v/>
      </c>
      <c r="K715" t="str">
        <f>IFERROR(IF(VLOOKUP('Xlookup set'!$S715,'Xlookup set'!$A$1:$R$1200,12,FALSE)=0,"",VLOOKUP('Xlookup set'!$S715,'Xlookup set'!$A$1:$R$1200,12,FALSE)),"")</f>
        <v/>
      </c>
      <c r="L715" t="str">
        <f>IFERROR(IF(VLOOKUP('Xlookup set'!$S715,'Xlookup set'!$A$1:$R$1200,13,FALSE)=0,"",VLOOKUP('Xlookup set'!$S715,'Xlookup set'!$A$1:$R$1200,13,FALSE)),"")</f>
        <v/>
      </c>
      <c r="M715" t="str">
        <f>IFERROR(IF(VLOOKUP('Xlookup set'!$S715,'Xlookup set'!$A$1:$R$1200,14,FALSE)=0,"",VLOOKUP('Xlookup set'!$S715,'Xlookup set'!$A$1:$R$1200,14,FALSE)),"")</f>
        <v/>
      </c>
      <c r="N715" t="str">
        <f>IFERROR(IF(VLOOKUP('Xlookup set'!$S715,'Xlookup set'!$A$1:$R$1200,15,FALSE)=0,"",VLOOKUP('Xlookup set'!$S715,'Xlookup set'!$A$1:$R$1200,15,FALSE)),"")</f>
        <v/>
      </c>
      <c r="O715" t="str">
        <f>IFERROR(IF(VLOOKUP('Xlookup set'!$S715,'Xlookup set'!$A$1:$R$1200,16,FALSE)=0,"",VLOOKUP('Xlookup set'!$S715,'Xlookup set'!$A$1:$R$1200,16,FALSE)),"")</f>
        <v/>
      </c>
      <c r="P715" t="str">
        <f t="array" aca="1" ref="P715" ca="1">IFERROR(Y2IF(VLOOKUP('Xlookup set'!$S715,'Xlookup set'!$A$1:$R$1200,17,FALSE)=0,"",VLOOKUP('Xlookup set'!$S715,'Xlookup set'!$A$1:$R$1200,17,FALSE)),"")</f>
        <v/>
      </c>
      <c r="Q715" t="str">
        <f>IFERROR(IF(VLOOKUP('Xlookup set'!$S715,'Xlookup set'!$A$1:$R$1200,18,FALSE)=0,"",VLOOKUP('Xlookup set'!$S715,'Xlookup set'!$A$1:$R$1200,18,FALSE)),"")</f>
        <v/>
      </c>
    </row>
    <row r="716" spans="1:17">
      <c r="A716" t="str">
        <f>IFERROR(VLOOKUP('Xlookup set'!$S716,'Xlookup set'!$A$1:$R$1200,2,FALSE),"")</f>
        <v/>
      </c>
      <c r="B716" t="str">
        <f>IF(I716&lt;&gt;"",ドッグキャリー!$I$2,"")</f>
        <v/>
      </c>
      <c r="C716" t="str">
        <f t="shared" si="24"/>
        <v/>
      </c>
      <c r="D716" t="str">
        <f t="shared" si="25"/>
        <v/>
      </c>
      <c r="E716" t="str">
        <f>IFERROR(IF(VLOOKUP('Xlookup set'!$S716,'Xlookup set'!$A$1:$R$1200,6,FALSE)=0,"",VLOOKUP('Xlookup set'!$S716,'Xlookup set'!$A$1:$R$1200,6,FALSE)),"")</f>
        <v/>
      </c>
      <c r="F716" t="str">
        <f t="array" aca="1" ref="F716" ca="1">IFERROR(F(VLOOKUP('Xlookup set'!$S716,'Xlookup set'!$A$1:$R$1200,7,FALSE)=0,"",VLOOKUP('Xlookup set'!$S716,'Xlookup set'!$A$1:$R$1200,7,FALSE)),"")</f>
        <v/>
      </c>
      <c r="G716" t="str">
        <f>IFERROR(IF(VLOOKUP('Xlookup set'!$S716,'Xlookup set'!$A$1:$R$1200,8,FALSE)=0,"",VLOOKUP('Xlookup set'!$S716,'Xlookup set'!$A$1:$R$1200,8,FALSE)),"")</f>
        <v/>
      </c>
      <c r="H716" s="93" t="str">
        <f>IFERROR(IF(VLOOKUP('Xlookup set'!$S716,'Xlookup set'!$A$1:$R$1200,9,FALSE)=0,"",VLOOKUP('Xlookup set'!$S716,'Xlookup set'!$A$1:$R$1200,9,FALSE)),"")</f>
        <v/>
      </c>
      <c r="I716" t="str">
        <f>IFERROR(IF(VLOOKUP('Xlookup set'!$S716,'Xlookup set'!$A$1:$R$1200,10,FALSE)=0,"",VLOOKUP('Xlookup set'!$S716,'Xlookup set'!$A$1:$R$1200,10,FALSE)),"")</f>
        <v/>
      </c>
      <c r="J716" t="str">
        <f>IFERROR(IF(VLOOKUP('Xlookup set'!$S716,'Xlookup set'!$A$1:$R$1200,11,FALSE)=0,"",VLOOKUP('Xlookup set'!$S716,'Xlookup set'!$A$1:$R$1200,11,FALSE)),"")</f>
        <v/>
      </c>
      <c r="K716" t="str">
        <f>IFERROR(IF(VLOOKUP('Xlookup set'!$S716,'Xlookup set'!$A$1:$R$1200,12,FALSE)=0,"",VLOOKUP('Xlookup set'!$S716,'Xlookup set'!$A$1:$R$1200,12,FALSE)),"")</f>
        <v/>
      </c>
      <c r="L716" t="str">
        <f>IFERROR(IF(VLOOKUP('Xlookup set'!$S716,'Xlookup set'!$A$1:$R$1200,13,FALSE)=0,"",VLOOKUP('Xlookup set'!$S716,'Xlookup set'!$A$1:$R$1200,13,FALSE)),"")</f>
        <v/>
      </c>
      <c r="M716" t="str">
        <f>IFERROR(IF(VLOOKUP('Xlookup set'!$S716,'Xlookup set'!$A$1:$R$1200,14,FALSE)=0,"",VLOOKUP('Xlookup set'!$S716,'Xlookup set'!$A$1:$R$1200,14,FALSE)),"")</f>
        <v/>
      </c>
      <c r="N716" t="str">
        <f>IFERROR(IF(VLOOKUP('Xlookup set'!$S716,'Xlookup set'!$A$1:$R$1200,15,FALSE)=0,"",VLOOKUP('Xlookup set'!$S716,'Xlookup set'!$A$1:$R$1200,15,FALSE)),"")</f>
        <v/>
      </c>
      <c r="O716" t="str">
        <f>IFERROR(IF(VLOOKUP('Xlookup set'!$S716,'Xlookup set'!$A$1:$R$1200,16,FALSE)=0,"",VLOOKUP('Xlookup set'!$S716,'Xlookup set'!$A$1:$R$1200,16,FALSE)),"")</f>
        <v/>
      </c>
      <c r="P716" t="str">
        <f t="array" aca="1" ref="P716" ca="1">IFERROR(Y2IF(VLOOKUP('Xlookup set'!$S716,'Xlookup set'!$A$1:$R$1200,17,FALSE)=0,"",VLOOKUP('Xlookup set'!$S716,'Xlookup set'!$A$1:$R$1200,17,FALSE)),"")</f>
        <v/>
      </c>
      <c r="Q716" t="str">
        <f>IFERROR(IF(VLOOKUP('Xlookup set'!$S716,'Xlookup set'!$A$1:$R$1200,18,FALSE)=0,"",VLOOKUP('Xlookup set'!$S716,'Xlookup set'!$A$1:$R$1200,18,FALSE)),"")</f>
        <v/>
      </c>
    </row>
    <row r="717" spans="1:17">
      <c r="A717" t="str">
        <f>IFERROR(VLOOKUP('Xlookup set'!$S717,'Xlookup set'!$A$1:$R$1200,2,FALSE),"")</f>
        <v/>
      </c>
      <c r="B717" t="str">
        <f>IF(I717&lt;&gt;"",ドッグキャリー!$I$2,"")</f>
        <v/>
      </c>
      <c r="C717" t="str">
        <f t="shared" si="24"/>
        <v/>
      </c>
      <c r="D717" t="str">
        <f t="shared" si="25"/>
        <v/>
      </c>
      <c r="E717" t="str">
        <f>IFERROR(IF(VLOOKUP('Xlookup set'!$S717,'Xlookup set'!$A$1:$R$1200,6,FALSE)=0,"",VLOOKUP('Xlookup set'!$S717,'Xlookup set'!$A$1:$R$1200,6,FALSE)),"")</f>
        <v/>
      </c>
      <c r="F717" t="str">
        <f t="array" aca="1" ref="F717" ca="1">IFERROR(F(VLOOKUP('Xlookup set'!$S717,'Xlookup set'!$A$1:$R$1200,7,FALSE)=0,"",VLOOKUP('Xlookup set'!$S717,'Xlookup set'!$A$1:$R$1200,7,FALSE)),"")</f>
        <v/>
      </c>
      <c r="G717" t="str">
        <f>IFERROR(IF(VLOOKUP('Xlookup set'!$S717,'Xlookup set'!$A$1:$R$1200,8,FALSE)=0,"",VLOOKUP('Xlookup set'!$S717,'Xlookup set'!$A$1:$R$1200,8,FALSE)),"")</f>
        <v/>
      </c>
      <c r="H717" s="93" t="str">
        <f>IFERROR(IF(VLOOKUP('Xlookup set'!$S717,'Xlookup set'!$A$1:$R$1200,9,FALSE)=0,"",VLOOKUP('Xlookup set'!$S717,'Xlookup set'!$A$1:$R$1200,9,FALSE)),"")</f>
        <v/>
      </c>
      <c r="I717" t="str">
        <f>IFERROR(IF(VLOOKUP('Xlookup set'!$S717,'Xlookup set'!$A$1:$R$1200,10,FALSE)=0,"",VLOOKUP('Xlookup set'!$S717,'Xlookup set'!$A$1:$R$1200,10,FALSE)),"")</f>
        <v/>
      </c>
      <c r="J717" t="str">
        <f>IFERROR(IF(VLOOKUP('Xlookup set'!$S717,'Xlookup set'!$A$1:$R$1200,11,FALSE)=0,"",VLOOKUP('Xlookup set'!$S717,'Xlookup set'!$A$1:$R$1200,11,FALSE)),"")</f>
        <v/>
      </c>
      <c r="K717" t="str">
        <f>IFERROR(IF(VLOOKUP('Xlookup set'!$S717,'Xlookup set'!$A$1:$R$1200,12,FALSE)=0,"",VLOOKUP('Xlookup set'!$S717,'Xlookup set'!$A$1:$R$1200,12,FALSE)),"")</f>
        <v/>
      </c>
      <c r="L717" t="str">
        <f>IFERROR(IF(VLOOKUP('Xlookup set'!$S717,'Xlookup set'!$A$1:$R$1200,13,FALSE)=0,"",VLOOKUP('Xlookup set'!$S717,'Xlookup set'!$A$1:$R$1200,13,FALSE)),"")</f>
        <v/>
      </c>
      <c r="M717" t="str">
        <f>IFERROR(IF(VLOOKUP('Xlookup set'!$S717,'Xlookup set'!$A$1:$R$1200,14,FALSE)=0,"",VLOOKUP('Xlookup set'!$S717,'Xlookup set'!$A$1:$R$1200,14,FALSE)),"")</f>
        <v/>
      </c>
      <c r="N717" t="str">
        <f>IFERROR(IF(VLOOKUP('Xlookup set'!$S717,'Xlookup set'!$A$1:$R$1200,15,FALSE)=0,"",VLOOKUP('Xlookup set'!$S717,'Xlookup set'!$A$1:$R$1200,15,FALSE)),"")</f>
        <v/>
      </c>
      <c r="O717" t="str">
        <f>IFERROR(IF(VLOOKUP('Xlookup set'!$S717,'Xlookup set'!$A$1:$R$1200,16,FALSE)=0,"",VLOOKUP('Xlookup set'!$S717,'Xlookup set'!$A$1:$R$1200,16,FALSE)),"")</f>
        <v/>
      </c>
      <c r="P717" t="str">
        <f t="array" aca="1" ref="P717" ca="1">IFERROR(Y2IF(VLOOKUP('Xlookup set'!$S717,'Xlookup set'!$A$1:$R$1200,17,FALSE)=0,"",VLOOKUP('Xlookup set'!$S717,'Xlookup set'!$A$1:$R$1200,17,FALSE)),"")</f>
        <v/>
      </c>
      <c r="Q717" t="str">
        <f>IFERROR(IF(VLOOKUP('Xlookup set'!$S717,'Xlookup set'!$A$1:$R$1200,18,FALSE)=0,"",VLOOKUP('Xlookup set'!$S717,'Xlookup set'!$A$1:$R$1200,18,FALSE)),"")</f>
        <v/>
      </c>
    </row>
    <row r="718" spans="1:17">
      <c r="A718" t="str">
        <f>IFERROR(VLOOKUP('Xlookup set'!$S718,'Xlookup set'!$A$1:$R$1200,2,FALSE),"")</f>
        <v/>
      </c>
      <c r="B718" t="str">
        <f>IF(I718&lt;&gt;"",ドッグキャリー!$I$2,"")</f>
        <v/>
      </c>
      <c r="C718" t="str">
        <f t="shared" si="24"/>
        <v/>
      </c>
      <c r="D718" t="str">
        <f t="shared" si="25"/>
        <v/>
      </c>
      <c r="E718" t="str">
        <f>IFERROR(IF(VLOOKUP('Xlookup set'!$S718,'Xlookup set'!$A$1:$R$1200,6,FALSE)=0,"",VLOOKUP('Xlookup set'!$S718,'Xlookup set'!$A$1:$R$1200,6,FALSE)),"")</f>
        <v/>
      </c>
      <c r="F718" t="str">
        <f t="array" aca="1" ref="F718" ca="1">IFERROR(F(VLOOKUP('Xlookup set'!$S718,'Xlookup set'!$A$1:$R$1200,7,FALSE)=0,"",VLOOKUP('Xlookup set'!$S718,'Xlookup set'!$A$1:$R$1200,7,FALSE)),"")</f>
        <v/>
      </c>
      <c r="G718" t="str">
        <f>IFERROR(IF(VLOOKUP('Xlookup set'!$S718,'Xlookup set'!$A$1:$R$1200,8,FALSE)=0,"",VLOOKUP('Xlookup set'!$S718,'Xlookup set'!$A$1:$R$1200,8,FALSE)),"")</f>
        <v/>
      </c>
      <c r="H718" s="93" t="str">
        <f>IFERROR(IF(VLOOKUP('Xlookup set'!$S718,'Xlookup set'!$A$1:$R$1200,9,FALSE)=0,"",VLOOKUP('Xlookup set'!$S718,'Xlookup set'!$A$1:$R$1200,9,FALSE)),"")</f>
        <v/>
      </c>
      <c r="I718" t="str">
        <f>IFERROR(IF(VLOOKUP('Xlookup set'!$S718,'Xlookup set'!$A$1:$R$1200,10,FALSE)=0,"",VLOOKUP('Xlookup set'!$S718,'Xlookup set'!$A$1:$R$1200,10,FALSE)),"")</f>
        <v/>
      </c>
      <c r="J718" t="str">
        <f>IFERROR(IF(VLOOKUP('Xlookup set'!$S718,'Xlookup set'!$A$1:$R$1200,11,FALSE)=0,"",VLOOKUP('Xlookup set'!$S718,'Xlookup set'!$A$1:$R$1200,11,FALSE)),"")</f>
        <v/>
      </c>
      <c r="K718" t="str">
        <f>IFERROR(IF(VLOOKUP('Xlookup set'!$S718,'Xlookup set'!$A$1:$R$1200,12,FALSE)=0,"",VLOOKUP('Xlookup set'!$S718,'Xlookup set'!$A$1:$R$1200,12,FALSE)),"")</f>
        <v/>
      </c>
      <c r="L718" t="str">
        <f>IFERROR(IF(VLOOKUP('Xlookup set'!$S718,'Xlookup set'!$A$1:$R$1200,13,FALSE)=0,"",VLOOKUP('Xlookup set'!$S718,'Xlookup set'!$A$1:$R$1200,13,FALSE)),"")</f>
        <v/>
      </c>
      <c r="M718" t="str">
        <f>IFERROR(IF(VLOOKUP('Xlookup set'!$S718,'Xlookup set'!$A$1:$R$1200,14,FALSE)=0,"",VLOOKUP('Xlookup set'!$S718,'Xlookup set'!$A$1:$R$1200,14,FALSE)),"")</f>
        <v/>
      </c>
      <c r="N718" t="str">
        <f>IFERROR(IF(VLOOKUP('Xlookup set'!$S718,'Xlookup set'!$A$1:$R$1200,15,FALSE)=0,"",VLOOKUP('Xlookup set'!$S718,'Xlookup set'!$A$1:$R$1200,15,FALSE)),"")</f>
        <v/>
      </c>
      <c r="O718" t="str">
        <f>IFERROR(IF(VLOOKUP('Xlookup set'!$S718,'Xlookup set'!$A$1:$R$1200,16,FALSE)=0,"",VLOOKUP('Xlookup set'!$S718,'Xlookup set'!$A$1:$R$1200,16,FALSE)),"")</f>
        <v/>
      </c>
      <c r="P718" t="str">
        <f t="array" aca="1" ref="P718" ca="1">IFERROR(Y2IF(VLOOKUP('Xlookup set'!$S718,'Xlookup set'!$A$1:$R$1200,17,FALSE)=0,"",VLOOKUP('Xlookup set'!$S718,'Xlookup set'!$A$1:$R$1200,17,FALSE)),"")</f>
        <v/>
      </c>
      <c r="Q718" t="str">
        <f>IFERROR(IF(VLOOKUP('Xlookup set'!$S718,'Xlookup set'!$A$1:$R$1200,18,FALSE)=0,"",VLOOKUP('Xlookup set'!$S718,'Xlookup set'!$A$1:$R$1200,18,FALSE)),"")</f>
        <v/>
      </c>
    </row>
    <row r="719" spans="1:17">
      <c r="A719" t="str">
        <f>IFERROR(VLOOKUP('Xlookup set'!$S719,'Xlookup set'!$A$1:$R$1200,2,FALSE),"")</f>
        <v/>
      </c>
      <c r="B719" t="str">
        <f>IF(I719&lt;&gt;"",ドッグキャリー!$I$2,"")</f>
        <v/>
      </c>
      <c r="C719" t="str">
        <f t="shared" si="24"/>
        <v/>
      </c>
      <c r="D719" t="str">
        <f t="shared" si="25"/>
        <v/>
      </c>
      <c r="E719" t="str">
        <f>IFERROR(IF(VLOOKUP('Xlookup set'!$S719,'Xlookup set'!$A$1:$R$1200,6,FALSE)=0,"",VLOOKUP('Xlookup set'!$S719,'Xlookup set'!$A$1:$R$1200,6,FALSE)),"")</f>
        <v/>
      </c>
      <c r="F719" t="str">
        <f t="array" aca="1" ref="F719" ca="1">IFERROR(F(VLOOKUP('Xlookup set'!$S719,'Xlookup set'!$A$1:$R$1200,7,FALSE)=0,"",VLOOKUP('Xlookup set'!$S719,'Xlookup set'!$A$1:$R$1200,7,FALSE)),"")</f>
        <v/>
      </c>
      <c r="G719" t="str">
        <f>IFERROR(IF(VLOOKUP('Xlookup set'!$S719,'Xlookup set'!$A$1:$R$1200,8,FALSE)=0,"",VLOOKUP('Xlookup set'!$S719,'Xlookup set'!$A$1:$R$1200,8,FALSE)),"")</f>
        <v/>
      </c>
      <c r="H719" s="93" t="str">
        <f>IFERROR(IF(VLOOKUP('Xlookup set'!$S719,'Xlookup set'!$A$1:$R$1200,9,FALSE)=0,"",VLOOKUP('Xlookup set'!$S719,'Xlookup set'!$A$1:$R$1200,9,FALSE)),"")</f>
        <v/>
      </c>
      <c r="I719" t="str">
        <f>IFERROR(IF(VLOOKUP('Xlookup set'!$S719,'Xlookup set'!$A$1:$R$1200,10,FALSE)=0,"",VLOOKUP('Xlookup set'!$S719,'Xlookup set'!$A$1:$R$1200,10,FALSE)),"")</f>
        <v/>
      </c>
      <c r="J719" t="str">
        <f>IFERROR(IF(VLOOKUP('Xlookup set'!$S719,'Xlookup set'!$A$1:$R$1200,11,FALSE)=0,"",VLOOKUP('Xlookup set'!$S719,'Xlookup set'!$A$1:$R$1200,11,FALSE)),"")</f>
        <v/>
      </c>
      <c r="K719" t="str">
        <f>IFERROR(IF(VLOOKUP('Xlookup set'!$S719,'Xlookup set'!$A$1:$R$1200,12,FALSE)=0,"",VLOOKUP('Xlookup set'!$S719,'Xlookup set'!$A$1:$R$1200,12,FALSE)),"")</f>
        <v/>
      </c>
      <c r="L719" t="str">
        <f>IFERROR(IF(VLOOKUP('Xlookup set'!$S719,'Xlookup set'!$A$1:$R$1200,13,FALSE)=0,"",VLOOKUP('Xlookup set'!$S719,'Xlookup set'!$A$1:$R$1200,13,FALSE)),"")</f>
        <v/>
      </c>
      <c r="M719" t="str">
        <f>IFERROR(IF(VLOOKUP('Xlookup set'!$S719,'Xlookup set'!$A$1:$R$1200,14,FALSE)=0,"",VLOOKUP('Xlookup set'!$S719,'Xlookup set'!$A$1:$R$1200,14,FALSE)),"")</f>
        <v/>
      </c>
      <c r="N719" t="str">
        <f>IFERROR(IF(VLOOKUP('Xlookup set'!$S719,'Xlookup set'!$A$1:$R$1200,15,FALSE)=0,"",VLOOKUP('Xlookup set'!$S719,'Xlookup set'!$A$1:$R$1200,15,FALSE)),"")</f>
        <v/>
      </c>
      <c r="O719" t="str">
        <f>IFERROR(IF(VLOOKUP('Xlookup set'!$S719,'Xlookup set'!$A$1:$R$1200,16,FALSE)=0,"",VLOOKUP('Xlookup set'!$S719,'Xlookup set'!$A$1:$R$1200,16,FALSE)),"")</f>
        <v/>
      </c>
      <c r="P719" t="str">
        <f t="array" aca="1" ref="P719" ca="1">IFERROR(Y2IF(VLOOKUP('Xlookup set'!$S719,'Xlookup set'!$A$1:$R$1200,17,FALSE)=0,"",VLOOKUP('Xlookup set'!$S719,'Xlookup set'!$A$1:$R$1200,17,FALSE)),"")</f>
        <v/>
      </c>
      <c r="Q719" t="str">
        <f>IFERROR(IF(VLOOKUP('Xlookup set'!$S719,'Xlookup set'!$A$1:$R$1200,18,FALSE)=0,"",VLOOKUP('Xlookup set'!$S719,'Xlookup set'!$A$1:$R$1200,18,FALSE)),"")</f>
        <v/>
      </c>
    </row>
    <row r="720" spans="1:17">
      <c r="A720" t="str">
        <f>IFERROR(VLOOKUP('Xlookup set'!$S720,'Xlookup set'!$A$1:$R$1200,2,FALSE),"")</f>
        <v/>
      </c>
      <c r="B720" t="str">
        <f>IF(I720&lt;&gt;"",ドッグキャリー!$I$2,"")</f>
        <v/>
      </c>
      <c r="C720" t="str">
        <f t="shared" si="24"/>
        <v/>
      </c>
      <c r="D720" t="str">
        <f t="shared" si="25"/>
        <v/>
      </c>
      <c r="E720" t="str">
        <f>IFERROR(IF(VLOOKUP('Xlookup set'!$S720,'Xlookup set'!$A$1:$R$1200,6,FALSE)=0,"",VLOOKUP('Xlookup set'!$S720,'Xlookup set'!$A$1:$R$1200,6,FALSE)),"")</f>
        <v/>
      </c>
      <c r="F720" t="str">
        <f t="array" aca="1" ref="F720" ca="1">IFERROR(F(VLOOKUP('Xlookup set'!$S720,'Xlookup set'!$A$1:$R$1200,7,FALSE)=0,"",VLOOKUP('Xlookup set'!$S720,'Xlookup set'!$A$1:$R$1200,7,FALSE)),"")</f>
        <v/>
      </c>
      <c r="G720" t="str">
        <f>IFERROR(IF(VLOOKUP('Xlookup set'!$S720,'Xlookup set'!$A$1:$R$1200,8,FALSE)=0,"",VLOOKUP('Xlookup set'!$S720,'Xlookup set'!$A$1:$R$1200,8,FALSE)),"")</f>
        <v/>
      </c>
      <c r="H720" s="93" t="str">
        <f>IFERROR(IF(VLOOKUP('Xlookup set'!$S720,'Xlookup set'!$A$1:$R$1200,9,FALSE)=0,"",VLOOKUP('Xlookup set'!$S720,'Xlookup set'!$A$1:$R$1200,9,FALSE)),"")</f>
        <v/>
      </c>
      <c r="I720" t="str">
        <f>IFERROR(IF(VLOOKUP('Xlookup set'!$S720,'Xlookup set'!$A$1:$R$1200,10,FALSE)=0,"",VLOOKUP('Xlookup set'!$S720,'Xlookup set'!$A$1:$R$1200,10,FALSE)),"")</f>
        <v/>
      </c>
      <c r="J720" t="str">
        <f>IFERROR(IF(VLOOKUP('Xlookup set'!$S720,'Xlookup set'!$A$1:$R$1200,11,FALSE)=0,"",VLOOKUP('Xlookup set'!$S720,'Xlookup set'!$A$1:$R$1200,11,FALSE)),"")</f>
        <v/>
      </c>
      <c r="K720" t="str">
        <f>IFERROR(IF(VLOOKUP('Xlookup set'!$S720,'Xlookup set'!$A$1:$R$1200,12,FALSE)=0,"",VLOOKUP('Xlookup set'!$S720,'Xlookup set'!$A$1:$R$1200,12,FALSE)),"")</f>
        <v/>
      </c>
      <c r="L720" t="str">
        <f>IFERROR(IF(VLOOKUP('Xlookup set'!$S720,'Xlookup set'!$A$1:$R$1200,13,FALSE)=0,"",VLOOKUP('Xlookup set'!$S720,'Xlookup set'!$A$1:$R$1200,13,FALSE)),"")</f>
        <v/>
      </c>
      <c r="M720" t="str">
        <f>IFERROR(IF(VLOOKUP('Xlookup set'!$S720,'Xlookup set'!$A$1:$R$1200,14,FALSE)=0,"",VLOOKUP('Xlookup set'!$S720,'Xlookup set'!$A$1:$R$1200,14,FALSE)),"")</f>
        <v/>
      </c>
      <c r="N720" t="str">
        <f>IFERROR(IF(VLOOKUP('Xlookup set'!$S720,'Xlookup set'!$A$1:$R$1200,15,FALSE)=0,"",VLOOKUP('Xlookup set'!$S720,'Xlookup set'!$A$1:$R$1200,15,FALSE)),"")</f>
        <v/>
      </c>
      <c r="O720" t="str">
        <f>IFERROR(IF(VLOOKUP('Xlookup set'!$S720,'Xlookup set'!$A$1:$R$1200,16,FALSE)=0,"",VLOOKUP('Xlookup set'!$S720,'Xlookup set'!$A$1:$R$1200,16,FALSE)),"")</f>
        <v/>
      </c>
      <c r="P720" t="str">
        <f t="array" aca="1" ref="P720" ca="1">IFERROR(Y2IF(VLOOKUP('Xlookup set'!$S720,'Xlookup set'!$A$1:$R$1200,17,FALSE)=0,"",VLOOKUP('Xlookup set'!$S720,'Xlookup set'!$A$1:$R$1200,17,FALSE)),"")</f>
        <v/>
      </c>
      <c r="Q720" t="str">
        <f>IFERROR(IF(VLOOKUP('Xlookup set'!$S720,'Xlookup set'!$A$1:$R$1200,18,FALSE)=0,"",VLOOKUP('Xlookup set'!$S720,'Xlookup set'!$A$1:$R$1200,18,FALSE)),"")</f>
        <v/>
      </c>
    </row>
    <row r="721" spans="1:17">
      <c r="A721" t="str">
        <f>IFERROR(VLOOKUP('Xlookup set'!$S721,'Xlookup set'!$A$1:$R$1200,2,FALSE),"")</f>
        <v/>
      </c>
      <c r="B721" t="str">
        <f>IF(I721&lt;&gt;"",ドッグキャリー!$I$2,"")</f>
        <v/>
      </c>
      <c r="C721" t="str">
        <f t="shared" si="24"/>
        <v/>
      </c>
      <c r="D721" t="str">
        <f t="shared" si="25"/>
        <v/>
      </c>
      <c r="E721" t="str">
        <f>IFERROR(IF(VLOOKUP('Xlookup set'!$S721,'Xlookup set'!$A$1:$R$1200,6,FALSE)=0,"",VLOOKUP('Xlookup set'!$S721,'Xlookup set'!$A$1:$R$1200,6,FALSE)),"")</f>
        <v/>
      </c>
      <c r="F721" t="str">
        <f t="array" aca="1" ref="F721" ca="1">IFERROR(F(VLOOKUP('Xlookup set'!$S721,'Xlookup set'!$A$1:$R$1200,7,FALSE)=0,"",VLOOKUP('Xlookup set'!$S721,'Xlookup set'!$A$1:$R$1200,7,FALSE)),"")</f>
        <v/>
      </c>
      <c r="G721" t="str">
        <f>IFERROR(IF(VLOOKUP('Xlookup set'!$S721,'Xlookup set'!$A$1:$R$1200,8,FALSE)=0,"",VLOOKUP('Xlookup set'!$S721,'Xlookup set'!$A$1:$R$1200,8,FALSE)),"")</f>
        <v/>
      </c>
      <c r="H721" s="93" t="str">
        <f>IFERROR(IF(VLOOKUP('Xlookup set'!$S721,'Xlookup set'!$A$1:$R$1200,9,FALSE)=0,"",VLOOKUP('Xlookup set'!$S721,'Xlookup set'!$A$1:$R$1200,9,FALSE)),"")</f>
        <v/>
      </c>
      <c r="I721" t="str">
        <f>IFERROR(IF(VLOOKUP('Xlookup set'!$S721,'Xlookup set'!$A$1:$R$1200,10,FALSE)=0,"",VLOOKUP('Xlookup set'!$S721,'Xlookup set'!$A$1:$R$1200,10,FALSE)),"")</f>
        <v/>
      </c>
      <c r="J721" t="str">
        <f>IFERROR(IF(VLOOKUP('Xlookup set'!$S721,'Xlookup set'!$A$1:$R$1200,11,FALSE)=0,"",VLOOKUP('Xlookup set'!$S721,'Xlookup set'!$A$1:$R$1200,11,FALSE)),"")</f>
        <v/>
      </c>
      <c r="K721" t="str">
        <f>IFERROR(IF(VLOOKUP('Xlookup set'!$S721,'Xlookup set'!$A$1:$R$1200,12,FALSE)=0,"",VLOOKUP('Xlookup set'!$S721,'Xlookup set'!$A$1:$R$1200,12,FALSE)),"")</f>
        <v/>
      </c>
      <c r="L721" t="str">
        <f>IFERROR(IF(VLOOKUP('Xlookup set'!$S721,'Xlookup set'!$A$1:$R$1200,13,FALSE)=0,"",VLOOKUP('Xlookup set'!$S721,'Xlookup set'!$A$1:$R$1200,13,FALSE)),"")</f>
        <v/>
      </c>
      <c r="M721" t="str">
        <f>IFERROR(IF(VLOOKUP('Xlookup set'!$S721,'Xlookup set'!$A$1:$R$1200,14,FALSE)=0,"",VLOOKUP('Xlookup set'!$S721,'Xlookup set'!$A$1:$R$1200,14,FALSE)),"")</f>
        <v/>
      </c>
      <c r="N721" t="str">
        <f>IFERROR(IF(VLOOKUP('Xlookup set'!$S721,'Xlookup set'!$A$1:$R$1200,15,FALSE)=0,"",VLOOKUP('Xlookup set'!$S721,'Xlookup set'!$A$1:$R$1200,15,FALSE)),"")</f>
        <v/>
      </c>
      <c r="O721" t="str">
        <f>IFERROR(IF(VLOOKUP('Xlookup set'!$S721,'Xlookup set'!$A$1:$R$1200,16,FALSE)=0,"",VLOOKUP('Xlookup set'!$S721,'Xlookup set'!$A$1:$R$1200,16,FALSE)),"")</f>
        <v/>
      </c>
      <c r="P721" t="str">
        <f t="array" aca="1" ref="P721" ca="1">IFERROR(Y2IF(VLOOKUP('Xlookup set'!$S721,'Xlookup set'!$A$1:$R$1200,17,FALSE)=0,"",VLOOKUP('Xlookup set'!$S721,'Xlookup set'!$A$1:$R$1200,17,FALSE)),"")</f>
        <v/>
      </c>
      <c r="Q721" t="str">
        <f>IFERROR(IF(VLOOKUP('Xlookup set'!$S721,'Xlookup set'!$A$1:$R$1200,18,FALSE)=0,"",VLOOKUP('Xlookup set'!$S721,'Xlookup set'!$A$1:$R$1200,18,FALSE)),"")</f>
        <v/>
      </c>
    </row>
    <row r="722" spans="1:17">
      <c r="A722" t="str">
        <f>IFERROR(VLOOKUP('Xlookup set'!$S722,'Xlookup set'!$A$1:$R$1200,2,FALSE),"")</f>
        <v/>
      </c>
      <c r="B722" t="str">
        <f>IF(I722&lt;&gt;"",ドッグキャリー!$I$2,"")</f>
        <v/>
      </c>
      <c r="C722" t="str">
        <f t="shared" si="24"/>
        <v/>
      </c>
      <c r="D722" t="str">
        <f t="shared" si="25"/>
        <v/>
      </c>
      <c r="E722" t="str">
        <f>IFERROR(IF(VLOOKUP('Xlookup set'!$S722,'Xlookup set'!$A$1:$R$1200,6,FALSE)=0,"",VLOOKUP('Xlookup set'!$S722,'Xlookup set'!$A$1:$R$1200,6,FALSE)),"")</f>
        <v/>
      </c>
      <c r="F722" t="str">
        <f t="array" aca="1" ref="F722" ca="1">IFERROR(F(VLOOKUP('Xlookup set'!$S722,'Xlookup set'!$A$1:$R$1200,7,FALSE)=0,"",VLOOKUP('Xlookup set'!$S722,'Xlookup set'!$A$1:$R$1200,7,FALSE)),"")</f>
        <v/>
      </c>
      <c r="G722" t="str">
        <f>IFERROR(IF(VLOOKUP('Xlookup set'!$S722,'Xlookup set'!$A$1:$R$1200,8,FALSE)=0,"",VLOOKUP('Xlookup set'!$S722,'Xlookup set'!$A$1:$R$1200,8,FALSE)),"")</f>
        <v/>
      </c>
      <c r="H722" s="93" t="str">
        <f>IFERROR(IF(VLOOKUP('Xlookup set'!$S722,'Xlookup set'!$A$1:$R$1200,9,FALSE)=0,"",VLOOKUP('Xlookup set'!$S722,'Xlookup set'!$A$1:$R$1200,9,FALSE)),"")</f>
        <v/>
      </c>
      <c r="I722" t="str">
        <f>IFERROR(IF(VLOOKUP('Xlookup set'!$S722,'Xlookup set'!$A$1:$R$1200,10,FALSE)=0,"",VLOOKUP('Xlookup set'!$S722,'Xlookup set'!$A$1:$R$1200,10,FALSE)),"")</f>
        <v/>
      </c>
      <c r="J722" t="str">
        <f>IFERROR(IF(VLOOKUP('Xlookup set'!$S722,'Xlookup set'!$A$1:$R$1200,11,FALSE)=0,"",VLOOKUP('Xlookup set'!$S722,'Xlookup set'!$A$1:$R$1200,11,FALSE)),"")</f>
        <v/>
      </c>
      <c r="K722" t="str">
        <f>IFERROR(IF(VLOOKUP('Xlookup set'!$S722,'Xlookup set'!$A$1:$R$1200,12,FALSE)=0,"",VLOOKUP('Xlookup set'!$S722,'Xlookup set'!$A$1:$R$1200,12,FALSE)),"")</f>
        <v/>
      </c>
      <c r="L722" t="str">
        <f>IFERROR(IF(VLOOKUP('Xlookup set'!$S722,'Xlookup set'!$A$1:$R$1200,13,FALSE)=0,"",VLOOKUP('Xlookup set'!$S722,'Xlookup set'!$A$1:$R$1200,13,FALSE)),"")</f>
        <v/>
      </c>
      <c r="M722" t="str">
        <f>IFERROR(IF(VLOOKUP('Xlookup set'!$S722,'Xlookup set'!$A$1:$R$1200,14,FALSE)=0,"",VLOOKUP('Xlookup set'!$S722,'Xlookup set'!$A$1:$R$1200,14,FALSE)),"")</f>
        <v/>
      </c>
      <c r="N722" t="str">
        <f>IFERROR(IF(VLOOKUP('Xlookup set'!$S722,'Xlookup set'!$A$1:$R$1200,15,FALSE)=0,"",VLOOKUP('Xlookup set'!$S722,'Xlookup set'!$A$1:$R$1200,15,FALSE)),"")</f>
        <v/>
      </c>
      <c r="O722" t="str">
        <f>IFERROR(IF(VLOOKUP('Xlookup set'!$S722,'Xlookup set'!$A$1:$R$1200,16,FALSE)=0,"",VLOOKUP('Xlookup set'!$S722,'Xlookup set'!$A$1:$R$1200,16,FALSE)),"")</f>
        <v/>
      </c>
      <c r="P722" t="str">
        <f t="array" aca="1" ref="P722" ca="1">IFERROR(Y2IF(VLOOKUP('Xlookup set'!$S722,'Xlookup set'!$A$1:$R$1200,17,FALSE)=0,"",VLOOKUP('Xlookup set'!$S722,'Xlookup set'!$A$1:$R$1200,17,FALSE)),"")</f>
        <v/>
      </c>
      <c r="Q722" t="str">
        <f>IFERROR(IF(VLOOKUP('Xlookup set'!$S722,'Xlookup set'!$A$1:$R$1200,18,FALSE)=0,"",VLOOKUP('Xlookup set'!$S722,'Xlookup set'!$A$1:$R$1200,18,FALSE)),"")</f>
        <v/>
      </c>
    </row>
    <row r="723" spans="1:17">
      <c r="A723" t="str">
        <f>IFERROR(VLOOKUP('Xlookup set'!$S723,'Xlookup set'!$A$1:$R$1200,2,FALSE),"")</f>
        <v/>
      </c>
      <c r="B723" t="str">
        <f>IF(I723&lt;&gt;"",ドッグキャリー!$I$2,"")</f>
        <v/>
      </c>
      <c r="C723" t="str">
        <f t="shared" si="24"/>
        <v/>
      </c>
      <c r="D723" t="str">
        <f t="shared" si="25"/>
        <v/>
      </c>
      <c r="E723" t="str">
        <f>IFERROR(IF(VLOOKUP('Xlookup set'!$S723,'Xlookup set'!$A$1:$R$1200,6,FALSE)=0,"",VLOOKUP('Xlookup set'!$S723,'Xlookup set'!$A$1:$R$1200,6,FALSE)),"")</f>
        <v/>
      </c>
      <c r="F723" t="str">
        <f t="array" aca="1" ref="F723" ca="1">IFERROR(F(VLOOKUP('Xlookup set'!$S723,'Xlookup set'!$A$1:$R$1200,7,FALSE)=0,"",VLOOKUP('Xlookup set'!$S723,'Xlookup set'!$A$1:$R$1200,7,FALSE)),"")</f>
        <v/>
      </c>
      <c r="G723" t="str">
        <f>IFERROR(IF(VLOOKUP('Xlookup set'!$S723,'Xlookup set'!$A$1:$R$1200,8,FALSE)=0,"",VLOOKUP('Xlookup set'!$S723,'Xlookup set'!$A$1:$R$1200,8,FALSE)),"")</f>
        <v/>
      </c>
      <c r="H723" s="93" t="str">
        <f>IFERROR(IF(VLOOKUP('Xlookup set'!$S723,'Xlookup set'!$A$1:$R$1200,9,FALSE)=0,"",VLOOKUP('Xlookup set'!$S723,'Xlookup set'!$A$1:$R$1200,9,FALSE)),"")</f>
        <v/>
      </c>
      <c r="I723" t="str">
        <f>IFERROR(IF(VLOOKUP('Xlookup set'!$S723,'Xlookup set'!$A$1:$R$1200,10,FALSE)=0,"",VLOOKUP('Xlookup set'!$S723,'Xlookup set'!$A$1:$R$1200,10,FALSE)),"")</f>
        <v/>
      </c>
      <c r="J723" t="str">
        <f>IFERROR(IF(VLOOKUP('Xlookup set'!$S723,'Xlookup set'!$A$1:$R$1200,11,FALSE)=0,"",VLOOKUP('Xlookup set'!$S723,'Xlookup set'!$A$1:$R$1200,11,FALSE)),"")</f>
        <v/>
      </c>
      <c r="K723" t="str">
        <f>IFERROR(IF(VLOOKUP('Xlookup set'!$S723,'Xlookup set'!$A$1:$R$1200,12,FALSE)=0,"",VLOOKUP('Xlookup set'!$S723,'Xlookup set'!$A$1:$R$1200,12,FALSE)),"")</f>
        <v/>
      </c>
      <c r="L723" t="str">
        <f>IFERROR(IF(VLOOKUP('Xlookup set'!$S723,'Xlookup set'!$A$1:$R$1200,13,FALSE)=0,"",VLOOKUP('Xlookup set'!$S723,'Xlookup set'!$A$1:$R$1200,13,FALSE)),"")</f>
        <v/>
      </c>
      <c r="M723" t="str">
        <f>IFERROR(IF(VLOOKUP('Xlookup set'!$S723,'Xlookup set'!$A$1:$R$1200,14,FALSE)=0,"",VLOOKUP('Xlookup set'!$S723,'Xlookup set'!$A$1:$R$1200,14,FALSE)),"")</f>
        <v/>
      </c>
      <c r="N723" t="str">
        <f>IFERROR(IF(VLOOKUP('Xlookup set'!$S723,'Xlookup set'!$A$1:$R$1200,15,FALSE)=0,"",VLOOKUP('Xlookup set'!$S723,'Xlookup set'!$A$1:$R$1200,15,FALSE)),"")</f>
        <v/>
      </c>
      <c r="O723" t="str">
        <f>IFERROR(IF(VLOOKUP('Xlookup set'!$S723,'Xlookup set'!$A$1:$R$1200,16,FALSE)=0,"",VLOOKUP('Xlookup set'!$S723,'Xlookup set'!$A$1:$R$1200,16,FALSE)),"")</f>
        <v/>
      </c>
      <c r="P723" t="str">
        <f t="array" aca="1" ref="P723" ca="1">IFERROR(Y2IF(VLOOKUP('Xlookup set'!$S723,'Xlookup set'!$A$1:$R$1200,17,FALSE)=0,"",VLOOKUP('Xlookup set'!$S723,'Xlookup set'!$A$1:$R$1200,17,FALSE)),"")</f>
        <v/>
      </c>
      <c r="Q723" t="str">
        <f>IFERROR(IF(VLOOKUP('Xlookup set'!$S723,'Xlookup set'!$A$1:$R$1200,18,FALSE)=0,"",VLOOKUP('Xlookup set'!$S723,'Xlookup set'!$A$1:$R$1200,18,FALSE)),"")</f>
        <v/>
      </c>
    </row>
    <row r="724" spans="1:17">
      <c r="A724" t="str">
        <f>IFERROR(VLOOKUP('Xlookup set'!$S724,'Xlookup set'!$A$1:$R$1200,2,FALSE),"")</f>
        <v/>
      </c>
      <c r="B724" t="str">
        <f>IF(I724&lt;&gt;"",ドッグキャリー!$I$2,"")</f>
        <v/>
      </c>
      <c r="C724" t="str">
        <f t="shared" si="24"/>
        <v/>
      </c>
      <c r="D724" t="str">
        <f t="shared" si="25"/>
        <v/>
      </c>
      <c r="E724" t="str">
        <f>IFERROR(IF(VLOOKUP('Xlookup set'!$S724,'Xlookup set'!$A$1:$R$1200,6,FALSE)=0,"",VLOOKUP('Xlookup set'!$S724,'Xlookup set'!$A$1:$R$1200,6,FALSE)),"")</f>
        <v/>
      </c>
      <c r="F724" t="str">
        <f t="array" aca="1" ref="F724" ca="1">IFERROR(F(VLOOKUP('Xlookup set'!$S724,'Xlookup set'!$A$1:$R$1200,7,FALSE)=0,"",VLOOKUP('Xlookup set'!$S724,'Xlookup set'!$A$1:$R$1200,7,FALSE)),"")</f>
        <v/>
      </c>
      <c r="G724" t="str">
        <f>IFERROR(IF(VLOOKUP('Xlookup set'!$S724,'Xlookup set'!$A$1:$R$1200,8,FALSE)=0,"",VLOOKUP('Xlookup set'!$S724,'Xlookup set'!$A$1:$R$1200,8,FALSE)),"")</f>
        <v/>
      </c>
      <c r="H724" s="93" t="str">
        <f>IFERROR(IF(VLOOKUP('Xlookup set'!$S724,'Xlookup set'!$A$1:$R$1200,9,FALSE)=0,"",VLOOKUP('Xlookup set'!$S724,'Xlookup set'!$A$1:$R$1200,9,FALSE)),"")</f>
        <v/>
      </c>
      <c r="I724" t="str">
        <f>IFERROR(IF(VLOOKUP('Xlookup set'!$S724,'Xlookup set'!$A$1:$R$1200,10,FALSE)=0,"",VLOOKUP('Xlookup set'!$S724,'Xlookup set'!$A$1:$R$1200,10,FALSE)),"")</f>
        <v/>
      </c>
      <c r="J724" t="str">
        <f>IFERROR(IF(VLOOKUP('Xlookup set'!$S724,'Xlookup set'!$A$1:$R$1200,11,FALSE)=0,"",VLOOKUP('Xlookup set'!$S724,'Xlookup set'!$A$1:$R$1200,11,FALSE)),"")</f>
        <v/>
      </c>
      <c r="K724" t="str">
        <f>IFERROR(IF(VLOOKUP('Xlookup set'!$S724,'Xlookup set'!$A$1:$R$1200,12,FALSE)=0,"",VLOOKUP('Xlookup set'!$S724,'Xlookup set'!$A$1:$R$1200,12,FALSE)),"")</f>
        <v/>
      </c>
      <c r="L724" t="str">
        <f>IFERROR(IF(VLOOKUP('Xlookup set'!$S724,'Xlookup set'!$A$1:$R$1200,13,FALSE)=0,"",VLOOKUP('Xlookup set'!$S724,'Xlookup set'!$A$1:$R$1200,13,FALSE)),"")</f>
        <v/>
      </c>
      <c r="M724" t="str">
        <f>IFERROR(IF(VLOOKUP('Xlookup set'!$S724,'Xlookup set'!$A$1:$R$1200,14,FALSE)=0,"",VLOOKUP('Xlookup set'!$S724,'Xlookup set'!$A$1:$R$1200,14,FALSE)),"")</f>
        <v/>
      </c>
      <c r="N724" t="str">
        <f>IFERROR(IF(VLOOKUP('Xlookup set'!$S724,'Xlookup set'!$A$1:$R$1200,15,FALSE)=0,"",VLOOKUP('Xlookup set'!$S724,'Xlookup set'!$A$1:$R$1200,15,FALSE)),"")</f>
        <v/>
      </c>
      <c r="O724" t="str">
        <f>IFERROR(IF(VLOOKUP('Xlookup set'!$S724,'Xlookup set'!$A$1:$R$1200,16,FALSE)=0,"",VLOOKUP('Xlookup set'!$S724,'Xlookup set'!$A$1:$R$1200,16,FALSE)),"")</f>
        <v/>
      </c>
      <c r="P724" t="str">
        <f t="array" aca="1" ref="P724" ca="1">IFERROR(Y2IF(VLOOKUP('Xlookup set'!$S724,'Xlookup set'!$A$1:$R$1200,17,FALSE)=0,"",VLOOKUP('Xlookup set'!$S724,'Xlookup set'!$A$1:$R$1200,17,FALSE)),"")</f>
        <v/>
      </c>
      <c r="Q724" t="str">
        <f>IFERROR(IF(VLOOKUP('Xlookup set'!$S724,'Xlookup set'!$A$1:$R$1200,18,FALSE)=0,"",VLOOKUP('Xlookup set'!$S724,'Xlookup set'!$A$1:$R$1200,18,FALSE)),"")</f>
        <v/>
      </c>
    </row>
    <row r="725" spans="1:17">
      <c r="A725" t="str">
        <f>IFERROR(VLOOKUP('Xlookup set'!$S725,'Xlookup set'!$A$1:$R$1200,2,FALSE),"")</f>
        <v/>
      </c>
      <c r="B725" t="str">
        <f>IF(I725&lt;&gt;"",ドッグキャリー!$I$2,"")</f>
        <v/>
      </c>
      <c r="C725" t="str">
        <f t="shared" si="24"/>
        <v/>
      </c>
      <c r="D725" t="str">
        <f t="shared" si="25"/>
        <v/>
      </c>
      <c r="E725" t="str">
        <f>IFERROR(IF(VLOOKUP('Xlookup set'!$S725,'Xlookup set'!$A$1:$R$1200,6,FALSE)=0,"",VLOOKUP('Xlookup set'!$S725,'Xlookup set'!$A$1:$R$1200,6,FALSE)),"")</f>
        <v/>
      </c>
      <c r="F725" t="str">
        <f t="array" aca="1" ref="F725" ca="1">IFERROR(F(VLOOKUP('Xlookup set'!$S725,'Xlookup set'!$A$1:$R$1200,7,FALSE)=0,"",VLOOKUP('Xlookup set'!$S725,'Xlookup set'!$A$1:$R$1200,7,FALSE)),"")</f>
        <v/>
      </c>
      <c r="G725" t="str">
        <f>IFERROR(IF(VLOOKUP('Xlookup set'!$S725,'Xlookup set'!$A$1:$R$1200,8,FALSE)=0,"",VLOOKUP('Xlookup set'!$S725,'Xlookup set'!$A$1:$R$1200,8,FALSE)),"")</f>
        <v/>
      </c>
      <c r="H725" s="93" t="str">
        <f>IFERROR(IF(VLOOKUP('Xlookup set'!$S725,'Xlookup set'!$A$1:$R$1200,9,FALSE)=0,"",VLOOKUP('Xlookup set'!$S725,'Xlookup set'!$A$1:$R$1200,9,FALSE)),"")</f>
        <v/>
      </c>
      <c r="I725" t="str">
        <f>IFERROR(IF(VLOOKUP('Xlookup set'!$S725,'Xlookup set'!$A$1:$R$1200,10,FALSE)=0,"",VLOOKUP('Xlookup set'!$S725,'Xlookup set'!$A$1:$R$1200,10,FALSE)),"")</f>
        <v/>
      </c>
      <c r="J725" t="str">
        <f>IFERROR(IF(VLOOKUP('Xlookup set'!$S725,'Xlookup set'!$A$1:$R$1200,11,FALSE)=0,"",VLOOKUP('Xlookup set'!$S725,'Xlookup set'!$A$1:$R$1200,11,FALSE)),"")</f>
        <v/>
      </c>
      <c r="K725" t="str">
        <f>IFERROR(IF(VLOOKUP('Xlookup set'!$S725,'Xlookup set'!$A$1:$R$1200,12,FALSE)=0,"",VLOOKUP('Xlookup set'!$S725,'Xlookup set'!$A$1:$R$1200,12,FALSE)),"")</f>
        <v/>
      </c>
      <c r="L725" t="str">
        <f>IFERROR(IF(VLOOKUP('Xlookup set'!$S725,'Xlookup set'!$A$1:$R$1200,13,FALSE)=0,"",VLOOKUP('Xlookup set'!$S725,'Xlookup set'!$A$1:$R$1200,13,FALSE)),"")</f>
        <v/>
      </c>
      <c r="M725" t="str">
        <f>IFERROR(IF(VLOOKUP('Xlookup set'!$S725,'Xlookup set'!$A$1:$R$1200,14,FALSE)=0,"",VLOOKUP('Xlookup set'!$S725,'Xlookup set'!$A$1:$R$1200,14,FALSE)),"")</f>
        <v/>
      </c>
      <c r="N725" t="str">
        <f>IFERROR(IF(VLOOKUP('Xlookup set'!$S725,'Xlookup set'!$A$1:$R$1200,15,FALSE)=0,"",VLOOKUP('Xlookup set'!$S725,'Xlookup set'!$A$1:$R$1200,15,FALSE)),"")</f>
        <v/>
      </c>
      <c r="O725" t="str">
        <f>IFERROR(IF(VLOOKUP('Xlookup set'!$S725,'Xlookup set'!$A$1:$R$1200,16,FALSE)=0,"",VLOOKUP('Xlookup set'!$S725,'Xlookup set'!$A$1:$R$1200,16,FALSE)),"")</f>
        <v/>
      </c>
      <c r="P725" t="str">
        <f t="array" aca="1" ref="P725" ca="1">IFERROR(Y2IF(VLOOKUP('Xlookup set'!$S725,'Xlookup set'!$A$1:$R$1200,17,FALSE)=0,"",VLOOKUP('Xlookup set'!$S725,'Xlookup set'!$A$1:$R$1200,17,FALSE)),"")</f>
        <v/>
      </c>
      <c r="Q725" t="str">
        <f>IFERROR(IF(VLOOKUP('Xlookup set'!$S725,'Xlookup set'!$A$1:$R$1200,18,FALSE)=0,"",VLOOKUP('Xlookup set'!$S725,'Xlookup set'!$A$1:$R$1200,18,FALSE)),"")</f>
        <v/>
      </c>
    </row>
    <row r="726" spans="1:17">
      <c r="A726" t="str">
        <f>IFERROR(VLOOKUP('Xlookup set'!$S726,'Xlookup set'!$A$1:$R$1200,2,FALSE),"")</f>
        <v/>
      </c>
      <c r="B726" t="str">
        <f>IF(I726&lt;&gt;"",ドッグキャリー!$I$2,"")</f>
        <v/>
      </c>
      <c r="C726" t="str">
        <f t="shared" si="24"/>
        <v/>
      </c>
      <c r="D726" t="str">
        <f t="shared" si="25"/>
        <v/>
      </c>
      <c r="E726" t="str">
        <f>IFERROR(IF(VLOOKUP('Xlookup set'!$S726,'Xlookup set'!$A$1:$R$1200,6,FALSE)=0,"",VLOOKUP('Xlookup set'!$S726,'Xlookup set'!$A$1:$R$1200,6,FALSE)),"")</f>
        <v/>
      </c>
      <c r="F726" t="str">
        <f t="array" aca="1" ref="F726" ca="1">IFERROR(F(VLOOKUP('Xlookup set'!$S726,'Xlookup set'!$A$1:$R$1200,7,FALSE)=0,"",VLOOKUP('Xlookup set'!$S726,'Xlookup set'!$A$1:$R$1200,7,FALSE)),"")</f>
        <v/>
      </c>
      <c r="G726" t="str">
        <f>IFERROR(IF(VLOOKUP('Xlookup set'!$S726,'Xlookup set'!$A$1:$R$1200,8,FALSE)=0,"",VLOOKUP('Xlookup set'!$S726,'Xlookup set'!$A$1:$R$1200,8,FALSE)),"")</f>
        <v/>
      </c>
      <c r="H726" s="93" t="str">
        <f>IFERROR(IF(VLOOKUP('Xlookup set'!$S726,'Xlookup set'!$A$1:$R$1200,9,FALSE)=0,"",VLOOKUP('Xlookup set'!$S726,'Xlookup set'!$A$1:$R$1200,9,FALSE)),"")</f>
        <v/>
      </c>
      <c r="I726" t="str">
        <f>IFERROR(IF(VLOOKUP('Xlookup set'!$S726,'Xlookup set'!$A$1:$R$1200,10,FALSE)=0,"",VLOOKUP('Xlookup set'!$S726,'Xlookup set'!$A$1:$R$1200,10,FALSE)),"")</f>
        <v/>
      </c>
      <c r="J726" t="str">
        <f>IFERROR(IF(VLOOKUP('Xlookup set'!$S726,'Xlookup set'!$A$1:$R$1200,11,FALSE)=0,"",VLOOKUP('Xlookup set'!$S726,'Xlookup set'!$A$1:$R$1200,11,FALSE)),"")</f>
        <v/>
      </c>
      <c r="K726" t="str">
        <f>IFERROR(IF(VLOOKUP('Xlookup set'!$S726,'Xlookup set'!$A$1:$R$1200,12,FALSE)=0,"",VLOOKUP('Xlookup set'!$S726,'Xlookup set'!$A$1:$R$1200,12,FALSE)),"")</f>
        <v/>
      </c>
      <c r="L726" t="str">
        <f>IFERROR(IF(VLOOKUP('Xlookup set'!$S726,'Xlookup set'!$A$1:$R$1200,13,FALSE)=0,"",VLOOKUP('Xlookup set'!$S726,'Xlookup set'!$A$1:$R$1200,13,FALSE)),"")</f>
        <v/>
      </c>
      <c r="M726" t="str">
        <f>IFERROR(IF(VLOOKUP('Xlookup set'!$S726,'Xlookup set'!$A$1:$R$1200,14,FALSE)=0,"",VLOOKUP('Xlookup set'!$S726,'Xlookup set'!$A$1:$R$1200,14,FALSE)),"")</f>
        <v/>
      </c>
      <c r="N726" t="str">
        <f>IFERROR(IF(VLOOKUP('Xlookup set'!$S726,'Xlookup set'!$A$1:$R$1200,15,FALSE)=0,"",VLOOKUP('Xlookup set'!$S726,'Xlookup set'!$A$1:$R$1200,15,FALSE)),"")</f>
        <v/>
      </c>
      <c r="O726" t="str">
        <f>IFERROR(IF(VLOOKUP('Xlookup set'!$S726,'Xlookup set'!$A$1:$R$1200,16,FALSE)=0,"",VLOOKUP('Xlookup set'!$S726,'Xlookup set'!$A$1:$R$1200,16,FALSE)),"")</f>
        <v/>
      </c>
      <c r="P726" t="str">
        <f t="array" aca="1" ref="P726" ca="1">IFERROR(Y2IF(VLOOKUP('Xlookup set'!$S726,'Xlookup set'!$A$1:$R$1200,17,FALSE)=0,"",VLOOKUP('Xlookup set'!$S726,'Xlookup set'!$A$1:$R$1200,17,FALSE)),"")</f>
        <v/>
      </c>
      <c r="Q726" t="str">
        <f>IFERROR(IF(VLOOKUP('Xlookup set'!$S726,'Xlookup set'!$A$1:$R$1200,18,FALSE)=0,"",VLOOKUP('Xlookup set'!$S726,'Xlookup set'!$A$1:$R$1200,18,FALSE)),"")</f>
        <v/>
      </c>
    </row>
    <row r="727" spans="1:17">
      <c r="A727" t="str">
        <f>IFERROR(VLOOKUP('Xlookup set'!$S727,'Xlookup set'!$A$1:$R$1200,2,FALSE),"")</f>
        <v/>
      </c>
      <c r="B727" t="str">
        <f>IF(I727&lt;&gt;"",ドッグキャリー!$I$2,"")</f>
        <v/>
      </c>
      <c r="C727" t="str">
        <f t="shared" si="24"/>
        <v/>
      </c>
      <c r="D727" t="str">
        <f t="shared" si="25"/>
        <v/>
      </c>
      <c r="E727" t="str">
        <f>IFERROR(IF(VLOOKUP('Xlookup set'!$S727,'Xlookup set'!$A$1:$R$1200,6,FALSE)=0,"",VLOOKUP('Xlookup set'!$S727,'Xlookup set'!$A$1:$R$1200,6,FALSE)),"")</f>
        <v/>
      </c>
      <c r="F727" t="str">
        <f t="array" aca="1" ref="F727" ca="1">IFERROR(F(VLOOKUP('Xlookup set'!$S727,'Xlookup set'!$A$1:$R$1200,7,FALSE)=0,"",VLOOKUP('Xlookup set'!$S727,'Xlookup set'!$A$1:$R$1200,7,FALSE)),"")</f>
        <v/>
      </c>
      <c r="G727" t="str">
        <f>IFERROR(IF(VLOOKUP('Xlookup set'!$S727,'Xlookup set'!$A$1:$R$1200,8,FALSE)=0,"",VLOOKUP('Xlookup set'!$S727,'Xlookup set'!$A$1:$R$1200,8,FALSE)),"")</f>
        <v/>
      </c>
      <c r="H727" s="93" t="str">
        <f>IFERROR(IF(VLOOKUP('Xlookup set'!$S727,'Xlookup set'!$A$1:$R$1200,9,FALSE)=0,"",VLOOKUP('Xlookup set'!$S727,'Xlookup set'!$A$1:$R$1200,9,FALSE)),"")</f>
        <v/>
      </c>
      <c r="I727" t="str">
        <f>IFERROR(IF(VLOOKUP('Xlookup set'!$S727,'Xlookup set'!$A$1:$R$1200,10,FALSE)=0,"",VLOOKUP('Xlookup set'!$S727,'Xlookup set'!$A$1:$R$1200,10,FALSE)),"")</f>
        <v/>
      </c>
      <c r="J727" t="str">
        <f>IFERROR(IF(VLOOKUP('Xlookup set'!$S727,'Xlookup set'!$A$1:$R$1200,11,FALSE)=0,"",VLOOKUP('Xlookup set'!$S727,'Xlookup set'!$A$1:$R$1200,11,FALSE)),"")</f>
        <v/>
      </c>
      <c r="K727" t="str">
        <f>IFERROR(IF(VLOOKUP('Xlookup set'!$S727,'Xlookup set'!$A$1:$R$1200,12,FALSE)=0,"",VLOOKUP('Xlookup set'!$S727,'Xlookup set'!$A$1:$R$1200,12,FALSE)),"")</f>
        <v/>
      </c>
      <c r="L727" t="str">
        <f>IFERROR(IF(VLOOKUP('Xlookup set'!$S727,'Xlookup set'!$A$1:$R$1200,13,FALSE)=0,"",VLOOKUP('Xlookup set'!$S727,'Xlookup set'!$A$1:$R$1200,13,FALSE)),"")</f>
        <v/>
      </c>
      <c r="M727" t="str">
        <f>IFERROR(IF(VLOOKUP('Xlookup set'!$S727,'Xlookup set'!$A$1:$R$1200,14,FALSE)=0,"",VLOOKUP('Xlookup set'!$S727,'Xlookup set'!$A$1:$R$1200,14,FALSE)),"")</f>
        <v/>
      </c>
      <c r="N727" t="str">
        <f>IFERROR(IF(VLOOKUP('Xlookup set'!$S727,'Xlookup set'!$A$1:$R$1200,15,FALSE)=0,"",VLOOKUP('Xlookup set'!$S727,'Xlookup set'!$A$1:$R$1200,15,FALSE)),"")</f>
        <v/>
      </c>
      <c r="O727" t="str">
        <f>IFERROR(IF(VLOOKUP('Xlookup set'!$S727,'Xlookup set'!$A$1:$R$1200,16,FALSE)=0,"",VLOOKUP('Xlookup set'!$S727,'Xlookup set'!$A$1:$R$1200,16,FALSE)),"")</f>
        <v/>
      </c>
      <c r="P727" t="str">
        <f t="array" aca="1" ref="P727" ca="1">IFERROR(Y2IF(VLOOKUP('Xlookup set'!$S727,'Xlookup set'!$A$1:$R$1200,17,FALSE)=0,"",VLOOKUP('Xlookup set'!$S727,'Xlookup set'!$A$1:$R$1200,17,FALSE)),"")</f>
        <v/>
      </c>
      <c r="Q727" t="str">
        <f>IFERROR(IF(VLOOKUP('Xlookup set'!$S727,'Xlookup set'!$A$1:$R$1200,18,FALSE)=0,"",VLOOKUP('Xlookup set'!$S727,'Xlookup set'!$A$1:$R$1200,18,FALSE)),"")</f>
        <v/>
      </c>
    </row>
    <row r="728" spans="1:17">
      <c r="A728" t="str">
        <f>IFERROR(VLOOKUP('Xlookup set'!$S728,'Xlookup set'!$A$1:$R$1200,2,FALSE),"")</f>
        <v/>
      </c>
      <c r="B728" t="str">
        <f>IF(I728&lt;&gt;"",ドッグキャリー!$I$2,"")</f>
        <v/>
      </c>
      <c r="C728" t="str">
        <f t="shared" si="24"/>
        <v/>
      </c>
      <c r="D728" t="str">
        <f t="shared" si="25"/>
        <v/>
      </c>
      <c r="E728" t="str">
        <f>IFERROR(IF(VLOOKUP('Xlookup set'!$S728,'Xlookup set'!$A$1:$R$1200,6,FALSE)=0,"",VLOOKUP('Xlookup set'!$S728,'Xlookup set'!$A$1:$R$1200,6,FALSE)),"")</f>
        <v/>
      </c>
      <c r="F728" t="str">
        <f t="array" aca="1" ref="F728" ca="1">IFERROR(F(VLOOKUP('Xlookup set'!$S728,'Xlookup set'!$A$1:$R$1200,7,FALSE)=0,"",VLOOKUP('Xlookup set'!$S728,'Xlookup set'!$A$1:$R$1200,7,FALSE)),"")</f>
        <v/>
      </c>
      <c r="G728" t="str">
        <f>IFERROR(IF(VLOOKUP('Xlookup set'!$S728,'Xlookup set'!$A$1:$R$1200,8,FALSE)=0,"",VLOOKUP('Xlookup set'!$S728,'Xlookup set'!$A$1:$R$1200,8,FALSE)),"")</f>
        <v/>
      </c>
      <c r="H728" s="93" t="str">
        <f>IFERROR(IF(VLOOKUP('Xlookup set'!$S728,'Xlookup set'!$A$1:$R$1200,9,FALSE)=0,"",VLOOKUP('Xlookup set'!$S728,'Xlookup set'!$A$1:$R$1200,9,FALSE)),"")</f>
        <v/>
      </c>
      <c r="I728" t="str">
        <f>IFERROR(IF(VLOOKUP('Xlookup set'!$S728,'Xlookup set'!$A$1:$R$1200,10,FALSE)=0,"",VLOOKUP('Xlookup set'!$S728,'Xlookup set'!$A$1:$R$1200,10,FALSE)),"")</f>
        <v/>
      </c>
      <c r="J728" t="str">
        <f>IFERROR(IF(VLOOKUP('Xlookup set'!$S728,'Xlookup set'!$A$1:$R$1200,11,FALSE)=0,"",VLOOKUP('Xlookup set'!$S728,'Xlookup set'!$A$1:$R$1200,11,FALSE)),"")</f>
        <v/>
      </c>
      <c r="K728" t="str">
        <f>IFERROR(IF(VLOOKUP('Xlookup set'!$S728,'Xlookup set'!$A$1:$R$1200,12,FALSE)=0,"",VLOOKUP('Xlookup set'!$S728,'Xlookup set'!$A$1:$R$1200,12,FALSE)),"")</f>
        <v/>
      </c>
      <c r="L728" t="str">
        <f>IFERROR(IF(VLOOKUP('Xlookup set'!$S728,'Xlookup set'!$A$1:$R$1200,13,FALSE)=0,"",VLOOKUP('Xlookup set'!$S728,'Xlookup set'!$A$1:$R$1200,13,FALSE)),"")</f>
        <v/>
      </c>
      <c r="M728" t="str">
        <f>IFERROR(IF(VLOOKUP('Xlookup set'!$S728,'Xlookup set'!$A$1:$R$1200,14,FALSE)=0,"",VLOOKUP('Xlookup set'!$S728,'Xlookup set'!$A$1:$R$1200,14,FALSE)),"")</f>
        <v/>
      </c>
      <c r="N728" t="str">
        <f>IFERROR(IF(VLOOKUP('Xlookup set'!$S728,'Xlookup set'!$A$1:$R$1200,15,FALSE)=0,"",VLOOKUP('Xlookup set'!$S728,'Xlookup set'!$A$1:$R$1200,15,FALSE)),"")</f>
        <v/>
      </c>
      <c r="O728" t="str">
        <f>IFERROR(IF(VLOOKUP('Xlookup set'!$S728,'Xlookup set'!$A$1:$R$1200,16,FALSE)=0,"",VLOOKUP('Xlookup set'!$S728,'Xlookup set'!$A$1:$R$1200,16,FALSE)),"")</f>
        <v/>
      </c>
      <c r="P728" t="str">
        <f t="array" aca="1" ref="P728" ca="1">IFERROR(Y2IF(VLOOKUP('Xlookup set'!$S728,'Xlookup set'!$A$1:$R$1200,17,FALSE)=0,"",VLOOKUP('Xlookup set'!$S728,'Xlookup set'!$A$1:$R$1200,17,FALSE)),"")</f>
        <v/>
      </c>
      <c r="Q728" t="str">
        <f>IFERROR(IF(VLOOKUP('Xlookup set'!$S728,'Xlookup set'!$A$1:$R$1200,18,FALSE)=0,"",VLOOKUP('Xlookup set'!$S728,'Xlookup set'!$A$1:$R$1200,18,FALSE)),"")</f>
        <v/>
      </c>
    </row>
    <row r="729" spans="1:17">
      <c r="A729" t="str">
        <f>IFERROR(VLOOKUP('Xlookup set'!$S729,'Xlookup set'!$A$1:$R$1200,2,FALSE),"")</f>
        <v/>
      </c>
      <c r="B729" t="str">
        <f>IF(I729&lt;&gt;"",ドッグキャリー!$I$2,"")</f>
        <v/>
      </c>
      <c r="C729" t="str">
        <f t="shared" si="24"/>
        <v/>
      </c>
      <c r="D729" t="str">
        <f t="shared" si="25"/>
        <v/>
      </c>
      <c r="E729" t="str">
        <f>IFERROR(IF(VLOOKUP('Xlookup set'!$S729,'Xlookup set'!$A$1:$R$1200,6,FALSE)=0,"",VLOOKUP('Xlookup set'!$S729,'Xlookup set'!$A$1:$R$1200,6,FALSE)),"")</f>
        <v/>
      </c>
      <c r="F729" t="str">
        <f t="array" aca="1" ref="F729" ca="1">IFERROR(F(VLOOKUP('Xlookup set'!$S729,'Xlookup set'!$A$1:$R$1200,7,FALSE)=0,"",VLOOKUP('Xlookup set'!$S729,'Xlookup set'!$A$1:$R$1200,7,FALSE)),"")</f>
        <v/>
      </c>
      <c r="G729" t="str">
        <f>IFERROR(IF(VLOOKUP('Xlookup set'!$S729,'Xlookup set'!$A$1:$R$1200,8,FALSE)=0,"",VLOOKUP('Xlookup set'!$S729,'Xlookup set'!$A$1:$R$1200,8,FALSE)),"")</f>
        <v/>
      </c>
      <c r="H729" s="93" t="str">
        <f>IFERROR(IF(VLOOKUP('Xlookup set'!$S729,'Xlookup set'!$A$1:$R$1200,9,FALSE)=0,"",VLOOKUP('Xlookup set'!$S729,'Xlookup set'!$A$1:$R$1200,9,FALSE)),"")</f>
        <v/>
      </c>
      <c r="I729" t="str">
        <f>IFERROR(IF(VLOOKUP('Xlookup set'!$S729,'Xlookup set'!$A$1:$R$1200,10,FALSE)=0,"",VLOOKUP('Xlookup set'!$S729,'Xlookup set'!$A$1:$R$1200,10,FALSE)),"")</f>
        <v/>
      </c>
      <c r="J729" t="str">
        <f>IFERROR(IF(VLOOKUP('Xlookup set'!$S729,'Xlookup set'!$A$1:$R$1200,11,FALSE)=0,"",VLOOKUP('Xlookup set'!$S729,'Xlookup set'!$A$1:$R$1200,11,FALSE)),"")</f>
        <v/>
      </c>
      <c r="K729" t="str">
        <f>IFERROR(IF(VLOOKUP('Xlookup set'!$S729,'Xlookup set'!$A$1:$R$1200,12,FALSE)=0,"",VLOOKUP('Xlookup set'!$S729,'Xlookup set'!$A$1:$R$1200,12,FALSE)),"")</f>
        <v/>
      </c>
      <c r="L729" t="str">
        <f>IFERROR(IF(VLOOKUP('Xlookup set'!$S729,'Xlookup set'!$A$1:$R$1200,13,FALSE)=0,"",VLOOKUP('Xlookup set'!$S729,'Xlookup set'!$A$1:$R$1200,13,FALSE)),"")</f>
        <v/>
      </c>
      <c r="M729" t="str">
        <f>IFERROR(IF(VLOOKUP('Xlookup set'!$S729,'Xlookup set'!$A$1:$R$1200,14,FALSE)=0,"",VLOOKUP('Xlookup set'!$S729,'Xlookup set'!$A$1:$R$1200,14,FALSE)),"")</f>
        <v/>
      </c>
      <c r="N729" t="str">
        <f>IFERROR(IF(VLOOKUP('Xlookup set'!$S729,'Xlookup set'!$A$1:$R$1200,15,FALSE)=0,"",VLOOKUP('Xlookup set'!$S729,'Xlookup set'!$A$1:$R$1200,15,FALSE)),"")</f>
        <v/>
      </c>
      <c r="O729" t="str">
        <f>IFERROR(IF(VLOOKUP('Xlookup set'!$S729,'Xlookup set'!$A$1:$R$1200,16,FALSE)=0,"",VLOOKUP('Xlookup set'!$S729,'Xlookup set'!$A$1:$R$1200,16,FALSE)),"")</f>
        <v/>
      </c>
      <c r="P729" t="str">
        <f t="array" aca="1" ref="P729" ca="1">IFERROR(Y2IF(VLOOKUP('Xlookup set'!$S729,'Xlookup set'!$A$1:$R$1200,17,FALSE)=0,"",VLOOKUP('Xlookup set'!$S729,'Xlookup set'!$A$1:$R$1200,17,FALSE)),"")</f>
        <v/>
      </c>
      <c r="Q729" t="str">
        <f>IFERROR(IF(VLOOKUP('Xlookup set'!$S729,'Xlookup set'!$A$1:$R$1200,18,FALSE)=0,"",VLOOKUP('Xlookup set'!$S729,'Xlookup set'!$A$1:$R$1200,18,FALSE)),"")</f>
        <v/>
      </c>
    </row>
    <row r="730" spans="1:17">
      <c r="A730" t="str">
        <f>IFERROR(VLOOKUP('Xlookup set'!$S730,'Xlookup set'!$A$1:$R$1200,2,FALSE),"")</f>
        <v/>
      </c>
      <c r="B730" t="str">
        <f>IF(I730&lt;&gt;"",ドッグキャリー!$I$2,"")</f>
        <v/>
      </c>
      <c r="C730" t="str">
        <f t="shared" si="24"/>
        <v/>
      </c>
      <c r="D730" t="str">
        <f t="shared" si="25"/>
        <v/>
      </c>
      <c r="E730" t="str">
        <f>IFERROR(IF(VLOOKUP('Xlookup set'!$S730,'Xlookup set'!$A$1:$R$1200,6,FALSE)=0,"",VLOOKUP('Xlookup set'!$S730,'Xlookup set'!$A$1:$R$1200,6,FALSE)),"")</f>
        <v/>
      </c>
      <c r="F730" t="str">
        <f t="array" aca="1" ref="F730" ca="1">IFERROR(F(VLOOKUP('Xlookup set'!$S730,'Xlookup set'!$A$1:$R$1200,7,FALSE)=0,"",VLOOKUP('Xlookup set'!$S730,'Xlookup set'!$A$1:$R$1200,7,FALSE)),"")</f>
        <v/>
      </c>
      <c r="G730" t="str">
        <f>IFERROR(IF(VLOOKUP('Xlookup set'!$S730,'Xlookup set'!$A$1:$R$1200,8,FALSE)=0,"",VLOOKUP('Xlookup set'!$S730,'Xlookup set'!$A$1:$R$1200,8,FALSE)),"")</f>
        <v/>
      </c>
      <c r="H730" s="93" t="str">
        <f>IFERROR(IF(VLOOKUP('Xlookup set'!$S730,'Xlookup set'!$A$1:$R$1200,9,FALSE)=0,"",VLOOKUP('Xlookup set'!$S730,'Xlookup set'!$A$1:$R$1200,9,FALSE)),"")</f>
        <v/>
      </c>
      <c r="I730" t="str">
        <f>IFERROR(IF(VLOOKUP('Xlookup set'!$S730,'Xlookup set'!$A$1:$R$1200,10,FALSE)=0,"",VLOOKUP('Xlookup set'!$S730,'Xlookup set'!$A$1:$R$1200,10,FALSE)),"")</f>
        <v/>
      </c>
      <c r="J730" t="str">
        <f>IFERROR(IF(VLOOKUP('Xlookup set'!$S730,'Xlookup set'!$A$1:$R$1200,11,FALSE)=0,"",VLOOKUP('Xlookup set'!$S730,'Xlookup set'!$A$1:$R$1200,11,FALSE)),"")</f>
        <v/>
      </c>
      <c r="K730" t="str">
        <f>IFERROR(IF(VLOOKUP('Xlookup set'!$S730,'Xlookup set'!$A$1:$R$1200,12,FALSE)=0,"",VLOOKUP('Xlookup set'!$S730,'Xlookup set'!$A$1:$R$1200,12,FALSE)),"")</f>
        <v/>
      </c>
      <c r="L730" t="str">
        <f>IFERROR(IF(VLOOKUP('Xlookup set'!$S730,'Xlookup set'!$A$1:$R$1200,13,FALSE)=0,"",VLOOKUP('Xlookup set'!$S730,'Xlookup set'!$A$1:$R$1200,13,FALSE)),"")</f>
        <v/>
      </c>
      <c r="M730" t="str">
        <f>IFERROR(IF(VLOOKUP('Xlookup set'!$S730,'Xlookup set'!$A$1:$R$1200,14,FALSE)=0,"",VLOOKUP('Xlookup set'!$S730,'Xlookup set'!$A$1:$R$1200,14,FALSE)),"")</f>
        <v/>
      </c>
      <c r="N730" t="str">
        <f>IFERROR(IF(VLOOKUP('Xlookup set'!$S730,'Xlookup set'!$A$1:$R$1200,15,FALSE)=0,"",VLOOKUP('Xlookup set'!$S730,'Xlookup set'!$A$1:$R$1200,15,FALSE)),"")</f>
        <v/>
      </c>
      <c r="O730" t="str">
        <f>IFERROR(IF(VLOOKUP('Xlookup set'!$S730,'Xlookup set'!$A$1:$R$1200,16,FALSE)=0,"",VLOOKUP('Xlookup set'!$S730,'Xlookup set'!$A$1:$R$1200,16,FALSE)),"")</f>
        <v/>
      </c>
      <c r="P730" t="str">
        <f t="array" aca="1" ref="P730" ca="1">IFERROR(Y2IF(VLOOKUP('Xlookup set'!$S730,'Xlookup set'!$A$1:$R$1200,17,FALSE)=0,"",VLOOKUP('Xlookup set'!$S730,'Xlookup set'!$A$1:$R$1200,17,FALSE)),"")</f>
        <v/>
      </c>
      <c r="Q730" t="str">
        <f>IFERROR(IF(VLOOKUP('Xlookup set'!$S730,'Xlookup set'!$A$1:$R$1200,18,FALSE)=0,"",VLOOKUP('Xlookup set'!$S730,'Xlookup set'!$A$1:$R$1200,18,FALSE)),"")</f>
        <v/>
      </c>
    </row>
    <row r="731" spans="1:17">
      <c r="A731" t="str">
        <f>IFERROR(VLOOKUP('Xlookup set'!$S731,'Xlookup set'!$A$1:$R$1200,2,FALSE),"")</f>
        <v/>
      </c>
      <c r="B731" t="str">
        <f>IF(I731&lt;&gt;"",ドッグキャリー!$I$2,"")</f>
        <v/>
      </c>
      <c r="C731" t="str">
        <f t="shared" si="24"/>
        <v/>
      </c>
      <c r="D731" t="str">
        <f t="shared" si="25"/>
        <v/>
      </c>
      <c r="E731" t="str">
        <f>IFERROR(IF(VLOOKUP('Xlookup set'!$S731,'Xlookup set'!$A$1:$R$1200,6,FALSE)=0,"",VLOOKUP('Xlookup set'!$S731,'Xlookup set'!$A$1:$R$1200,6,FALSE)),"")</f>
        <v/>
      </c>
      <c r="F731" t="str">
        <f t="array" aca="1" ref="F731" ca="1">IFERROR(F(VLOOKUP('Xlookup set'!$S731,'Xlookup set'!$A$1:$R$1200,7,FALSE)=0,"",VLOOKUP('Xlookup set'!$S731,'Xlookup set'!$A$1:$R$1200,7,FALSE)),"")</f>
        <v/>
      </c>
      <c r="G731" t="str">
        <f>IFERROR(IF(VLOOKUP('Xlookup set'!$S731,'Xlookup set'!$A$1:$R$1200,8,FALSE)=0,"",VLOOKUP('Xlookup set'!$S731,'Xlookup set'!$A$1:$R$1200,8,FALSE)),"")</f>
        <v/>
      </c>
      <c r="H731" s="93" t="str">
        <f>IFERROR(IF(VLOOKUP('Xlookup set'!$S731,'Xlookup set'!$A$1:$R$1200,9,FALSE)=0,"",VLOOKUP('Xlookup set'!$S731,'Xlookup set'!$A$1:$R$1200,9,FALSE)),"")</f>
        <v/>
      </c>
      <c r="I731" t="str">
        <f>IFERROR(IF(VLOOKUP('Xlookup set'!$S731,'Xlookup set'!$A$1:$R$1200,10,FALSE)=0,"",VLOOKUP('Xlookup set'!$S731,'Xlookup set'!$A$1:$R$1200,10,FALSE)),"")</f>
        <v/>
      </c>
      <c r="J731" t="str">
        <f>IFERROR(IF(VLOOKUP('Xlookup set'!$S731,'Xlookup set'!$A$1:$R$1200,11,FALSE)=0,"",VLOOKUP('Xlookup set'!$S731,'Xlookup set'!$A$1:$R$1200,11,FALSE)),"")</f>
        <v/>
      </c>
      <c r="K731" t="str">
        <f>IFERROR(IF(VLOOKUP('Xlookup set'!$S731,'Xlookup set'!$A$1:$R$1200,12,FALSE)=0,"",VLOOKUP('Xlookup set'!$S731,'Xlookup set'!$A$1:$R$1200,12,FALSE)),"")</f>
        <v/>
      </c>
      <c r="L731" t="str">
        <f>IFERROR(IF(VLOOKUP('Xlookup set'!$S731,'Xlookup set'!$A$1:$R$1200,13,FALSE)=0,"",VLOOKUP('Xlookup set'!$S731,'Xlookup set'!$A$1:$R$1200,13,FALSE)),"")</f>
        <v/>
      </c>
      <c r="M731" t="str">
        <f>IFERROR(IF(VLOOKUP('Xlookup set'!$S731,'Xlookup set'!$A$1:$R$1200,14,FALSE)=0,"",VLOOKUP('Xlookup set'!$S731,'Xlookup set'!$A$1:$R$1200,14,FALSE)),"")</f>
        <v/>
      </c>
      <c r="N731" t="str">
        <f>IFERROR(IF(VLOOKUP('Xlookup set'!$S731,'Xlookup set'!$A$1:$R$1200,15,FALSE)=0,"",VLOOKUP('Xlookup set'!$S731,'Xlookup set'!$A$1:$R$1200,15,FALSE)),"")</f>
        <v/>
      </c>
      <c r="O731" t="str">
        <f>IFERROR(IF(VLOOKUP('Xlookup set'!$S731,'Xlookup set'!$A$1:$R$1200,16,FALSE)=0,"",VLOOKUP('Xlookup set'!$S731,'Xlookup set'!$A$1:$R$1200,16,FALSE)),"")</f>
        <v/>
      </c>
      <c r="P731" t="str">
        <f t="array" aca="1" ref="P731" ca="1">IFERROR(Y2IF(VLOOKUP('Xlookup set'!$S731,'Xlookup set'!$A$1:$R$1200,17,FALSE)=0,"",VLOOKUP('Xlookup set'!$S731,'Xlookup set'!$A$1:$R$1200,17,FALSE)),"")</f>
        <v/>
      </c>
      <c r="Q731" t="str">
        <f>IFERROR(IF(VLOOKUP('Xlookup set'!$S731,'Xlookup set'!$A$1:$R$1200,18,FALSE)=0,"",VLOOKUP('Xlookup set'!$S731,'Xlookup set'!$A$1:$R$1200,18,FALSE)),"")</f>
        <v/>
      </c>
    </row>
    <row r="732" spans="1:17">
      <c r="A732" t="str">
        <f>IFERROR(VLOOKUP('Xlookup set'!$S732,'Xlookup set'!$A$1:$R$1200,2,FALSE),"")</f>
        <v/>
      </c>
      <c r="B732" t="str">
        <f>IF(I732&lt;&gt;"",ドッグキャリー!$I$2,"")</f>
        <v/>
      </c>
      <c r="C732" t="str">
        <f t="shared" si="24"/>
        <v/>
      </c>
      <c r="D732" t="str">
        <f t="shared" si="25"/>
        <v/>
      </c>
      <c r="E732" t="str">
        <f>IFERROR(IF(VLOOKUP('Xlookup set'!$S732,'Xlookup set'!$A$1:$R$1200,6,FALSE)=0,"",VLOOKUP('Xlookup set'!$S732,'Xlookup set'!$A$1:$R$1200,6,FALSE)),"")</f>
        <v/>
      </c>
      <c r="F732" t="str">
        <f t="array" aca="1" ref="F732" ca="1">IFERROR(F(VLOOKUP('Xlookup set'!$S732,'Xlookup set'!$A$1:$R$1200,7,FALSE)=0,"",VLOOKUP('Xlookup set'!$S732,'Xlookup set'!$A$1:$R$1200,7,FALSE)),"")</f>
        <v/>
      </c>
      <c r="G732" t="str">
        <f>IFERROR(IF(VLOOKUP('Xlookup set'!$S732,'Xlookup set'!$A$1:$R$1200,8,FALSE)=0,"",VLOOKUP('Xlookup set'!$S732,'Xlookup set'!$A$1:$R$1200,8,FALSE)),"")</f>
        <v/>
      </c>
      <c r="H732" s="93" t="str">
        <f>IFERROR(IF(VLOOKUP('Xlookup set'!$S732,'Xlookup set'!$A$1:$R$1200,9,FALSE)=0,"",VLOOKUP('Xlookup set'!$S732,'Xlookup set'!$A$1:$R$1200,9,FALSE)),"")</f>
        <v/>
      </c>
      <c r="I732" t="str">
        <f>IFERROR(IF(VLOOKUP('Xlookup set'!$S732,'Xlookup set'!$A$1:$R$1200,10,FALSE)=0,"",VLOOKUP('Xlookup set'!$S732,'Xlookup set'!$A$1:$R$1200,10,FALSE)),"")</f>
        <v/>
      </c>
      <c r="J732" t="str">
        <f>IFERROR(IF(VLOOKUP('Xlookup set'!$S732,'Xlookup set'!$A$1:$R$1200,11,FALSE)=0,"",VLOOKUP('Xlookup set'!$S732,'Xlookup set'!$A$1:$R$1200,11,FALSE)),"")</f>
        <v/>
      </c>
      <c r="K732" t="str">
        <f>IFERROR(IF(VLOOKUP('Xlookup set'!$S732,'Xlookup set'!$A$1:$R$1200,12,FALSE)=0,"",VLOOKUP('Xlookup set'!$S732,'Xlookup set'!$A$1:$R$1200,12,FALSE)),"")</f>
        <v/>
      </c>
      <c r="L732" t="str">
        <f>IFERROR(IF(VLOOKUP('Xlookup set'!$S732,'Xlookup set'!$A$1:$R$1200,13,FALSE)=0,"",VLOOKUP('Xlookup set'!$S732,'Xlookup set'!$A$1:$R$1200,13,FALSE)),"")</f>
        <v/>
      </c>
      <c r="M732" t="str">
        <f>IFERROR(IF(VLOOKUP('Xlookup set'!$S732,'Xlookup set'!$A$1:$R$1200,14,FALSE)=0,"",VLOOKUP('Xlookup set'!$S732,'Xlookup set'!$A$1:$R$1200,14,FALSE)),"")</f>
        <v/>
      </c>
      <c r="N732" t="str">
        <f>IFERROR(IF(VLOOKUP('Xlookup set'!$S732,'Xlookup set'!$A$1:$R$1200,15,FALSE)=0,"",VLOOKUP('Xlookup set'!$S732,'Xlookup set'!$A$1:$R$1200,15,FALSE)),"")</f>
        <v/>
      </c>
      <c r="O732" t="str">
        <f>IFERROR(IF(VLOOKUP('Xlookup set'!$S732,'Xlookup set'!$A$1:$R$1200,16,FALSE)=0,"",VLOOKUP('Xlookup set'!$S732,'Xlookup set'!$A$1:$R$1200,16,FALSE)),"")</f>
        <v/>
      </c>
      <c r="P732" t="str">
        <f t="array" aca="1" ref="P732" ca="1">IFERROR(Y2IF(VLOOKUP('Xlookup set'!$S732,'Xlookup set'!$A$1:$R$1200,17,FALSE)=0,"",VLOOKUP('Xlookup set'!$S732,'Xlookup set'!$A$1:$R$1200,17,FALSE)),"")</f>
        <v/>
      </c>
      <c r="Q732" t="str">
        <f>IFERROR(IF(VLOOKUP('Xlookup set'!$S732,'Xlookup set'!$A$1:$R$1200,18,FALSE)=0,"",VLOOKUP('Xlookup set'!$S732,'Xlookup set'!$A$1:$R$1200,18,FALSE)),"")</f>
        <v/>
      </c>
    </row>
    <row r="733" spans="1:17">
      <c r="A733" t="str">
        <f>IFERROR(VLOOKUP('Xlookup set'!$S733,'Xlookup set'!$A$1:$R$1200,2,FALSE),"")</f>
        <v/>
      </c>
      <c r="B733" t="str">
        <f>IF(I733&lt;&gt;"",ドッグキャリー!$I$2,"")</f>
        <v/>
      </c>
      <c r="C733" t="str">
        <f t="shared" si="24"/>
        <v/>
      </c>
      <c r="D733" t="str">
        <f t="shared" si="25"/>
        <v/>
      </c>
      <c r="E733" t="str">
        <f>IFERROR(IF(VLOOKUP('Xlookup set'!$S733,'Xlookup set'!$A$1:$R$1200,6,FALSE)=0,"",VLOOKUP('Xlookup set'!$S733,'Xlookup set'!$A$1:$R$1200,6,FALSE)),"")</f>
        <v/>
      </c>
      <c r="F733" t="str">
        <f t="array" aca="1" ref="F733" ca="1">IFERROR(F(VLOOKUP('Xlookup set'!$S733,'Xlookup set'!$A$1:$R$1200,7,FALSE)=0,"",VLOOKUP('Xlookup set'!$S733,'Xlookup set'!$A$1:$R$1200,7,FALSE)),"")</f>
        <v/>
      </c>
      <c r="G733" t="str">
        <f>IFERROR(IF(VLOOKUP('Xlookup set'!$S733,'Xlookup set'!$A$1:$R$1200,8,FALSE)=0,"",VLOOKUP('Xlookup set'!$S733,'Xlookup set'!$A$1:$R$1200,8,FALSE)),"")</f>
        <v/>
      </c>
      <c r="H733" s="93" t="str">
        <f>IFERROR(IF(VLOOKUP('Xlookup set'!$S733,'Xlookup set'!$A$1:$R$1200,9,FALSE)=0,"",VLOOKUP('Xlookup set'!$S733,'Xlookup set'!$A$1:$R$1200,9,FALSE)),"")</f>
        <v/>
      </c>
      <c r="I733" t="str">
        <f>IFERROR(IF(VLOOKUP('Xlookup set'!$S733,'Xlookup set'!$A$1:$R$1200,10,FALSE)=0,"",VLOOKUP('Xlookup set'!$S733,'Xlookup set'!$A$1:$R$1200,10,FALSE)),"")</f>
        <v/>
      </c>
      <c r="J733" t="str">
        <f>IFERROR(IF(VLOOKUP('Xlookup set'!$S733,'Xlookup set'!$A$1:$R$1200,11,FALSE)=0,"",VLOOKUP('Xlookup set'!$S733,'Xlookup set'!$A$1:$R$1200,11,FALSE)),"")</f>
        <v/>
      </c>
      <c r="K733" t="str">
        <f>IFERROR(IF(VLOOKUP('Xlookup set'!$S733,'Xlookup set'!$A$1:$R$1200,12,FALSE)=0,"",VLOOKUP('Xlookup set'!$S733,'Xlookup set'!$A$1:$R$1200,12,FALSE)),"")</f>
        <v/>
      </c>
      <c r="L733" t="str">
        <f>IFERROR(IF(VLOOKUP('Xlookup set'!$S733,'Xlookup set'!$A$1:$R$1200,13,FALSE)=0,"",VLOOKUP('Xlookup set'!$S733,'Xlookup set'!$A$1:$R$1200,13,FALSE)),"")</f>
        <v/>
      </c>
      <c r="M733" t="str">
        <f>IFERROR(IF(VLOOKUP('Xlookup set'!$S733,'Xlookup set'!$A$1:$R$1200,14,FALSE)=0,"",VLOOKUP('Xlookup set'!$S733,'Xlookup set'!$A$1:$R$1200,14,FALSE)),"")</f>
        <v/>
      </c>
      <c r="N733" t="str">
        <f>IFERROR(IF(VLOOKUP('Xlookup set'!$S733,'Xlookup set'!$A$1:$R$1200,15,FALSE)=0,"",VLOOKUP('Xlookup set'!$S733,'Xlookup set'!$A$1:$R$1200,15,FALSE)),"")</f>
        <v/>
      </c>
      <c r="O733" t="str">
        <f>IFERROR(IF(VLOOKUP('Xlookup set'!$S733,'Xlookup set'!$A$1:$R$1200,16,FALSE)=0,"",VLOOKUP('Xlookup set'!$S733,'Xlookup set'!$A$1:$R$1200,16,FALSE)),"")</f>
        <v/>
      </c>
      <c r="P733" t="str">
        <f t="array" aca="1" ref="P733" ca="1">IFERROR(Y2IF(VLOOKUP('Xlookup set'!$S733,'Xlookup set'!$A$1:$R$1200,17,FALSE)=0,"",VLOOKUP('Xlookup set'!$S733,'Xlookup set'!$A$1:$R$1200,17,FALSE)),"")</f>
        <v/>
      </c>
      <c r="Q733" t="str">
        <f>IFERROR(IF(VLOOKUP('Xlookup set'!$S733,'Xlookup set'!$A$1:$R$1200,18,FALSE)=0,"",VLOOKUP('Xlookup set'!$S733,'Xlookup set'!$A$1:$R$1200,18,FALSE)),"")</f>
        <v/>
      </c>
    </row>
    <row r="734" spans="1:17">
      <c r="A734" t="str">
        <f>IFERROR(VLOOKUP('Xlookup set'!$S734,'Xlookup set'!$A$1:$R$1200,2,FALSE),"")</f>
        <v/>
      </c>
      <c r="B734" t="str">
        <f>IF(I734&lt;&gt;"",ドッグキャリー!$I$2,"")</f>
        <v/>
      </c>
      <c r="C734" t="str">
        <f t="shared" si="24"/>
        <v/>
      </c>
      <c r="D734" t="str">
        <f t="shared" si="25"/>
        <v/>
      </c>
      <c r="E734" t="str">
        <f>IFERROR(IF(VLOOKUP('Xlookup set'!$S734,'Xlookup set'!$A$1:$R$1200,6,FALSE)=0,"",VLOOKUP('Xlookup set'!$S734,'Xlookup set'!$A$1:$R$1200,6,FALSE)),"")</f>
        <v/>
      </c>
      <c r="F734" t="str">
        <f t="array" aca="1" ref="F734" ca="1">IFERROR(F(VLOOKUP('Xlookup set'!$S734,'Xlookup set'!$A$1:$R$1200,7,FALSE)=0,"",VLOOKUP('Xlookup set'!$S734,'Xlookup set'!$A$1:$R$1200,7,FALSE)),"")</f>
        <v/>
      </c>
      <c r="G734" t="str">
        <f>IFERROR(IF(VLOOKUP('Xlookup set'!$S734,'Xlookup set'!$A$1:$R$1200,8,FALSE)=0,"",VLOOKUP('Xlookup set'!$S734,'Xlookup set'!$A$1:$R$1200,8,FALSE)),"")</f>
        <v/>
      </c>
      <c r="H734" s="93" t="str">
        <f>IFERROR(IF(VLOOKUP('Xlookup set'!$S734,'Xlookup set'!$A$1:$R$1200,9,FALSE)=0,"",VLOOKUP('Xlookup set'!$S734,'Xlookup set'!$A$1:$R$1200,9,FALSE)),"")</f>
        <v/>
      </c>
      <c r="I734" t="str">
        <f>IFERROR(IF(VLOOKUP('Xlookup set'!$S734,'Xlookup set'!$A$1:$R$1200,10,FALSE)=0,"",VLOOKUP('Xlookup set'!$S734,'Xlookup set'!$A$1:$R$1200,10,FALSE)),"")</f>
        <v/>
      </c>
      <c r="J734" t="str">
        <f>IFERROR(IF(VLOOKUP('Xlookup set'!$S734,'Xlookup set'!$A$1:$R$1200,11,FALSE)=0,"",VLOOKUP('Xlookup set'!$S734,'Xlookup set'!$A$1:$R$1200,11,FALSE)),"")</f>
        <v/>
      </c>
      <c r="K734" t="str">
        <f>IFERROR(IF(VLOOKUP('Xlookup set'!$S734,'Xlookup set'!$A$1:$R$1200,12,FALSE)=0,"",VLOOKUP('Xlookup set'!$S734,'Xlookup set'!$A$1:$R$1200,12,FALSE)),"")</f>
        <v/>
      </c>
      <c r="L734" t="str">
        <f>IFERROR(IF(VLOOKUP('Xlookup set'!$S734,'Xlookup set'!$A$1:$R$1200,13,FALSE)=0,"",VLOOKUP('Xlookup set'!$S734,'Xlookup set'!$A$1:$R$1200,13,FALSE)),"")</f>
        <v/>
      </c>
      <c r="M734" t="str">
        <f>IFERROR(IF(VLOOKUP('Xlookup set'!$S734,'Xlookup set'!$A$1:$R$1200,14,FALSE)=0,"",VLOOKUP('Xlookup set'!$S734,'Xlookup set'!$A$1:$R$1200,14,FALSE)),"")</f>
        <v/>
      </c>
      <c r="N734" t="str">
        <f>IFERROR(IF(VLOOKUP('Xlookup set'!$S734,'Xlookup set'!$A$1:$R$1200,15,FALSE)=0,"",VLOOKUP('Xlookup set'!$S734,'Xlookup set'!$A$1:$R$1200,15,FALSE)),"")</f>
        <v/>
      </c>
      <c r="O734" t="str">
        <f>IFERROR(IF(VLOOKUP('Xlookup set'!$S734,'Xlookup set'!$A$1:$R$1200,16,FALSE)=0,"",VLOOKUP('Xlookup set'!$S734,'Xlookup set'!$A$1:$R$1200,16,FALSE)),"")</f>
        <v/>
      </c>
      <c r="P734" t="str">
        <f t="array" aca="1" ref="P734" ca="1">IFERROR(Y2IF(VLOOKUP('Xlookup set'!$S734,'Xlookup set'!$A$1:$R$1200,17,FALSE)=0,"",VLOOKUP('Xlookup set'!$S734,'Xlookup set'!$A$1:$R$1200,17,FALSE)),"")</f>
        <v/>
      </c>
      <c r="Q734" t="str">
        <f>IFERROR(IF(VLOOKUP('Xlookup set'!$S734,'Xlookup set'!$A$1:$R$1200,18,FALSE)=0,"",VLOOKUP('Xlookup set'!$S734,'Xlookup set'!$A$1:$R$1200,18,FALSE)),"")</f>
        <v/>
      </c>
    </row>
    <row r="735" spans="1:17">
      <c r="A735" t="str">
        <f>IFERROR(VLOOKUP('Xlookup set'!$S735,'Xlookup set'!$A$1:$R$1200,2,FALSE),"")</f>
        <v/>
      </c>
      <c r="B735" t="str">
        <f>IF(I735&lt;&gt;"",ドッグキャリー!$I$2,"")</f>
        <v/>
      </c>
      <c r="C735" t="str">
        <f t="shared" si="24"/>
        <v/>
      </c>
      <c r="D735" t="str">
        <f t="shared" si="25"/>
        <v/>
      </c>
      <c r="E735" t="str">
        <f>IFERROR(IF(VLOOKUP('Xlookup set'!$S735,'Xlookup set'!$A$1:$R$1200,6,FALSE)=0,"",VLOOKUP('Xlookup set'!$S735,'Xlookup set'!$A$1:$R$1200,6,FALSE)),"")</f>
        <v/>
      </c>
      <c r="F735" t="str">
        <f t="array" aca="1" ref="F735" ca="1">IFERROR(F(VLOOKUP('Xlookup set'!$S735,'Xlookup set'!$A$1:$R$1200,7,FALSE)=0,"",VLOOKUP('Xlookup set'!$S735,'Xlookup set'!$A$1:$R$1200,7,FALSE)),"")</f>
        <v/>
      </c>
      <c r="G735" t="str">
        <f>IFERROR(IF(VLOOKUP('Xlookup set'!$S735,'Xlookup set'!$A$1:$R$1200,8,FALSE)=0,"",VLOOKUP('Xlookup set'!$S735,'Xlookup set'!$A$1:$R$1200,8,FALSE)),"")</f>
        <v/>
      </c>
      <c r="H735" s="93" t="str">
        <f>IFERROR(IF(VLOOKUP('Xlookup set'!$S735,'Xlookup set'!$A$1:$R$1200,9,FALSE)=0,"",VLOOKUP('Xlookup set'!$S735,'Xlookup set'!$A$1:$R$1200,9,FALSE)),"")</f>
        <v/>
      </c>
      <c r="I735" t="str">
        <f>IFERROR(IF(VLOOKUP('Xlookup set'!$S735,'Xlookup set'!$A$1:$R$1200,10,FALSE)=0,"",VLOOKUP('Xlookup set'!$S735,'Xlookup set'!$A$1:$R$1200,10,FALSE)),"")</f>
        <v/>
      </c>
      <c r="J735" t="str">
        <f>IFERROR(IF(VLOOKUP('Xlookup set'!$S735,'Xlookup set'!$A$1:$R$1200,11,FALSE)=0,"",VLOOKUP('Xlookup set'!$S735,'Xlookup set'!$A$1:$R$1200,11,FALSE)),"")</f>
        <v/>
      </c>
      <c r="K735" t="str">
        <f>IFERROR(IF(VLOOKUP('Xlookup set'!$S735,'Xlookup set'!$A$1:$R$1200,12,FALSE)=0,"",VLOOKUP('Xlookup set'!$S735,'Xlookup set'!$A$1:$R$1200,12,FALSE)),"")</f>
        <v/>
      </c>
      <c r="L735" t="str">
        <f>IFERROR(IF(VLOOKUP('Xlookup set'!$S735,'Xlookup set'!$A$1:$R$1200,13,FALSE)=0,"",VLOOKUP('Xlookup set'!$S735,'Xlookup set'!$A$1:$R$1200,13,FALSE)),"")</f>
        <v/>
      </c>
      <c r="M735" t="str">
        <f>IFERROR(IF(VLOOKUP('Xlookup set'!$S735,'Xlookup set'!$A$1:$R$1200,14,FALSE)=0,"",VLOOKUP('Xlookup set'!$S735,'Xlookup set'!$A$1:$R$1200,14,FALSE)),"")</f>
        <v/>
      </c>
      <c r="N735" t="str">
        <f>IFERROR(IF(VLOOKUP('Xlookup set'!$S735,'Xlookup set'!$A$1:$R$1200,15,FALSE)=0,"",VLOOKUP('Xlookup set'!$S735,'Xlookup set'!$A$1:$R$1200,15,FALSE)),"")</f>
        <v/>
      </c>
      <c r="O735" t="str">
        <f>IFERROR(IF(VLOOKUP('Xlookup set'!$S735,'Xlookup set'!$A$1:$R$1200,16,FALSE)=0,"",VLOOKUP('Xlookup set'!$S735,'Xlookup set'!$A$1:$R$1200,16,FALSE)),"")</f>
        <v/>
      </c>
      <c r="P735" t="str">
        <f t="array" aca="1" ref="P735" ca="1">IFERROR(Y2IF(VLOOKUP('Xlookup set'!$S735,'Xlookup set'!$A$1:$R$1200,17,FALSE)=0,"",VLOOKUP('Xlookup set'!$S735,'Xlookup set'!$A$1:$R$1200,17,FALSE)),"")</f>
        <v/>
      </c>
      <c r="Q735" t="str">
        <f>IFERROR(IF(VLOOKUP('Xlookup set'!$S735,'Xlookup set'!$A$1:$R$1200,18,FALSE)=0,"",VLOOKUP('Xlookup set'!$S735,'Xlookup set'!$A$1:$R$1200,18,FALSE)),"")</f>
        <v/>
      </c>
    </row>
    <row r="736" spans="1:17">
      <c r="A736" t="str">
        <f>IFERROR(VLOOKUP('Xlookup set'!$S736,'Xlookup set'!$A$1:$R$1200,2,FALSE),"")</f>
        <v/>
      </c>
      <c r="B736" t="str">
        <f>IF(I736&lt;&gt;"",ドッグキャリー!$I$2,"")</f>
        <v/>
      </c>
      <c r="C736" t="str">
        <f t="shared" si="24"/>
        <v/>
      </c>
      <c r="D736" t="str">
        <f t="shared" si="25"/>
        <v/>
      </c>
      <c r="E736" t="str">
        <f>IFERROR(IF(VLOOKUP('Xlookup set'!$S736,'Xlookup set'!$A$1:$R$1200,6,FALSE)=0,"",VLOOKUP('Xlookup set'!$S736,'Xlookup set'!$A$1:$R$1200,6,FALSE)),"")</f>
        <v/>
      </c>
      <c r="F736" t="str">
        <f t="array" aca="1" ref="F736" ca="1">IFERROR(F(VLOOKUP('Xlookup set'!$S736,'Xlookup set'!$A$1:$R$1200,7,FALSE)=0,"",VLOOKUP('Xlookup set'!$S736,'Xlookup set'!$A$1:$R$1200,7,FALSE)),"")</f>
        <v/>
      </c>
      <c r="G736" t="str">
        <f>IFERROR(IF(VLOOKUP('Xlookup set'!$S736,'Xlookup set'!$A$1:$R$1200,8,FALSE)=0,"",VLOOKUP('Xlookup set'!$S736,'Xlookup set'!$A$1:$R$1200,8,FALSE)),"")</f>
        <v/>
      </c>
      <c r="H736" s="93" t="str">
        <f>IFERROR(IF(VLOOKUP('Xlookup set'!$S736,'Xlookup set'!$A$1:$R$1200,9,FALSE)=0,"",VLOOKUP('Xlookup set'!$S736,'Xlookup set'!$A$1:$R$1200,9,FALSE)),"")</f>
        <v/>
      </c>
      <c r="I736" t="str">
        <f>IFERROR(IF(VLOOKUP('Xlookup set'!$S736,'Xlookup set'!$A$1:$R$1200,10,FALSE)=0,"",VLOOKUP('Xlookup set'!$S736,'Xlookup set'!$A$1:$R$1200,10,FALSE)),"")</f>
        <v/>
      </c>
      <c r="J736" t="str">
        <f>IFERROR(IF(VLOOKUP('Xlookup set'!$S736,'Xlookup set'!$A$1:$R$1200,11,FALSE)=0,"",VLOOKUP('Xlookup set'!$S736,'Xlookup set'!$A$1:$R$1200,11,FALSE)),"")</f>
        <v/>
      </c>
      <c r="K736" t="str">
        <f>IFERROR(IF(VLOOKUP('Xlookup set'!$S736,'Xlookup set'!$A$1:$R$1200,12,FALSE)=0,"",VLOOKUP('Xlookup set'!$S736,'Xlookup set'!$A$1:$R$1200,12,FALSE)),"")</f>
        <v/>
      </c>
      <c r="L736" t="str">
        <f>IFERROR(IF(VLOOKUP('Xlookup set'!$S736,'Xlookup set'!$A$1:$R$1200,13,FALSE)=0,"",VLOOKUP('Xlookup set'!$S736,'Xlookup set'!$A$1:$R$1200,13,FALSE)),"")</f>
        <v/>
      </c>
      <c r="M736" t="str">
        <f>IFERROR(IF(VLOOKUP('Xlookup set'!$S736,'Xlookup set'!$A$1:$R$1200,14,FALSE)=0,"",VLOOKUP('Xlookup set'!$S736,'Xlookup set'!$A$1:$R$1200,14,FALSE)),"")</f>
        <v/>
      </c>
      <c r="N736" t="str">
        <f>IFERROR(IF(VLOOKUP('Xlookup set'!$S736,'Xlookup set'!$A$1:$R$1200,15,FALSE)=0,"",VLOOKUP('Xlookup set'!$S736,'Xlookup set'!$A$1:$R$1200,15,FALSE)),"")</f>
        <v/>
      </c>
      <c r="O736" t="str">
        <f>IFERROR(IF(VLOOKUP('Xlookup set'!$S736,'Xlookup set'!$A$1:$R$1200,16,FALSE)=0,"",VLOOKUP('Xlookup set'!$S736,'Xlookup set'!$A$1:$R$1200,16,FALSE)),"")</f>
        <v/>
      </c>
      <c r="P736" t="str">
        <f t="array" aca="1" ref="P736" ca="1">IFERROR(Y2IF(VLOOKUP('Xlookup set'!$S736,'Xlookup set'!$A$1:$R$1200,17,FALSE)=0,"",VLOOKUP('Xlookup set'!$S736,'Xlookup set'!$A$1:$R$1200,17,FALSE)),"")</f>
        <v/>
      </c>
      <c r="Q736" t="str">
        <f>IFERROR(IF(VLOOKUP('Xlookup set'!$S736,'Xlookup set'!$A$1:$R$1200,18,FALSE)=0,"",VLOOKUP('Xlookup set'!$S736,'Xlookup set'!$A$1:$R$1200,18,FALSE)),"")</f>
        <v/>
      </c>
    </row>
    <row r="737" spans="1:17">
      <c r="A737" t="str">
        <f>IFERROR(VLOOKUP('Xlookup set'!$S737,'Xlookup set'!$A$1:$R$1200,2,FALSE),"")</f>
        <v/>
      </c>
      <c r="B737" t="str">
        <f>IF(I737&lt;&gt;"",ドッグキャリー!$I$2,"")</f>
        <v/>
      </c>
      <c r="C737" t="str">
        <f t="shared" si="24"/>
        <v/>
      </c>
      <c r="D737" t="str">
        <f t="shared" si="25"/>
        <v/>
      </c>
      <c r="E737" t="str">
        <f>IFERROR(IF(VLOOKUP('Xlookup set'!$S737,'Xlookup set'!$A$1:$R$1200,6,FALSE)=0,"",VLOOKUP('Xlookup set'!$S737,'Xlookup set'!$A$1:$R$1200,6,FALSE)),"")</f>
        <v/>
      </c>
      <c r="F737" t="str">
        <f t="array" aca="1" ref="F737" ca="1">IFERROR(F(VLOOKUP('Xlookup set'!$S737,'Xlookup set'!$A$1:$R$1200,7,FALSE)=0,"",VLOOKUP('Xlookup set'!$S737,'Xlookup set'!$A$1:$R$1200,7,FALSE)),"")</f>
        <v/>
      </c>
      <c r="G737" t="str">
        <f>IFERROR(IF(VLOOKUP('Xlookup set'!$S737,'Xlookup set'!$A$1:$R$1200,8,FALSE)=0,"",VLOOKUP('Xlookup set'!$S737,'Xlookup set'!$A$1:$R$1200,8,FALSE)),"")</f>
        <v/>
      </c>
      <c r="H737" s="93" t="str">
        <f>IFERROR(IF(VLOOKUP('Xlookup set'!$S737,'Xlookup set'!$A$1:$R$1200,9,FALSE)=0,"",VLOOKUP('Xlookup set'!$S737,'Xlookup set'!$A$1:$R$1200,9,FALSE)),"")</f>
        <v/>
      </c>
      <c r="I737" t="str">
        <f>IFERROR(IF(VLOOKUP('Xlookup set'!$S737,'Xlookup set'!$A$1:$R$1200,10,FALSE)=0,"",VLOOKUP('Xlookup set'!$S737,'Xlookup set'!$A$1:$R$1200,10,FALSE)),"")</f>
        <v/>
      </c>
      <c r="J737" t="str">
        <f>IFERROR(IF(VLOOKUP('Xlookup set'!$S737,'Xlookup set'!$A$1:$R$1200,11,FALSE)=0,"",VLOOKUP('Xlookup set'!$S737,'Xlookup set'!$A$1:$R$1200,11,FALSE)),"")</f>
        <v/>
      </c>
      <c r="K737" t="str">
        <f>IFERROR(IF(VLOOKUP('Xlookup set'!$S737,'Xlookup set'!$A$1:$R$1200,12,FALSE)=0,"",VLOOKUP('Xlookup set'!$S737,'Xlookup set'!$A$1:$R$1200,12,FALSE)),"")</f>
        <v/>
      </c>
      <c r="L737" t="str">
        <f>IFERROR(IF(VLOOKUP('Xlookup set'!$S737,'Xlookup set'!$A$1:$R$1200,13,FALSE)=0,"",VLOOKUP('Xlookup set'!$S737,'Xlookup set'!$A$1:$R$1200,13,FALSE)),"")</f>
        <v/>
      </c>
      <c r="M737" t="str">
        <f>IFERROR(IF(VLOOKUP('Xlookup set'!$S737,'Xlookup set'!$A$1:$R$1200,14,FALSE)=0,"",VLOOKUP('Xlookup set'!$S737,'Xlookup set'!$A$1:$R$1200,14,FALSE)),"")</f>
        <v/>
      </c>
      <c r="N737" t="str">
        <f>IFERROR(IF(VLOOKUP('Xlookup set'!$S737,'Xlookup set'!$A$1:$R$1200,15,FALSE)=0,"",VLOOKUP('Xlookup set'!$S737,'Xlookup set'!$A$1:$R$1200,15,FALSE)),"")</f>
        <v/>
      </c>
      <c r="O737" t="str">
        <f>IFERROR(IF(VLOOKUP('Xlookup set'!$S737,'Xlookup set'!$A$1:$R$1200,16,FALSE)=0,"",VLOOKUP('Xlookup set'!$S737,'Xlookup set'!$A$1:$R$1200,16,FALSE)),"")</f>
        <v/>
      </c>
      <c r="P737" t="str">
        <f t="array" aca="1" ref="P737" ca="1">IFERROR(Y2IF(VLOOKUP('Xlookup set'!$S737,'Xlookup set'!$A$1:$R$1200,17,FALSE)=0,"",VLOOKUP('Xlookup set'!$S737,'Xlookup set'!$A$1:$R$1200,17,FALSE)),"")</f>
        <v/>
      </c>
      <c r="Q737" t="str">
        <f>IFERROR(IF(VLOOKUP('Xlookup set'!$S737,'Xlookup set'!$A$1:$R$1200,18,FALSE)=0,"",VLOOKUP('Xlookup set'!$S737,'Xlookup set'!$A$1:$R$1200,18,FALSE)),"")</f>
        <v/>
      </c>
    </row>
    <row r="738" spans="1:17">
      <c r="A738" t="str">
        <f>IFERROR(VLOOKUP('Xlookup set'!$S738,'Xlookup set'!$A$1:$R$1200,2,FALSE),"")</f>
        <v/>
      </c>
      <c r="B738" t="str">
        <f>IF(I738&lt;&gt;"",ドッグキャリー!$I$2,"")</f>
        <v/>
      </c>
      <c r="C738" t="str">
        <f t="shared" si="24"/>
        <v/>
      </c>
      <c r="D738" t="str">
        <f t="shared" si="25"/>
        <v/>
      </c>
      <c r="E738" t="str">
        <f>IFERROR(IF(VLOOKUP('Xlookup set'!$S738,'Xlookup set'!$A$1:$R$1200,6,FALSE)=0,"",VLOOKUP('Xlookup set'!$S738,'Xlookup set'!$A$1:$R$1200,6,FALSE)),"")</f>
        <v/>
      </c>
      <c r="F738" t="str">
        <f t="array" aca="1" ref="F738" ca="1">IFERROR(F(VLOOKUP('Xlookup set'!$S738,'Xlookup set'!$A$1:$R$1200,7,FALSE)=0,"",VLOOKUP('Xlookup set'!$S738,'Xlookup set'!$A$1:$R$1200,7,FALSE)),"")</f>
        <v/>
      </c>
      <c r="G738" t="str">
        <f>IFERROR(IF(VLOOKUP('Xlookup set'!$S738,'Xlookup set'!$A$1:$R$1200,8,FALSE)=0,"",VLOOKUP('Xlookup set'!$S738,'Xlookup set'!$A$1:$R$1200,8,FALSE)),"")</f>
        <v/>
      </c>
      <c r="H738" s="93" t="str">
        <f>IFERROR(IF(VLOOKUP('Xlookup set'!$S738,'Xlookup set'!$A$1:$R$1200,9,FALSE)=0,"",VLOOKUP('Xlookup set'!$S738,'Xlookup set'!$A$1:$R$1200,9,FALSE)),"")</f>
        <v/>
      </c>
      <c r="I738" t="str">
        <f>IFERROR(IF(VLOOKUP('Xlookup set'!$S738,'Xlookup set'!$A$1:$R$1200,10,FALSE)=0,"",VLOOKUP('Xlookup set'!$S738,'Xlookup set'!$A$1:$R$1200,10,FALSE)),"")</f>
        <v/>
      </c>
      <c r="J738" t="str">
        <f>IFERROR(IF(VLOOKUP('Xlookup set'!$S738,'Xlookup set'!$A$1:$R$1200,11,FALSE)=0,"",VLOOKUP('Xlookup set'!$S738,'Xlookup set'!$A$1:$R$1200,11,FALSE)),"")</f>
        <v/>
      </c>
      <c r="K738" t="str">
        <f>IFERROR(IF(VLOOKUP('Xlookup set'!$S738,'Xlookup set'!$A$1:$R$1200,12,FALSE)=0,"",VLOOKUP('Xlookup set'!$S738,'Xlookup set'!$A$1:$R$1200,12,FALSE)),"")</f>
        <v/>
      </c>
      <c r="L738" t="str">
        <f>IFERROR(IF(VLOOKUP('Xlookup set'!$S738,'Xlookup set'!$A$1:$R$1200,13,FALSE)=0,"",VLOOKUP('Xlookup set'!$S738,'Xlookup set'!$A$1:$R$1200,13,FALSE)),"")</f>
        <v/>
      </c>
      <c r="M738" t="str">
        <f>IFERROR(IF(VLOOKUP('Xlookup set'!$S738,'Xlookup set'!$A$1:$R$1200,14,FALSE)=0,"",VLOOKUP('Xlookup set'!$S738,'Xlookup set'!$A$1:$R$1200,14,FALSE)),"")</f>
        <v/>
      </c>
      <c r="N738" t="str">
        <f>IFERROR(IF(VLOOKUP('Xlookup set'!$S738,'Xlookup set'!$A$1:$R$1200,15,FALSE)=0,"",VLOOKUP('Xlookup set'!$S738,'Xlookup set'!$A$1:$R$1200,15,FALSE)),"")</f>
        <v/>
      </c>
      <c r="O738" t="str">
        <f>IFERROR(IF(VLOOKUP('Xlookup set'!$S738,'Xlookup set'!$A$1:$R$1200,16,FALSE)=0,"",VLOOKUP('Xlookup set'!$S738,'Xlookup set'!$A$1:$R$1200,16,FALSE)),"")</f>
        <v/>
      </c>
      <c r="P738" t="str">
        <f t="array" aca="1" ref="P738" ca="1">IFERROR(Y2IF(VLOOKUP('Xlookup set'!$S738,'Xlookup set'!$A$1:$R$1200,17,FALSE)=0,"",VLOOKUP('Xlookup set'!$S738,'Xlookup set'!$A$1:$R$1200,17,FALSE)),"")</f>
        <v/>
      </c>
      <c r="Q738" t="str">
        <f>IFERROR(IF(VLOOKUP('Xlookup set'!$S738,'Xlookup set'!$A$1:$R$1200,18,FALSE)=0,"",VLOOKUP('Xlookup set'!$S738,'Xlookup set'!$A$1:$R$1200,18,FALSE)),"")</f>
        <v/>
      </c>
    </row>
    <row r="739" spans="1:17">
      <c r="A739" t="str">
        <f>IFERROR(VLOOKUP('Xlookup set'!$S739,'Xlookup set'!$A$1:$R$1200,2,FALSE),"")</f>
        <v/>
      </c>
      <c r="B739" t="str">
        <f>IF(I739&lt;&gt;"",ドッグキャリー!$I$2,"")</f>
        <v/>
      </c>
      <c r="C739" t="str">
        <f t="shared" si="24"/>
        <v/>
      </c>
      <c r="D739" t="str">
        <f t="shared" si="25"/>
        <v/>
      </c>
      <c r="E739" t="str">
        <f>IFERROR(IF(VLOOKUP('Xlookup set'!$S739,'Xlookup set'!$A$1:$R$1200,6,FALSE)=0,"",VLOOKUP('Xlookup set'!$S739,'Xlookup set'!$A$1:$R$1200,6,FALSE)),"")</f>
        <v/>
      </c>
      <c r="F739" t="str">
        <f t="array" aca="1" ref="F739" ca="1">IFERROR(F(VLOOKUP('Xlookup set'!$S739,'Xlookup set'!$A$1:$R$1200,7,FALSE)=0,"",VLOOKUP('Xlookup set'!$S739,'Xlookup set'!$A$1:$R$1200,7,FALSE)),"")</f>
        <v/>
      </c>
      <c r="G739" t="str">
        <f>IFERROR(IF(VLOOKUP('Xlookup set'!$S739,'Xlookup set'!$A$1:$R$1200,8,FALSE)=0,"",VLOOKUP('Xlookup set'!$S739,'Xlookup set'!$A$1:$R$1200,8,FALSE)),"")</f>
        <v/>
      </c>
      <c r="H739" s="93" t="str">
        <f>IFERROR(IF(VLOOKUP('Xlookup set'!$S739,'Xlookup set'!$A$1:$R$1200,9,FALSE)=0,"",VLOOKUP('Xlookup set'!$S739,'Xlookup set'!$A$1:$R$1200,9,FALSE)),"")</f>
        <v/>
      </c>
      <c r="I739" t="str">
        <f>IFERROR(IF(VLOOKUP('Xlookup set'!$S739,'Xlookup set'!$A$1:$R$1200,10,FALSE)=0,"",VLOOKUP('Xlookup set'!$S739,'Xlookup set'!$A$1:$R$1200,10,FALSE)),"")</f>
        <v/>
      </c>
      <c r="J739" t="str">
        <f>IFERROR(IF(VLOOKUP('Xlookup set'!$S739,'Xlookup set'!$A$1:$R$1200,11,FALSE)=0,"",VLOOKUP('Xlookup set'!$S739,'Xlookup set'!$A$1:$R$1200,11,FALSE)),"")</f>
        <v/>
      </c>
      <c r="K739" t="str">
        <f>IFERROR(IF(VLOOKUP('Xlookup set'!$S739,'Xlookup set'!$A$1:$R$1200,12,FALSE)=0,"",VLOOKUP('Xlookup set'!$S739,'Xlookup set'!$A$1:$R$1200,12,FALSE)),"")</f>
        <v/>
      </c>
      <c r="L739" t="str">
        <f>IFERROR(IF(VLOOKUP('Xlookup set'!$S739,'Xlookup set'!$A$1:$R$1200,13,FALSE)=0,"",VLOOKUP('Xlookup set'!$S739,'Xlookup set'!$A$1:$R$1200,13,FALSE)),"")</f>
        <v/>
      </c>
      <c r="M739" t="str">
        <f>IFERROR(IF(VLOOKUP('Xlookup set'!$S739,'Xlookup set'!$A$1:$R$1200,14,FALSE)=0,"",VLOOKUP('Xlookup set'!$S739,'Xlookup set'!$A$1:$R$1200,14,FALSE)),"")</f>
        <v/>
      </c>
      <c r="N739" t="str">
        <f>IFERROR(IF(VLOOKUP('Xlookup set'!$S739,'Xlookup set'!$A$1:$R$1200,15,FALSE)=0,"",VLOOKUP('Xlookup set'!$S739,'Xlookup set'!$A$1:$R$1200,15,FALSE)),"")</f>
        <v/>
      </c>
      <c r="O739" t="str">
        <f>IFERROR(IF(VLOOKUP('Xlookup set'!$S739,'Xlookup set'!$A$1:$R$1200,16,FALSE)=0,"",VLOOKUP('Xlookup set'!$S739,'Xlookup set'!$A$1:$R$1200,16,FALSE)),"")</f>
        <v/>
      </c>
      <c r="P739" t="str">
        <f t="array" aca="1" ref="P739" ca="1">IFERROR(Y2IF(VLOOKUP('Xlookup set'!$S739,'Xlookup set'!$A$1:$R$1200,17,FALSE)=0,"",VLOOKUP('Xlookup set'!$S739,'Xlookup set'!$A$1:$R$1200,17,FALSE)),"")</f>
        <v/>
      </c>
      <c r="Q739" t="str">
        <f>IFERROR(IF(VLOOKUP('Xlookup set'!$S739,'Xlookup set'!$A$1:$R$1200,18,FALSE)=0,"",VLOOKUP('Xlookup set'!$S739,'Xlookup set'!$A$1:$R$1200,18,FALSE)),"")</f>
        <v/>
      </c>
    </row>
    <row r="740" spans="1:17">
      <c r="A740" t="str">
        <f>IFERROR(VLOOKUP('Xlookup set'!$S740,'Xlookup set'!$A$1:$R$1200,2,FALSE),"")</f>
        <v/>
      </c>
      <c r="B740" t="str">
        <f>IF(I740&lt;&gt;"",ドッグキャリー!$I$2,"")</f>
        <v/>
      </c>
      <c r="C740" t="str">
        <f t="shared" si="24"/>
        <v/>
      </c>
      <c r="D740" t="str">
        <f t="shared" si="25"/>
        <v/>
      </c>
      <c r="E740" t="str">
        <f>IFERROR(IF(VLOOKUP('Xlookup set'!$S740,'Xlookup set'!$A$1:$R$1200,6,FALSE)=0,"",VLOOKUP('Xlookup set'!$S740,'Xlookup set'!$A$1:$R$1200,6,FALSE)),"")</f>
        <v/>
      </c>
      <c r="F740" t="str">
        <f t="array" aca="1" ref="F740" ca="1">IFERROR(F(VLOOKUP('Xlookup set'!$S740,'Xlookup set'!$A$1:$R$1200,7,FALSE)=0,"",VLOOKUP('Xlookup set'!$S740,'Xlookup set'!$A$1:$R$1200,7,FALSE)),"")</f>
        <v/>
      </c>
      <c r="G740" t="str">
        <f>IFERROR(IF(VLOOKUP('Xlookup set'!$S740,'Xlookup set'!$A$1:$R$1200,8,FALSE)=0,"",VLOOKUP('Xlookup set'!$S740,'Xlookup set'!$A$1:$R$1200,8,FALSE)),"")</f>
        <v/>
      </c>
      <c r="H740" s="93" t="str">
        <f>IFERROR(IF(VLOOKUP('Xlookup set'!$S740,'Xlookup set'!$A$1:$R$1200,9,FALSE)=0,"",VLOOKUP('Xlookup set'!$S740,'Xlookup set'!$A$1:$R$1200,9,FALSE)),"")</f>
        <v/>
      </c>
      <c r="I740" t="str">
        <f>IFERROR(IF(VLOOKUP('Xlookup set'!$S740,'Xlookup set'!$A$1:$R$1200,10,FALSE)=0,"",VLOOKUP('Xlookup set'!$S740,'Xlookup set'!$A$1:$R$1200,10,FALSE)),"")</f>
        <v/>
      </c>
      <c r="J740" t="str">
        <f>IFERROR(IF(VLOOKUP('Xlookup set'!$S740,'Xlookup set'!$A$1:$R$1200,11,FALSE)=0,"",VLOOKUP('Xlookup set'!$S740,'Xlookup set'!$A$1:$R$1200,11,FALSE)),"")</f>
        <v/>
      </c>
      <c r="K740" t="str">
        <f>IFERROR(IF(VLOOKUP('Xlookup set'!$S740,'Xlookup set'!$A$1:$R$1200,12,FALSE)=0,"",VLOOKUP('Xlookup set'!$S740,'Xlookup set'!$A$1:$R$1200,12,FALSE)),"")</f>
        <v/>
      </c>
      <c r="L740" t="str">
        <f>IFERROR(IF(VLOOKUP('Xlookup set'!$S740,'Xlookup set'!$A$1:$R$1200,13,FALSE)=0,"",VLOOKUP('Xlookup set'!$S740,'Xlookup set'!$A$1:$R$1200,13,FALSE)),"")</f>
        <v/>
      </c>
      <c r="M740" t="str">
        <f>IFERROR(IF(VLOOKUP('Xlookup set'!$S740,'Xlookup set'!$A$1:$R$1200,14,FALSE)=0,"",VLOOKUP('Xlookup set'!$S740,'Xlookup set'!$A$1:$R$1200,14,FALSE)),"")</f>
        <v/>
      </c>
      <c r="N740" t="str">
        <f>IFERROR(IF(VLOOKUP('Xlookup set'!$S740,'Xlookup set'!$A$1:$R$1200,15,FALSE)=0,"",VLOOKUP('Xlookup set'!$S740,'Xlookup set'!$A$1:$R$1200,15,FALSE)),"")</f>
        <v/>
      </c>
      <c r="O740" t="str">
        <f>IFERROR(IF(VLOOKUP('Xlookup set'!$S740,'Xlookup set'!$A$1:$R$1200,16,FALSE)=0,"",VLOOKUP('Xlookup set'!$S740,'Xlookup set'!$A$1:$R$1200,16,FALSE)),"")</f>
        <v/>
      </c>
      <c r="P740" t="str">
        <f t="array" aca="1" ref="P740" ca="1">IFERROR(Y2IF(VLOOKUP('Xlookup set'!$S740,'Xlookup set'!$A$1:$R$1200,17,FALSE)=0,"",VLOOKUP('Xlookup set'!$S740,'Xlookup set'!$A$1:$R$1200,17,FALSE)),"")</f>
        <v/>
      </c>
      <c r="Q740" t="str">
        <f>IFERROR(IF(VLOOKUP('Xlookup set'!$S740,'Xlookup set'!$A$1:$R$1200,18,FALSE)=0,"",VLOOKUP('Xlookup set'!$S740,'Xlookup set'!$A$1:$R$1200,18,FALSE)),"")</f>
        <v/>
      </c>
    </row>
    <row r="741" spans="1:17">
      <c r="A741" t="str">
        <f>IFERROR(VLOOKUP('Xlookup set'!$S741,'Xlookup set'!$A$1:$R$1200,2,FALSE),"")</f>
        <v/>
      </c>
      <c r="B741" t="str">
        <f>IF(I741&lt;&gt;"",ドッグキャリー!$I$2,"")</f>
        <v/>
      </c>
      <c r="C741" t="str">
        <f t="shared" si="24"/>
        <v/>
      </c>
      <c r="D741" t="str">
        <f t="shared" si="25"/>
        <v/>
      </c>
      <c r="E741" t="str">
        <f>IFERROR(IF(VLOOKUP('Xlookup set'!$S741,'Xlookup set'!$A$1:$R$1200,6,FALSE)=0,"",VLOOKUP('Xlookup set'!$S741,'Xlookup set'!$A$1:$R$1200,6,FALSE)),"")</f>
        <v/>
      </c>
      <c r="F741" t="str">
        <f t="array" aca="1" ref="F741" ca="1">IFERROR(F(VLOOKUP('Xlookup set'!$S741,'Xlookup set'!$A$1:$R$1200,7,FALSE)=0,"",VLOOKUP('Xlookup set'!$S741,'Xlookup set'!$A$1:$R$1200,7,FALSE)),"")</f>
        <v/>
      </c>
      <c r="G741" t="str">
        <f>IFERROR(IF(VLOOKUP('Xlookup set'!$S741,'Xlookup set'!$A$1:$R$1200,8,FALSE)=0,"",VLOOKUP('Xlookup set'!$S741,'Xlookup set'!$A$1:$R$1200,8,FALSE)),"")</f>
        <v/>
      </c>
      <c r="H741" s="93" t="str">
        <f>IFERROR(IF(VLOOKUP('Xlookup set'!$S741,'Xlookup set'!$A$1:$R$1200,9,FALSE)=0,"",VLOOKUP('Xlookup set'!$S741,'Xlookup set'!$A$1:$R$1200,9,FALSE)),"")</f>
        <v/>
      </c>
      <c r="I741" t="str">
        <f>IFERROR(IF(VLOOKUP('Xlookup set'!$S741,'Xlookup set'!$A$1:$R$1200,10,FALSE)=0,"",VLOOKUP('Xlookup set'!$S741,'Xlookup set'!$A$1:$R$1200,10,FALSE)),"")</f>
        <v/>
      </c>
      <c r="J741" t="str">
        <f>IFERROR(IF(VLOOKUP('Xlookup set'!$S741,'Xlookup set'!$A$1:$R$1200,11,FALSE)=0,"",VLOOKUP('Xlookup set'!$S741,'Xlookup set'!$A$1:$R$1200,11,FALSE)),"")</f>
        <v/>
      </c>
      <c r="K741" t="str">
        <f>IFERROR(IF(VLOOKUP('Xlookup set'!$S741,'Xlookup set'!$A$1:$R$1200,12,FALSE)=0,"",VLOOKUP('Xlookup set'!$S741,'Xlookup set'!$A$1:$R$1200,12,FALSE)),"")</f>
        <v/>
      </c>
      <c r="L741" t="str">
        <f>IFERROR(IF(VLOOKUP('Xlookup set'!$S741,'Xlookup set'!$A$1:$R$1200,13,FALSE)=0,"",VLOOKUP('Xlookup set'!$S741,'Xlookup set'!$A$1:$R$1200,13,FALSE)),"")</f>
        <v/>
      </c>
      <c r="M741" t="str">
        <f>IFERROR(IF(VLOOKUP('Xlookup set'!$S741,'Xlookup set'!$A$1:$R$1200,14,FALSE)=0,"",VLOOKUP('Xlookup set'!$S741,'Xlookup set'!$A$1:$R$1200,14,FALSE)),"")</f>
        <v/>
      </c>
      <c r="N741" t="str">
        <f>IFERROR(IF(VLOOKUP('Xlookup set'!$S741,'Xlookup set'!$A$1:$R$1200,15,FALSE)=0,"",VLOOKUP('Xlookup set'!$S741,'Xlookup set'!$A$1:$R$1200,15,FALSE)),"")</f>
        <v/>
      </c>
      <c r="O741" t="str">
        <f>IFERROR(IF(VLOOKUP('Xlookup set'!$S741,'Xlookup set'!$A$1:$R$1200,16,FALSE)=0,"",VLOOKUP('Xlookup set'!$S741,'Xlookup set'!$A$1:$R$1200,16,FALSE)),"")</f>
        <v/>
      </c>
      <c r="P741" t="str">
        <f t="array" aca="1" ref="P741" ca="1">IFERROR(Y2IF(VLOOKUP('Xlookup set'!$S741,'Xlookup set'!$A$1:$R$1200,17,FALSE)=0,"",VLOOKUP('Xlookup set'!$S741,'Xlookup set'!$A$1:$R$1200,17,FALSE)),"")</f>
        <v/>
      </c>
      <c r="Q741" t="str">
        <f>IFERROR(IF(VLOOKUP('Xlookup set'!$S741,'Xlookup set'!$A$1:$R$1200,18,FALSE)=0,"",VLOOKUP('Xlookup set'!$S741,'Xlookup set'!$A$1:$R$1200,18,FALSE)),"")</f>
        <v/>
      </c>
    </row>
    <row r="742" spans="1:17">
      <c r="A742" t="str">
        <f>IFERROR(VLOOKUP('Xlookup set'!$S742,'Xlookup set'!$A$1:$R$1200,2,FALSE),"")</f>
        <v/>
      </c>
      <c r="B742" t="str">
        <f>IF(I742&lt;&gt;"",ドッグキャリー!$I$2,"")</f>
        <v/>
      </c>
      <c r="C742" t="str">
        <f t="shared" si="24"/>
        <v/>
      </c>
      <c r="D742" t="str">
        <f t="shared" si="25"/>
        <v/>
      </c>
      <c r="E742" t="str">
        <f>IFERROR(IF(VLOOKUP('Xlookup set'!$S742,'Xlookup set'!$A$1:$R$1200,6,FALSE)=0,"",VLOOKUP('Xlookup set'!$S742,'Xlookup set'!$A$1:$R$1200,6,FALSE)),"")</f>
        <v/>
      </c>
      <c r="F742" t="str">
        <f t="array" aca="1" ref="F742" ca="1">IFERROR(F(VLOOKUP('Xlookup set'!$S742,'Xlookup set'!$A$1:$R$1200,7,FALSE)=0,"",VLOOKUP('Xlookup set'!$S742,'Xlookup set'!$A$1:$R$1200,7,FALSE)),"")</f>
        <v/>
      </c>
      <c r="G742" t="str">
        <f>IFERROR(IF(VLOOKUP('Xlookup set'!$S742,'Xlookup set'!$A$1:$R$1200,8,FALSE)=0,"",VLOOKUP('Xlookup set'!$S742,'Xlookup set'!$A$1:$R$1200,8,FALSE)),"")</f>
        <v/>
      </c>
      <c r="H742" s="93" t="str">
        <f>IFERROR(IF(VLOOKUP('Xlookup set'!$S742,'Xlookup set'!$A$1:$R$1200,9,FALSE)=0,"",VLOOKUP('Xlookup set'!$S742,'Xlookup set'!$A$1:$R$1200,9,FALSE)),"")</f>
        <v/>
      </c>
      <c r="I742" t="str">
        <f>IFERROR(IF(VLOOKUP('Xlookup set'!$S742,'Xlookup set'!$A$1:$R$1200,10,FALSE)=0,"",VLOOKUP('Xlookup set'!$S742,'Xlookup set'!$A$1:$R$1200,10,FALSE)),"")</f>
        <v/>
      </c>
      <c r="J742" t="str">
        <f>IFERROR(IF(VLOOKUP('Xlookup set'!$S742,'Xlookup set'!$A$1:$R$1200,11,FALSE)=0,"",VLOOKUP('Xlookup set'!$S742,'Xlookup set'!$A$1:$R$1200,11,FALSE)),"")</f>
        <v/>
      </c>
      <c r="K742" t="str">
        <f>IFERROR(IF(VLOOKUP('Xlookup set'!$S742,'Xlookup set'!$A$1:$R$1200,12,FALSE)=0,"",VLOOKUP('Xlookup set'!$S742,'Xlookup set'!$A$1:$R$1200,12,FALSE)),"")</f>
        <v/>
      </c>
      <c r="L742" t="str">
        <f>IFERROR(IF(VLOOKUP('Xlookup set'!$S742,'Xlookup set'!$A$1:$R$1200,13,FALSE)=0,"",VLOOKUP('Xlookup set'!$S742,'Xlookup set'!$A$1:$R$1200,13,FALSE)),"")</f>
        <v/>
      </c>
      <c r="M742" t="str">
        <f>IFERROR(IF(VLOOKUP('Xlookup set'!$S742,'Xlookup set'!$A$1:$R$1200,14,FALSE)=0,"",VLOOKUP('Xlookup set'!$S742,'Xlookup set'!$A$1:$R$1200,14,FALSE)),"")</f>
        <v/>
      </c>
      <c r="N742" t="str">
        <f>IFERROR(IF(VLOOKUP('Xlookup set'!$S742,'Xlookup set'!$A$1:$R$1200,15,FALSE)=0,"",VLOOKUP('Xlookup set'!$S742,'Xlookup set'!$A$1:$R$1200,15,FALSE)),"")</f>
        <v/>
      </c>
      <c r="O742" t="str">
        <f>IFERROR(IF(VLOOKUP('Xlookup set'!$S742,'Xlookup set'!$A$1:$R$1200,16,FALSE)=0,"",VLOOKUP('Xlookup set'!$S742,'Xlookup set'!$A$1:$R$1200,16,FALSE)),"")</f>
        <v/>
      </c>
      <c r="P742" t="str">
        <f t="array" aca="1" ref="P742" ca="1">IFERROR(Y2IF(VLOOKUP('Xlookup set'!$S742,'Xlookup set'!$A$1:$R$1200,17,FALSE)=0,"",VLOOKUP('Xlookup set'!$S742,'Xlookup set'!$A$1:$R$1200,17,FALSE)),"")</f>
        <v/>
      </c>
      <c r="Q742" t="str">
        <f>IFERROR(IF(VLOOKUP('Xlookup set'!$S742,'Xlookup set'!$A$1:$R$1200,18,FALSE)=0,"",VLOOKUP('Xlookup set'!$S742,'Xlookup set'!$A$1:$R$1200,18,FALSE)),"")</f>
        <v/>
      </c>
    </row>
    <row r="743" spans="1:17">
      <c r="A743" t="str">
        <f>IFERROR(VLOOKUP('Xlookup set'!$S743,'Xlookup set'!$A$1:$R$1200,2,FALSE),"")</f>
        <v/>
      </c>
      <c r="B743" t="str">
        <f>IF(I743&lt;&gt;"",ドッグキャリー!$I$2,"")</f>
        <v/>
      </c>
      <c r="C743" t="str">
        <f t="shared" si="24"/>
        <v/>
      </c>
      <c r="D743" t="str">
        <f t="shared" si="25"/>
        <v/>
      </c>
      <c r="E743" t="str">
        <f>IFERROR(IF(VLOOKUP('Xlookup set'!$S743,'Xlookup set'!$A$1:$R$1200,6,FALSE)=0,"",VLOOKUP('Xlookup set'!$S743,'Xlookup set'!$A$1:$R$1200,6,FALSE)),"")</f>
        <v/>
      </c>
      <c r="F743" t="str">
        <f t="array" aca="1" ref="F743" ca="1">IFERROR(F(VLOOKUP('Xlookup set'!$S743,'Xlookup set'!$A$1:$R$1200,7,FALSE)=0,"",VLOOKUP('Xlookup set'!$S743,'Xlookup set'!$A$1:$R$1200,7,FALSE)),"")</f>
        <v/>
      </c>
      <c r="G743" t="str">
        <f>IFERROR(IF(VLOOKUP('Xlookup set'!$S743,'Xlookup set'!$A$1:$R$1200,8,FALSE)=0,"",VLOOKUP('Xlookup set'!$S743,'Xlookup set'!$A$1:$R$1200,8,FALSE)),"")</f>
        <v/>
      </c>
      <c r="H743" s="93" t="str">
        <f>IFERROR(IF(VLOOKUP('Xlookup set'!$S743,'Xlookup set'!$A$1:$R$1200,9,FALSE)=0,"",VLOOKUP('Xlookup set'!$S743,'Xlookup set'!$A$1:$R$1200,9,FALSE)),"")</f>
        <v/>
      </c>
      <c r="I743" t="str">
        <f>IFERROR(IF(VLOOKUP('Xlookup set'!$S743,'Xlookup set'!$A$1:$R$1200,10,FALSE)=0,"",VLOOKUP('Xlookup set'!$S743,'Xlookup set'!$A$1:$R$1200,10,FALSE)),"")</f>
        <v/>
      </c>
      <c r="J743" t="str">
        <f>IFERROR(IF(VLOOKUP('Xlookup set'!$S743,'Xlookup set'!$A$1:$R$1200,11,FALSE)=0,"",VLOOKUP('Xlookup set'!$S743,'Xlookup set'!$A$1:$R$1200,11,FALSE)),"")</f>
        <v/>
      </c>
      <c r="K743" t="str">
        <f>IFERROR(IF(VLOOKUP('Xlookup set'!$S743,'Xlookup set'!$A$1:$R$1200,12,FALSE)=0,"",VLOOKUP('Xlookup set'!$S743,'Xlookup set'!$A$1:$R$1200,12,FALSE)),"")</f>
        <v/>
      </c>
      <c r="L743" t="str">
        <f>IFERROR(IF(VLOOKUP('Xlookup set'!$S743,'Xlookup set'!$A$1:$R$1200,13,FALSE)=0,"",VLOOKUP('Xlookup set'!$S743,'Xlookup set'!$A$1:$R$1200,13,FALSE)),"")</f>
        <v/>
      </c>
      <c r="M743" t="str">
        <f>IFERROR(IF(VLOOKUP('Xlookup set'!$S743,'Xlookup set'!$A$1:$R$1200,14,FALSE)=0,"",VLOOKUP('Xlookup set'!$S743,'Xlookup set'!$A$1:$R$1200,14,FALSE)),"")</f>
        <v/>
      </c>
      <c r="N743" t="str">
        <f>IFERROR(IF(VLOOKUP('Xlookup set'!$S743,'Xlookup set'!$A$1:$R$1200,15,FALSE)=0,"",VLOOKUP('Xlookup set'!$S743,'Xlookup set'!$A$1:$R$1200,15,FALSE)),"")</f>
        <v/>
      </c>
      <c r="O743" t="str">
        <f>IFERROR(IF(VLOOKUP('Xlookup set'!$S743,'Xlookup set'!$A$1:$R$1200,16,FALSE)=0,"",VLOOKUP('Xlookup set'!$S743,'Xlookup set'!$A$1:$R$1200,16,FALSE)),"")</f>
        <v/>
      </c>
      <c r="P743" t="str">
        <f t="array" aca="1" ref="P743" ca="1">IFERROR(Y2IF(VLOOKUP('Xlookup set'!$S743,'Xlookup set'!$A$1:$R$1200,17,FALSE)=0,"",VLOOKUP('Xlookup set'!$S743,'Xlookup set'!$A$1:$R$1200,17,FALSE)),"")</f>
        <v/>
      </c>
      <c r="Q743" t="str">
        <f>IFERROR(IF(VLOOKUP('Xlookup set'!$S743,'Xlookup set'!$A$1:$R$1200,18,FALSE)=0,"",VLOOKUP('Xlookup set'!$S743,'Xlookup set'!$A$1:$R$1200,18,FALSE)),"")</f>
        <v/>
      </c>
    </row>
    <row r="744" spans="1:17">
      <c r="A744" t="str">
        <f>IFERROR(VLOOKUP('Xlookup set'!$S744,'Xlookup set'!$A$1:$R$1200,2,FALSE),"")</f>
        <v/>
      </c>
      <c r="B744" t="str">
        <f>IF(I744&lt;&gt;"",ドッグキャリー!$I$2,"")</f>
        <v/>
      </c>
      <c r="C744" t="str">
        <f t="shared" si="24"/>
        <v/>
      </c>
      <c r="D744" t="str">
        <f t="shared" si="25"/>
        <v/>
      </c>
      <c r="E744" t="str">
        <f>IFERROR(IF(VLOOKUP('Xlookup set'!$S744,'Xlookup set'!$A$1:$R$1200,6,FALSE)=0,"",VLOOKUP('Xlookup set'!$S744,'Xlookup set'!$A$1:$R$1200,6,FALSE)),"")</f>
        <v/>
      </c>
      <c r="F744" t="str">
        <f t="array" aca="1" ref="F744" ca="1">IFERROR(F(VLOOKUP('Xlookup set'!$S744,'Xlookup set'!$A$1:$R$1200,7,FALSE)=0,"",VLOOKUP('Xlookup set'!$S744,'Xlookup set'!$A$1:$R$1200,7,FALSE)),"")</f>
        <v/>
      </c>
      <c r="G744" t="str">
        <f>IFERROR(IF(VLOOKUP('Xlookup set'!$S744,'Xlookup set'!$A$1:$R$1200,8,FALSE)=0,"",VLOOKUP('Xlookup set'!$S744,'Xlookup set'!$A$1:$R$1200,8,FALSE)),"")</f>
        <v/>
      </c>
      <c r="H744" s="93" t="str">
        <f>IFERROR(IF(VLOOKUP('Xlookup set'!$S744,'Xlookup set'!$A$1:$R$1200,9,FALSE)=0,"",VLOOKUP('Xlookup set'!$S744,'Xlookup set'!$A$1:$R$1200,9,FALSE)),"")</f>
        <v/>
      </c>
      <c r="I744" t="str">
        <f>IFERROR(IF(VLOOKUP('Xlookup set'!$S744,'Xlookup set'!$A$1:$R$1200,10,FALSE)=0,"",VLOOKUP('Xlookup set'!$S744,'Xlookup set'!$A$1:$R$1200,10,FALSE)),"")</f>
        <v/>
      </c>
      <c r="J744" t="str">
        <f>IFERROR(IF(VLOOKUP('Xlookup set'!$S744,'Xlookup set'!$A$1:$R$1200,11,FALSE)=0,"",VLOOKUP('Xlookup set'!$S744,'Xlookup set'!$A$1:$R$1200,11,FALSE)),"")</f>
        <v/>
      </c>
      <c r="K744" t="str">
        <f>IFERROR(IF(VLOOKUP('Xlookup set'!$S744,'Xlookup set'!$A$1:$R$1200,12,FALSE)=0,"",VLOOKUP('Xlookup set'!$S744,'Xlookup set'!$A$1:$R$1200,12,FALSE)),"")</f>
        <v/>
      </c>
      <c r="L744" t="str">
        <f>IFERROR(IF(VLOOKUP('Xlookup set'!$S744,'Xlookup set'!$A$1:$R$1200,13,FALSE)=0,"",VLOOKUP('Xlookup set'!$S744,'Xlookup set'!$A$1:$R$1200,13,FALSE)),"")</f>
        <v/>
      </c>
      <c r="M744" t="str">
        <f>IFERROR(IF(VLOOKUP('Xlookup set'!$S744,'Xlookup set'!$A$1:$R$1200,14,FALSE)=0,"",VLOOKUP('Xlookup set'!$S744,'Xlookup set'!$A$1:$R$1200,14,FALSE)),"")</f>
        <v/>
      </c>
      <c r="N744" t="str">
        <f>IFERROR(IF(VLOOKUP('Xlookup set'!$S744,'Xlookup set'!$A$1:$R$1200,15,FALSE)=0,"",VLOOKUP('Xlookup set'!$S744,'Xlookup set'!$A$1:$R$1200,15,FALSE)),"")</f>
        <v/>
      </c>
      <c r="O744" t="str">
        <f>IFERROR(IF(VLOOKUP('Xlookup set'!$S744,'Xlookup set'!$A$1:$R$1200,16,FALSE)=0,"",VLOOKUP('Xlookup set'!$S744,'Xlookup set'!$A$1:$R$1200,16,FALSE)),"")</f>
        <v/>
      </c>
      <c r="P744" t="str">
        <f t="array" aca="1" ref="P744" ca="1">IFERROR(Y2IF(VLOOKUP('Xlookup set'!$S744,'Xlookup set'!$A$1:$R$1200,17,FALSE)=0,"",VLOOKUP('Xlookup set'!$S744,'Xlookup set'!$A$1:$R$1200,17,FALSE)),"")</f>
        <v/>
      </c>
      <c r="Q744" t="str">
        <f>IFERROR(IF(VLOOKUP('Xlookup set'!$S744,'Xlookup set'!$A$1:$R$1200,18,FALSE)=0,"",VLOOKUP('Xlookup set'!$S744,'Xlookup set'!$A$1:$R$1200,18,FALSE)),"")</f>
        <v/>
      </c>
    </row>
    <row r="745" spans="1:17">
      <c r="A745" t="str">
        <f>IFERROR(VLOOKUP('Xlookup set'!$S745,'Xlookup set'!$A$1:$R$1200,2,FALSE),"")</f>
        <v/>
      </c>
      <c r="B745" t="str">
        <f>IF(I745&lt;&gt;"",ドッグキャリー!$I$2,"")</f>
        <v/>
      </c>
      <c r="C745" t="str">
        <f t="shared" si="24"/>
        <v/>
      </c>
      <c r="D745" t="str">
        <f t="shared" si="25"/>
        <v/>
      </c>
      <c r="E745" t="str">
        <f>IFERROR(IF(VLOOKUP('Xlookup set'!$S745,'Xlookup set'!$A$1:$R$1200,6,FALSE)=0,"",VLOOKUP('Xlookup set'!$S745,'Xlookup set'!$A$1:$R$1200,6,FALSE)),"")</f>
        <v/>
      </c>
      <c r="F745" t="str">
        <f t="array" aca="1" ref="F745" ca="1">IFERROR(F(VLOOKUP('Xlookup set'!$S745,'Xlookup set'!$A$1:$R$1200,7,FALSE)=0,"",VLOOKUP('Xlookup set'!$S745,'Xlookup set'!$A$1:$R$1200,7,FALSE)),"")</f>
        <v/>
      </c>
      <c r="G745" t="str">
        <f>IFERROR(IF(VLOOKUP('Xlookup set'!$S745,'Xlookup set'!$A$1:$R$1200,8,FALSE)=0,"",VLOOKUP('Xlookup set'!$S745,'Xlookup set'!$A$1:$R$1200,8,FALSE)),"")</f>
        <v/>
      </c>
      <c r="H745" s="93" t="str">
        <f>IFERROR(IF(VLOOKUP('Xlookup set'!$S745,'Xlookup set'!$A$1:$R$1200,9,FALSE)=0,"",VLOOKUP('Xlookup set'!$S745,'Xlookup set'!$A$1:$R$1200,9,FALSE)),"")</f>
        <v/>
      </c>
      <c r="I745" t="str">
        <f>IFERROR(IF(VLOOKUP('Xlookup set'!$S745,'Xlookup set'!$A$1:$R$1200,10,FALSE)=0,"",VLOOKUP('Xlookup set'!$S745,'Xlookup set'!$A$1:$R$1200,10,FALSE)),"")</f>
        <v/>
      </c>
      <c r="J745" t="str">
        <f>IFERROR(IF(VLOOKUP('Xlookup set'!$S745,'Xlookup set'!$A$1:$R$1200,11,FALSE)=0,"",VLOOKUP('Xlookup set'!$S745,'Xlookup set'!$A$1:$R$1200,11,FALSE)),"")</f>
        <v/>
      </c>
      <c r="K745" t="str">
        <f>IFERROR(IF(VLOOKUP('Xlookup set'!$S745,'Xlookup set'!$A$1:$R$1200,12,FALSE)=0,"",VLOOKUP('Xlookup set'!$S745,'Xlookup set'!$A$1:$R$1200,12,FALSE)),"")</f>
        <v/>
      </c>
      <c r="L745" t="str">
        <f>IFERROR(IF(VLOOKUP('Xlookup set'!$S745,'Xlookup set'!$A$1:$R$1200,13,FALSE)=0,"",VLOOKUP('Xlookup set'!$S745,'Xlookup set'!$A$1:$R$1200,13,FALSE)),"")</f>
        <v/>
      </c>
      <c r="M745" t="str">
        <f>IFERROR(IF(VLOOKUP('Xlookup set'!$S745,'Xlookup set'!$A$1:$R$1200,14,FALSE)=0,"",VLOOKUP('Xlookup set'!$S745,'Xlookup set'!$A$1:$R$1200,14,FALSE)),"")</f>
        <v/>
      </c>
      <c r="N745" t="str">
        <f>IFERROR(IF(VLOOKUP('Xlookup set'!$S745,'Xlookup set'!$A$1:$R$1200,15,FALSE)=0,"",VLOOKUP('Xlookup set'!$S745,'Xlookup set'!$A$1:$R$1200,15,FALSE)),"")</f>
        <v/>
      </c>
      <c r="O745" t="str">
        <f>IFERROR(IF(VLOOKUP('Xlookup set'!$S745,'Xlookup set'!$A$1:$R$1200,16,FALSE)=0,"",VLOOKUP('Xlookup set'!$S745,'Xlookup set'!$A$1:$R$1200,16,FALSE)),"")</f>
        <v/>
      </c>
      <c r="P745" t="str">
        <f t="array" aca="1" ref="P745" ca="1">IFERROR(Y2IF(VLOOKUP('Xlookup set'!$S745,'Xlookup set'!$A$1:$R$1200,17,FALSE)=0,"",VLOOKUP('Xlookup set'!$S745,'Xlookup set'!$A$1:$R$1200,17,FALSE)),"")</f>
        <v/>
      </c>
      <c r="Q745" t="str">
        <f>IFERROR(IF(VLOOKUP('Xlookup set'!$S745,'Xlookup set'!$A$1:$R$1200,18,FALSE)=0,"",VLOOKUP('Xlookup set'!$S745,'Xlookup set'!$A$1:$R$1200,18,FALSE)),"")</f>
        <v/>
      </c>
    </row>
    <row r="746" spans="1:17">
      <c r="A746" t="str">
        <f>IFERROR(VLOOKUP('Xlookup set'!$S746,'Xlookup set'!$A$1:$R$1200,2,FALSE),"")</f>
        <v/>
      </c>
      <c r="B746" t="str">
        <f>IF(I746&lt;&gt;"",ドッグキャリー!$I$2,"")</f>
        <v/>
      </c>
      <c r="C746" t="str">
        <f t="shared" si="24"/>
        <v/>
      </c>
      <c r="D746" t="str">
        <f t="shared" si="25"/>
        <v/>
      </c>
      <c r="E746" t="str">
        <f>IFERROR(IF(VLOOKUP('Xlookup set'!$S746,'Xlookup set'!$A$1:$R$1200,6,FALSE)=0,"",VLOOKUP('Xlookup set'!$S746,'Xlookup set'!$A$1:$R$1200,6,FALSE)),"")</f>
        <v/>
      </c>
      <c r="F746" t="str">
        <f t="array" aca="1" ref="F746" ca="1">IFERROR(F(VLOOKUP('Xlookup set'!$S746,'Xlookup set'!$A$1:$R$1200,7,FALSE)=0,"",VLOOKUP('Xlookup set'!$S746,'Xlookup set'!$A$1:$R$1200,7,FALSE)),"")</f>
        <v/>
      </c>
      <c r="G746" t="str">
        <f>IFERROR(IF(VLOOKUP('Xlookup set'!$S746,'Xlookup set'!$A$1:$R$1200,8,FALSE)=0,"",VLOOKUP('Xlookup set'!$S746,'Xlookup set'!$A$1:$R$1200,8,FALSE)),"")</f>
        <v/>
      </c>
      <c r="H746" s="93" t="str">
        <f>IFERROR(IF(VLOOKUP('Xlookup set'!$S746,'Xlookup set'!$A$1:$R$1200,9,FALSE)=0,"",VLOOKUP('Xlookup set'!$S746,'Xlookup set'!$A$1:$R$1200,9,FALSE)),"")</f>
        <v/>
      </c>
      <c r="I746" t="str">
        <f>IFERROR(IF(VLOOKUP('Xlookup set'!$S746,'Xlookup set'!$A$1:$R$1200,10,FALSE)=0,"",VLOOKUP('Xlookup set'!$S746,'Xlookup set'!$A$1:$R$1200,10,FALSE)),"")</f>
        <v/>
      </c>
      <c r="J746" t="str">
        <f>IFERROR(IF(VLOOKUP('Xlookup set'!$S746,'Xlookup set'!$A$1:$R$1200,11,FALSE)=0,"",VLOOKUP('Xlookup set'!$S746,'Xlookup set'!$A$1:$R$1200,11,FALSE)),"")</f>
        <v/>
      </c>
      <c r="K746" t="str">
        <f>IFERROR(IF(VLOOKUP('Xlookup set'!$S746,'Xlookup set'!$A$1:$R$1200,12,FALSE)=0,"",VLOOKUP('Xlookup set'!$S746,'Xlookup set'!$A$1:$R$1200,12,FALSE)),"")</f>
        <v/>
      </c>
      <c r="L746" t="str">
        <f>IFERROR(IF(VLOOKUP('Xlookup set'!$S746,'Xlookup set'!$A$1:$R$1200,13,FALSE)=0,"",VLOOKUP('Xlookup set'!$S746,'Xlookup set'!$A$1:$R$1200,13,FALSE)),"")</f>
        <v/>
      </c>
      <c r="M746" t="str">
        <f>IFERROR(IF(VLOOKUP('Xlookup set'!$S746,'Xlookup set'!$A$1:$R$1200,14,FALSE)=0,"",VLOOKUP('Xlookup set'!$S746,'Xlookup set'!$A$1:$R$1200,14,FALSE)),"")</f>
        <v/>
      </c>
      <c r="N746" t="str">
        <f>IFERROR(IF(VLOOKUP('Xlookup set'!$S746,'Xlookup set'!$A$1:$R$1200,15,FALSE)=0,"",VLOOKUP('Xlookup set'!$S746,'Xlookup set'!$A$1:$R$1200,15,FALSE)),"")</f>
        <v/>
      </c>
      <c r="O746" t="str">
        <f>IFERROR(IF(VLOOKUP('Xlookup set'!$S746,'Xlookup set'!$A$1:$R$1200,16,FALSE)=0,"",VLOOKUP('Xlookup set'!$S746,'Xlookup set'!$A$1:$R$1200,16,FALSE)),"")</f>
        <v/>
      </c>
      <c r="P746" t="str">
        <f t="array" aca="1" ref="P746" ca="1">IFERROR(Y2IF(VLOOKUP('Xlookup set'!$S746,'Xlookup set'!$A$1:$R$1200,17,FALSE)=0,"",VLOOKUP('Xlookup set'!$S746,'Xlookup set'!$A$1:$R$1200,17,FALSE)),"")</f>
        <v/>
      </c>
      <c r="Q746" t="str">
        <f>IFERROR(IF(VLOOKUP('Xlookup set'!$S746,'Xlookup set'!$A$1:$R$1200,18,FALSE)=0,"",VLOOKUP('Xlookup set'!$S746,'Xlookup set'!$A$1:$R$1200,18,FALSE)),"")</f>
        <v/>
      </c>
    </row>
    <row r="747" spans="1:17">
      <c r="A747" t="str">
        <f>IFERROR(VLOOKUP('Xlookup set'!$S747,'Xlookup set'!$A$1:$R$1200,2,FALSE),"")</f>
        <v/>
      </c>
      <c r="B747" t="str">
        <f>IF(I747&lt;&gt;"",ドッグキャリー!$I$2,"")</f>
        <v/>
      </c>
      <c r="C747" t="str">
        <f t="shared" si="24"/>
        <v/>
      </c>
      <c r="D747" t="str">
        <f t="shared" si="25"/>
        <v/>
      </c>
      <c r="E747" t="str">
        <f>IFERROR(IF(VLOOKUP('Xlookup set'!$S747,'Xlookup set'!$A$1:$R$1200,6,FALSE)=0,"",VLOOKUP('Xlookup set'!$S747,'Xlookup set'!$A$1:$R$1200,6,FALSE)),"")</f>
        <v/>
      </c>
      <c r="F747" t="str">
        <f t="array" aca="1" ref="F747" ca="1">IFERROR(F(VLOOKUP('Xlookup set'!$S747,'Xlookup set'!$A$1:$R$1200,7,FALSE)=0,"",VLOOKUP('Xlookup set'!$S747,'Xlookup set'!$A$1:$R$1200,7,FALSE)),"")</f>
        <v/>
      </c>
      <c r="G747" t="str">
        <f>IFERROR(IF(VLOOKUP('Xlookup set'!$S747,'Xlookup set'!$A$1:$R$1200,8,FALSE)=0,"",VLOOKUP('Xlookup set'!$S747,'Xlookup set'!$A$1:$R$1200,8,FALSE)),"")</f>
        <v/>
      </c>
      <c r="H747" s="93" t="str">
        <f>IFERROR(IF(VLOOKUP('Xlookup set'!$S747,'Xlookup set'!$A$1:$R$1200,9,FALSE)=0,"",VLOOKUP('Xlookup set'!$S747,'Xlookup set'!$A$1:$R$1200,9,FALSE)),"")</f>
        <v/>
      </c>
      <c r="I747" t="str">
        <f>IFERROR(IF(VLOOKUP('Xlookup set'!$S747,'Xlookup set'!$A$1:$R$1200,10,FALSE)=0,"",VLOOKUP('Xlookup set'!$S747,'Xlookup set'!$A$1:$R$1200,10,FALSE)),"")</f>
        <v/>
      </c>
      <c r="J747" t="str">
        <f>IFERROR(IF(VLOOKUP('Xlookup set'!$S747,'Xlookup set'!$A$1:$R$1200,11,FALSE)=0,"",VLOOKUP('Xlookup set'!$S747,'Xlookup set'!$A$1:$R$1200,11,FALSE)),"")</f>
        <v/>
      </c>
      <c r="K747" t="str">
        <f>IFERROR(IF(VLOOKUP('Xlookup set'!$S747,'Xlookup set'!$A$1:$R$1200,12,FALSE)=0,"",VLOOKUP('Xlookup set'!$S747,'Xlookup set'!$A$1:$R$1200,12,FALSE)),"")</f>
        <v/>
      </c>
      <c r="L747" t="str">
        <f>IFERROR(IF(VLOOKUP('Xlookup set'!$S747,'Xlookup set'!$A$1:$R$1200,13,FALSE)=0,"",VLOOKUP('Xlookup set'!$S747,'Xlookup set'!$A$1:$R$1200,13,FALSE)),"")</f>
        <v/>
      </c>
      <c r="M747" t="str">
        <f>IFERROR(IF(VLOOKUP('Xlookup set'!$S747,'Xlookup set'!$A$1:$R$1200,14,FALSE)=0,"",VLOOKUP('Xlookup set'!$S747,'Xlookup set'!$A$1:$R$1200,14,FALSE)),"")</f>
        <v/>
      </c>
      <c r="N747" t="str">
        <f>IFERROR(IF(VLOOKUP('Xlookup set'!$S747,'Xlookup set'!$A$1:$R$1200,15,FALSE)=0,"",VLOOKUP('Xlookup set'!$S747,'Xlookup set'!$A$1:$R$1200,15,FALSE)),"")</f>
        <v/>
      </c>
      <c r="O747" t="str">
        <f>IFERROR(IF(VLOOKUP('Xlookup set'!$S747,'Xlookup set'!$A$1:$R$1200,16,FALSE)=0,"",VLOOKUP('Xlookup set'!$S747,'Xlookup set'!$A$1:$R$1200,16,FALSE)),"")</f>
        <v/>
      </c>
      <c r="P747" t="str">
        <f t="array" aca="1" ref="P747" ca="1">IFERROR(Y2IF(VLOOKUP('Xlookup set'!$S747,'Xlookup set'!$A$1:$R$1200,17,FALSE)=0,"",VLOOKUP('Xlookup set'!$S747,'Xlookup set'!$A$1:$R$1200,17,FALSE)),"")</f>
        <v/>
      </c>
      <c r="Q747" t="str">
        <f>IFERROR(IF(VLOOKUP('Xlookup set'!$S747,'Xlookup set'!$A$1:$R$1200,18,FALSE)=0,"",VLOOKUP('Xlookup set'!$S747,'Xlookup set'!$A$1:$R$1200,18,FALSE)),"")</f>
        <v/>
      </c>
    </row>
    <row r="748" spans="1:17">
      <c r="A748" t="str">
        <f>IFERROR(VLOOKUP('Xlookup set'!$S748,'Xlookup set'!$A$1:$R$1200,2,FALSE),"")</f>
        <v/>
      </c>
      <c r="B748" t="str">
        <f>IF(I748&lt;&gt;"",ドッグキャリー!$I$2,"")</f>
        <v/>
      </c>
      <c r="C748" t="str">
        <f t="shared" si="24"/>
        <v/>
      </c>
      <c r="D748" t="str">
        <f t="shared" si="25"/>
        <v/>
      </c>
      <c r="E748" t="str">
        <f>IFERROR(IF(VLOOKUP('Xlookup set'!$S748,'Xlookup set'!$A$1:$R$1200,6,FALSE)=0,"",VLOOKUP('Xlookup set'!$S748,'Xlookup set'!$A$1:$R$1200,6,FALSE)),"")</f>
        <v/>
      </c>
      <c r="F748" t="str">
        <f t="array" aca="1" ref="F748" ca="1">IFERROR(F(VLOOKUP('Xlookup set'!$S748,'Xlookup set'!$A$1:$R$1200,7,FALSE)=0,"",VLOOKUP('Xlookup set'!$S748,'Xlookup set'!$A$1:$R$1200,7,FALSE)),"")</f>
        <v/>
      </c>
      <c r="G748" t="str">
        <f>IFERROR(IF(VLOOKUP('Xlookup set'!$S748,'Xlookup set'!$A$1:$R$1200,8,FALSE)=0,"",VLOOKUP('Xlookup set'!$S748,'Xlookup set'!$A$1:$R$1200,8,FALSE)),"")</f>
        <v/>
      </c>
      <c r="H748" s="93" t="str">
        <f>IFERROR(IF(VLOOKUP('Xlookup set'!$S748,'Xlookup set'!$A$1:$R$1200,9,FALSE)=0,"",VLOOKUP('Xlookup set'!$S748,'Xlookup set'!$A$1:$R$1200,9,FALSE)),"")</f>
        <v/>
      </c>
      <c r="I748" t="str">
        <f>IFERROR(IF(VLOOKUP('Xlookup set'!$S748,'Xlookup set'!$A$1:$R$1200,10,FALSE)=0,"",VLOOKUP('Xlookup set'!$S748,'Xlookup set'!$A$1:$R$1200,10,FALSE)),"")</f>
        <v/>
      </c>
      <c r="J748" t="str">
        <f>IFERROR(IF(VLOOKUP('Xlookup set'!$S748,'Xlookup set'!$A$1:$R$1200,11,FALSE)=0,"",VLOOKUP('Xlookup set'!$S748,'Xlookup set'!$A$1:$R$1200,11,FALSE)),"")</f>
        <v/>
      </c>
      <c r="K748" t="str">
        <f>IFERROR(IF(VLOOKUP('Xlookup set'!$S748,'Xlookup set'!$A$1:$R$1200,12,FALSE)=0,"",VLOOKUP('Xlookup set'!$S748,'Xlookup set'!$A$1:$R$1200,12,FALSE)),"")</f>
        <v/>
      </c>
      <c r="L748" t="str">
        <f>IFERROR(IF(VLOOKUP('Xlookup set'!$S748,'Xlookup set'!$A$1:$R$1200,13,FALSE)=0,"",VLOOKUP('Xlookup set'!$S748,'Xlookup set'!$A$1:$R$1200,13,FALSE)),"")</f>
        <v/>
      </c>
      <c r="M748" t="str">
        <f>IFERROR(IF(VLOOKUP('Xlookup set'!$S748,'Xlookup set'!$A$1:$R$1200,14,FALSE)=0,"",VLOOKUP('Xlookup set'!$S748,'Xlookup set'!$A$1:$R$1200,14,FALSE)),"")</f>
        <v/>
      </c>
      <c r="N748" t="str">
        <f>IFERROR(IF(VLOOKUP('Xlookup set'!$S748,'Xlookup set'!$A$1:$R$1200,15,FALSE)=0,"",VLOOKUP('Xlookup set'!$S748,'Xlookup set'!$A$1:$R$1200,15,FALSE)),"")</f>
        <v/>
      </c>
      <c r="O748" t="str">
        <f>IFERROR(IF(VLOOKUP('Xlookup set'!$S748,'Xlookup set'!$A$1:$R$1200,16,FALSE)=0,"",VLOOKUP('Xlookup set'!$S748,'Xlookup set'!$A$1:$R$1200,16,FALSE)),"")</f>
        <v/>
      </c>
      <c r="P748" t="str">
        <f t="array" aca="1" ref="P748" ca="1">IFERROR(Y2IF(VLOOKUP('Xlookup set'!$S748,'Xlookup set'!$A$1:$R$1200,17,FALSE)=0,"",VLOOKUP('Xlookup set'!$S748,'Xlookup set'!$A$1:$R$1200,17,FALSE)),"")</f>
        <v/>
      </c>
      <c r="Q748" t="str">
        <f>IFERROR(IF(VLOOKUP('Xlookup set'!$S748,'Xlookup set'!$A$1:$R$1200,18,FALSE)=0,"",VLOOKUP('Xlookup set'!$S748,'Xlookup set'!$A$1:$R$1200,18,FALSE)),"")</f>
        <v/>
      </c>
    </row>
    <row r="749" spans="1:17">
      <c r="A749" t="str">
        <f>IFERROR(VLOOKUP('Xlookup set'!$S749,'Xlookup set'!$A$1:$R$1200,2,FALSE),"")</f>
        <v/>
      </c>
      <c r="B749" t="str">
        <f>IF(I749&lt;&gt;"",ドッグキャリー!$I$2,"")</f>
        <v/>
      </c>
      <c r="C749" t="str">
        <f t="shared" si="24"/>
        <v/>
      </c>
      <c r="D749" t="str">
        <f t="shared" si="25"/>
        <v/>
      </c>
      <c r="E749" t="str">
        <f>IFERROR(IF(VLOOKUP('Xlookup set'!$S749,'Xlookup set'!$A$1:$R$1200,6,FALSE)=0,"",VLOOKUP('Xlookup set'!$S749,'Xlookup set'!$A$1:$R$1200,6,FALSE)),"")</f>
        <v/>
      </c>
      <c r="F749" t="str">
        <f t="array" aca="1" ref="F749" ca="1">IFERROR(F(VLOOKUP('Xlookup set'!$S749,'Xlookup set'!$A$1:$R$1200,7,FALSE)=0,"",VLOOKUP('Xlookup set'!$S749,'Xlookup set'!$A$1:$R$1200,7,FALSE)),"")</f>
        <v/>
      </c>
      <c r="G749" t="str">
        <f>IFERROR(IF(VLOOKUP('Xlookup set'!$S749,'Xlookup set'!$A$1:$R$1200,8,FALSE)=0,"",VLOOKUP('Xlookup set'!$S749,'Xlookup set'!$A$1:$R$1200,8,FALSE)),"")</f>
        <v/>
      </c>
      <c r="H749" s="93" t="str">
        <f>IFERROR(IF(VLOOKUP('Xlookup set'!$S749,'Xlookup set'!$A$1:$R$1200,9,FALSE)=0,"",VLOOKUP('Xlookup set'!$S749,'Xlookup set'!$A$1:$R$1200,9,FALSE)),"")</f>
        <v/>
      </c>
      <c r="I749" t="str">
        <f>IFERROR(IF(VLOOKUP('Xlookup set'!$S749,'Xlookup set'!$A$1:$R$1200,10,FALSE)=0,"",VLOOKUP('Xlookup set'!$S749,'Xlookup set'!$A$1:$R$1200,10,FALSE)),"")</f>
        <v/>
      </c>
      <c r="J749" t="str">
        <f>IFERROR(IF(VLOOKUP('Xlookup set'!$S749,'Xlookup set'!$A$1:$R$1200,11,FALSE)=0,"",VLOOKUP('Xlookup set'!$S749,'Xlookup set'!$A$1:$R$1200,11,FALSE)),"")</f>
        <v/>
      </c>
      <c r="K749" t="str">
        <f>IFERROR(IF(VLOOKUP('Xlookup set'!$S749,'Xlookup set'!$A$1:$R$1200,12,FALSE)=0,"",VLOOKUP('Xlookup set'!$S749,'Xlookup set'!$A$1:$R$1200,12,FALSE)),"")</f>
        <v/>
      </c>
      <c r="L749" t="str">
        <f>IFERROR(IF(VLOOKUP('Xlookup set'!$S749,'Xlookup set'!$A$1:$R$1200,13,FALSE)=0,"",VLOOKUP('Xlookup set'!$S749,'Xlookup set'!$A$1:$R$1200,13,FALSE)),"")</f>
        <v/>
      </c>
      <c r="M749" t="str">
        <f>IFERROR(IF(VLOOKUP('Xlookup set'!$S749,'Xlookup set'!$A$1:$R$1200,14,FALSE)=0,"",VLOOKUP('Xlookup set'!$S749,'Xlookup set'!$A$1:$R$1200,14,FALSE)),"")</f>
        <v/>
      </c>
      <c r="N749" t="str">
        <f>IFERROR(IF(VLOOKUP('Xlookup set'!$S749,'Xlookup set'!$A$1:$R$1200,15,FALSE)=0,"",VLOOKUP('Xlookup set'!$S749,'Xlookup set'!$A$1:$R$1200,15,FALSE)),"")</f>
        <v/>
      </c>
      <c r="O749" t="str">
        <f>IFERROR(IF(VLOOKUP('Xlookup set'!$S749,'Xlookup set'!$A$1:$R$1200,16,FALSE)=0,"",VLOOKUP('Xlookup set'!$S749,'Xlookup set'!$A$1:$R$1200,16,FALSE)),"")</f>
        <v/>
      </c>
      <c r="P749" t="str">
        <f t="array" aca="1" ref="P749" ca="1">IFERROR(Y2IF(VLOOKUP('Xlookup set'!$S749,'Xlookup set'!$A$1:$R$1200,17,FALSE)=0,"",VLOOKUP('Xlookup set'!$S749,'Xlookup set'!$A$1:$R$1200,17,FALSE)),"")</f>
        <v/>
      </c>
      <c r="Q749" t="str">
        <f>IFERROR(IF(VLOOKUP('Xlookup set'!$S749,'Xlookup set'!$A$1:$R$1200,18,FALSE)=0,"",VLOOKUP('Xlookup set'!$S749,'Xlookup set'!$A$1:$R$1200,18,FALSE)),"")</f>
        <v/>
      </c>
    </row>
    <row r="750" spans="1:17">
      <c r="A750" t="str">
        <f>IFERROR(VLOOKUP('Xlookup set'!$S750,'Xlookup set'!$A$1:$R$1200,2,FALSE),"")</f>
        <v/>
      </c>
      <c r="B750" t="str">
        <f>IF(I750&lt;&gt;"",ドッグキャリー!$I$2,"")</f>
        <v/>
      </c>
      <c r="C750" t="str">
        <f t="shared" si="24"/>
        <v/>
      </c>
      <c r="D750" t="str">
        <f t="shared" si="25"/>
        <v/>
      </c>
      <c r="E750" t="str">
        <f>IFERROR(IF(VLOOKUP('Xlookup set'!$S750,'Xlookup set'!$A$1:$R$1200,6,FALSE)=0,"",VLOOKUP('Xlookup set'!$S750,'Xlookup set'!$A$1:$R$1200,6,FALSE)),"")</f>
        <v/>
      </c>
      <c r="F750" t="str">
        <f t="array" aca="1" ref="F750" ca="1">IFERROR(F(VLOOKUP('Xlookup set'!$S750,'Xlookup set'!$A$1:$R$1200,7,FALSE)=0,"",VLOOKUP('Xlookup set'!$S750,'Xlookup set'!$A$1:$R$1200,7,FALSE)),"")</f>
        <v/>
      </c>
      <c r="G750" t="str">
        <f>IFERROR(IF(VLOOKUP('Xlookup set'!$S750,'Xlookup set'!$A$1:$R$1200,8,FALSE)=0,"",VLOOKUP('Xlookup set'!$S750,'Xlookup set'!$A$1:$R$1200,8,FALSE)),"")</f>
        <v/>
      </c>
      <c r="H750" s="93" t="str">
        <f>IFERROR(IF(VLOOKUP('Xlookup set'!$S750,'Xlookup set'!$A$1:$R$1200,9,FALSE)=0,"",VLOOKUP('Xlookup set'!$S750,'Xlookup set'!$A$1:$R$1200,9,FALSE)),"")</f>
        <v/>
      </c>
      <c r="I750" t="str">
        <f>IFERROR(IF(VLOOKUP('Xlookup set'!$S750,'Xlookup set'!$A$1:$R$1200,10,FALSE)=0,"",VLOOKUP('Xlookup set'!$S750,'Xlookup set'!$A$1:$R$1200,10,FALSE)),"")</f>
        <v/>
      </c>
      <c r="J750" t="str">
        <f>IFERROR(IF(VLOOKUP('Xlookup set'!$S750,'Xlookup set'!$A$1:$R$1200,11,FALSE)=0,"",VLOOKUP('Xlookup set'!$S750,'Xlookup set'!$A$1:$R$1200,11,FALSE)),"")</f>
        <v/>
      </c>
      <c r="K750" t="str">
        <f>IFERROR(IF(VLOOKUP('Xlookup set'!$S750,'Xlookup set'!$A$1:$R$1200,12,FALSE)=0,"",VLOOKUP('Xlookup set'!$S750,'Xlookup set'!$A$1:$R$1200,12,FALSE)),"")</f>
        <v/>
      </c>
      <c r="L750" t="str">
        <f>IFERROR(IF(VLOOKUP('Xlookup set'!$S750,'Xlookup set'!$A$1:$R$1200,13,FALSE)=0,"",VLOOKUP('Xlookup set'!$S750,'Xlookup set'!$A$1:$R$1200,13,FALSE)),"")</f>
        <v/>
      </c>
      <c r="M750" t="str">
        <f>IFERROR(IF(VLOOKUP('Xlookup set'!$S750,'Xlookup set'!$A$1:$R$1200,14,FALSE)=0,"",VLOOKUP('Xlookup set'!$S750,'Xlookup set'!$A$1:$R$1200,14,FALSE)),"")</f>
        <v/>
      </c>
      <c r="N750" t="str">
        <f>IFERROR(IF(VLOOKUP('Xlookup set'!$S750,'Xlookup set'!$A$1:$R$1200,15,FALSE)=0,"",VLOOKUP('Xlookup set'!$S750,'Xlookup set'!$A$1:$R$1200,15,FALSE)),"")</f>
        <v/>
      </c>
      <c r="O750" t="str">
        <f>IFERROR(IF(VLOOKUP('Xlookup set'!$S750,'Xlookup set'!$A$1:$R$1200,16,FALSE)=0,"",VLOOKUP('Xlookup set'!$S750,'Xlookup set'!$A$1:$R$1200,16,FALSE)),"")</f>
        <v/>
      </c>
      <c r="P750" t="str">
        <f t="array" aca="1" ref="P750" ca="1">IFERROR(Y2IF(VLOOKUP('Xlookup set'!$S750,'Xlookup set'!$A$1:$R$1200,17,FALSE)=0,"",VLOOKUP('Xlookup set'!$S750,'Xlookup set'!$A$1:$R$1200,17,FALSE)),"")</f>
        <v/>
      </c>
      <c r="Q750" t="str">
        <f>IFERROR(IF(VLOOKUP('Xlookup set'!$S750,'Xlookup set'!$A$1:$R$1200,18,FALSE)=0,"",VLOOKUP('Xlookup set'!$S750,'Xlookup set'!$A$1:$R$1200,18,FALSE)),"")</f>
        <v/>
      </c>
    </row>
    <row r="751" spans="1:17">
      <c r="A751" t="str">
        <f>IFERROR(VLOOKUP('Xlookup set'!$S751,'Xlookup set'!$A$1:$R$1200,2,FALSE),"")</f>
        <v/>
      </c>
      <c r="B751" t="str">
        <f>IF(I751&lt;&gt;"",ドッグキャリー!$I$2,"")</f>
        <v/>
      </c>
      <c r="C751" t="str">
        <f t="shared" si="24"/>
        <v/>
      </c>
      <c r="D751" t="str">
        <f t="shared" si="25"/>
        <v/>
      </c>
      <c r="E751" t="str">
        <f>IFERROR(IF(VLOOKUP('Xlookup set'!$S751,'Xlookup set'!$A$1:$R$1200,6,FALSE)=0,"",VLOOKUP('Xlookup set'!$S751,'Xlookup set'!$A$1:$R$1200,6,FALSE)),"")</f>
        <v/>
      </c>
      <c r="F751" t="str">
        <f t="array" aca="1" ref="F751" ca="1">IFERROR(F(VLOOKUP('Xlookup set'!$S751,'Xlookup set'!$A$1:$R$1200,7,FALSE)=0,"",VLOOKUP('Xlookup set'!$S751,'Xlookup set'!$A$1:$R$1200,7,FALSE)),"")</f>
        <v/>
      </c>
      <c r="G751" t="str">
        <f>IFERROR(IF(VLOOKUP('Xlookup set'!$S751,'Xlookup set'!$A$1:$R$1200,8,FALSE)=0,"",VLOOKUP('Xlookup set'!$S751,'Xlookup set'!$A$1:$R$1200,8,FALSE)),"")</f>
        <v/>
      </c>
      <c r="H751" s="93" t="str">
        <f>IFERROR(IF(VLOOKUP('Xlookup set'!$S751,'Xlookup set'!$A$1:$R$1200,9,FALSE)=0,"",VLOOKUP('Xlookup set'!$S751,'Xlookup set'!$A$1:$R$1200,9,FALSE)),"")</f>
        <v/>
      </c>
      <c r="I751" t="str">
        <f>IFERROR(IF(VLOOKUP('Xlookup set'!$S751,'Xlookup set'!$A$1:$R$1200,10,FALSE)=0,"",VLOOKUP('Xlookup set'!$S751,'Xlookup set'!$A$1:$R$1200,10,FALSE)),"")</f>
        <v/>
      </c>
      <c r="J751" t="str">
        <f>IFERROR(IF(VLOOKUP('Xlookup set'!$S751,'Xlookup set'!$A$1:$R$1200,11,FALSE)=0,"",VLOOKUP('Xlookup set'!$S751,'Xlookup set'!$A$1:$R$1200,11,FALSE)),"")</f>
        <v/>
      </c>
      <c r="K751" t="str">
        <f>IFERROR(IF(VLOOKUP('Xlookup set'!$S751,'Xlookup set'!$A$1:$R$1200,12,FALSE)=0,"",VLOOKUP('Xlookup set'!$S751,'Xlookup set'!$A$1:$R$1200,12,FALSE)),"")</f>
        <v/>
      </c>
      <c r="L751" t="str">
        <f>IFERROR(IF(VLOOKUP('Xlookup set'!$S751,'Xlookup set'!$A$1:$R$1200,13,FALSE)=0,"",VLOOKUP('Xlookup set'!$S751,'Xlookup set'!$A$1:$R$1200,13,FALSE)),"")</f>
        <v/>
      </c>
      <c r="M751" t="str">
        <f>IFERROR(IF(VLOOKUP('Xlookup set'!$S751,'Xlookup set'!$A$1:$R$1200,14,FALSE)=0,"",VLOOKUP('Xlookup set'!$S751,'Xlookup set'!$A$1:$R$1200,14,FALSE)),"")</f>
        <v/>
      </c>
      <c r="N751" t="str">
        <f>IFERROR(IF(VLOOKUP('Xlookup set'!$S751,'Xlookup set'!$A$1:$R$1200,15,FALSE)=0,"",VLOOKUP('Xlookup set'!$S751,'Xlookup set'!$A$1:$R$1200,15,FALSE)),"")</f>
        <v/>
      </c>
      <c r="O751" t="str">
        <f>IFERROR(IF(VLOOKUP('Xlookup set'!$S751,'Xlookup set'!$A$1:$R$1200,16,FALSE)=0,"",VLOOKUP('Xlookup set'!$S751,'Xlookup set'!$A$1:$R$1200,16,FALSE)),"")</f>
        <v/>
      </c>
      <c r="P751" t="str">
        <f t="array" aca="1" ref="P751" ca="1">IFERROR(Y2IF(VLOOKUP('Xlookup set'!$S751,'Xlookup set'!$A$1:$R$1200,17,FALSE)=0,"",VLOOKUP('Xlookup set'!$S751,'Xlookup set'!$A$1:$R$1200,17,FALSE)),"")</f>
        <v/>
      </c>
      <c r="Q751" t="str">
        <f>IFERROR(IF(VLOOKUP('Xlookup set'!$S751,'Xlookup set'!$A$1:$R$1200,18,FALSE)=0,"",VLOOKUP('Xlookup set'!$S751,'Xlookup set'!$A$1:$R$1200,18,FALSE)),"")</f>
        <v/>
      </c>
    </row>
    <row r="752" spans="1:17">
      <c r="A752" t="str">
        <f>IFERROR(VLOOKUP('Xlookup set'!$S752,'Xlookup set'!$A$1:$R$1200,2,FALSE),"")</f>
        <v/>
      </c>
      <c r="B752" t="str">
        <f>IF(I752&lt;&gt;"",ドッグキャリー!$I$2,"")</f>
        <v/>
      </c>
      <c r="C752" t="str">
        <f t="shared" si="24"/>
        <v/>
      </c>
      <c r="D752" t="str">
        <f t="shared" si="25"/>
        <v/>
      </c>
      <c r="E752" t="str">
        <f>IFERROR(IF(VLOOKUP('Xlookup set'!$S752,'Xlookup set'!$A$1:$R$1200,6,FALSE)=0,"",VLOOKUP('Xlookup set'!$S752,'Xlookup set'!$A$1:$R$1200,6,FALSE)),"")</f>
        <v/>
      </c>
      <c r="F752" t="str">
        <f t="array" aca="1" ref="F752" ca="1">IFERROR(F(VLOOKUP('Xlookup set'!$S752,'Xlookup set'!$A$1:$R$1200,7,FALSE)=0,"",VLOOKUP('Xlookup set'!$S752,'Xlookup set'!$A$1:$R$1200,7,FALSE)),"")</f>
        <v/>
      </c>
      <c r="G752" t="str">
        <f>IFERROR(IF(VLOOKUP('Xlookup set'!$S752,'Xlookup set'!$A$1:$R$1200,8,FALSE)=0,"",VLOOKUP('Xlookup set'!$S752,'Xlookup set'!$A$1:$R$1200,8,FALSE)),"")</f>
        <v/>
      </c>
      <c r="H752" s="93" t="str">
        <f>IFERROR(IF(VLOOKUP('Xlookup set'!$S752,'Xlookup set'!$A$1:$R$1200,9,FALSE)=0,"",VLOOKUP('Xlookup set'!$S752,'Xlookup set'!$A$1:$R$1200,9,FALSE)),"")</f>
        <v/>
      </c>
      <c r="I752" t="str">
        <f>IFERROR(IF(VLOOKUP('Xlookup set'!$S752,'Xlookup set'!$A$1:$R$1200,10,FALSE)=0,"",VLOOKUP('Xlookup set'!$S752,'Xlookup set'!$A$1:$R$1200,10,FALSE)),"")</f>
        <v/>
      </c>
      <c r="J752" t="str">
        <f>IFERROR(IF(VLOOKUP('Xlookup set'!$S752,'Xlookup set'!$A$1:$R$1200,11,FALSE)=0,"",VLOOKUP('Xlookup set'!$S752,'Xlookup set'!$A$1:$R$1200,11,FALSE)),"")</f>
        <v/>
      </c>
      <c r="K752" t="str">
        <f>IFERROR(IF(VLOOKUP('Xlookup set'!$S752,'Xlookup set'!$A$1:$R$1200,12,FALSE)=0,"",VLOOKUP('Xlookup set'!$S752,'Xlookup set'!$A$1:$R$1200,12,FALSE)),"")</f>
        <v/>
      </c>
      <c r="L752" t="str">
        <f>IFERROR(IF(VLOOKUP('Xlookup set'!$S752,'Xlookup set'!$A$1:$R$1200,13,FALSE)=0,"",VLOOKUP('Xlookup set'!$S752,'Xlookup set'!$A$1:$R$1200,13,FALSE)),"")</f>
        <v/>
      </c>
      <c r="M752" t="str">
        <f>IFERROR(IF(VLOOKUP('Xlookup set'!$S752,'Xlookup set'!$A$1:$R$1200,14,FALSE)=0,"",VLOOKUP('Xlookup set'!$S752,'Xlookup set'!$A$1:$R$1200,14,FALSE)),"")</f>
        <v/>
      </c>
      <c r="N752" t="str">
        <f>IFERROR(IF(VLOOKUP('Xlookup set'!$S752,'Xlookup set'!$A$1:$R$1200,15,FALSE)=0,"",VLOOKUP('Xlookup set'!$S752,'Xlookup set'!$A$1:$R$1200,15,FALSE)),"")</f>
        <v/>
      </c>
      <c r="O752" t="str">
        <f>IFERROR(IF(VLOOKUP('Xlookup set'!$S752,'Xlookup set'!$A$1:$R$1200,16,FALSE)=0,"",VLOOKUP('Xlookup set'!$S752,'Xlookup set'!$A$1:$R$1200,16,FALSE)),"")</f>
        <v/>
      </c>
      <c r="P752" t="str">
        <f t="array" aca="1" ref="P752" ca="1">IFERROR(Y2IF(VLOOKUP('Xlookup set'!$S752,'Xlookup set'!$A$1:$R$1200,17,FALSE)=0,"",VLOOKUP('Xlookup set'!$S752,'Xlookup set'!$A$1:$R$1200,17,FALSE)),"")</f>
        <v/>
      </c>
      <c r="Q752" t="str">
        <f>IFERROR(IF(VLOOKUP('Xlookup set'!$S752,'Xlookup set'!$A$1:$R$1200,18,FALSE)=0,"",VLOOKUP('Xlookup set'!$S752,'Xlookup set'!$A$1:$R$1200,18,FALSE)),"")</f>
        <v/>
      </c>
    </row>
    <row r="753" spans="1:17">
      <c r="A753" t="str">
        <f>IFERROR(VLOOKUP('Xlookup set'!$S753,'Xlookup set'!$A$1:$R$1200,2,FALSE),"")</f>
        <v/>
      </c>
      <c r="B753" t="str">
        <f>IF(I753&lt;&gt;"",ドッグキャリー!$I$2,"")</f>
        <v/>
      </c>
      <c r="C753" t="str">
        <f t="shared" si="24"/>
        <v/>
      </c>
      <c r="D753" t="str">
        <f t="shared" si="25"/>
        <v/>
      </c>
      <c r="E753" t="str">
        <f>IFERROR(IF(VLOOKUP('Xlookup set'!$S753,'Xlookup set'!$A$1:$R$1200,6,FALSE)=0,"",VLOOKUP('Xlookup set'!$S753,'Xlookup set'!$A$1:$R$1200,6,FALSE)),"")</f>
        <v/>
      </c>
      <c r="F753" t="str">
        <f t="array" aca="1" ref="F753" ca="1">IFERROR(F(VLOOKUP('Xlookup set'!$S753,'Xlookup set'!$A$1:$R$1200,7,FALSE)=0,"",VLOOKUP('Xlookup set'!$S753,'Xlookup set'!$A$1:$R$1200,7,FALSE)),"")</f>
        <v/>
      </c>
      <c r="G753" t="str">
        <f>IFERROR(IF(VLOOKUP('Xlookup set'!$S753,'Xlookup set'!$A$1:$R$1200,8,FALSE)=0,"",VLOOKUP('Xlookup set'!$S753,'Xlookup set'!$A$1:$R$1200,8,FALSE)),"")</f>
        <v/>
      </c>
      <c r="H753" s="93" t="str">
        <f>IFERROR(IF(VLOOKUP('Xlookup set'!$S753,'Xlookup set'!$A$1:$R$1200,9,FALSE)=0,"",VLOOKUP('Xlookup set'!$S753,'Xlookup set'!$A$1:$R$1200,9,FALSE)),"")</f>
        <v/>
      </c>
      <c r="I753" t="str">
        <f>IFERROR(IF(VLOOKUP('Xlookup set'!$S753,'Xlookup set'!$A$1:$R$1200,10,FALSE)=0,"",VLOOKUP('Xlookup set'!$S753,'Xlookup set'!$A$1:$R$1200,10,FALSE)),"")</f>
        <v/>
      </c>
      <c r="J753" t="str">
        <f>IFERROR(IF(VLOOKUP('Xlookup set'!$S753,'Xlookup set'!$A$1:$R$1200,11,FALSE)=0,"",VLOOKUP('Xlookup set'!$S753,'Xlookup set'!$A$1:$R$1200,11,FALSE)),"")</f>
        <v/>
      </c>
      <c r="K753" t="str">
        <f>IFERROR(IF(VLOOKUP('Xlookup set'!$S753,'Xlookup set'!$A$1:$R$1200,12,FALSE)=0,"",VLOOKUP('Xlookup set'!$S753,'Xlookup set'!$A$1:$R$1200,12,FALSE)),"")</f>
        <v/>
      </c>
      <c r="L753" t="str">
        <f>IFERROR(IF(VLOOKUP('Xlookup set'!$S753,'Xlookup set'!$A$1:$R$1200,13,FALSE)=0,"",VLOOKUP('Xlookup set'!$S753,'Xlookup set'!$A$1:$R$1200,13,FALSE)),"")</f>
        <v/>
      </c>
      <c r="M753" t="str">
        <f>IFERROR(IF(VLOOKUP('Xlookup set'!$S753,'Xlookup set'!$A$1:$R$1200,14,FALSE)=0,"",VLOOKUP('Xlookup set'!$S753,'Xlookup set'!$A$1:$R$1200,14,FALSE)),"")</f>
        <v/>
      </c>
      <c r="N753" t="str">
        <f>IFERROR(IF(VLOOKUP('Xlookup set'!$S753,'Xlookup set'!$A$1:$R$1200,15,FALSE)=0,"",VLOOKUP('Xlookup set'!$S753,'Xlookup set'!$A$1:$R$1200,15,FALSE)),"")</f>
        <v/>
      </c>
      <c r="O753" t="str">
        <f>IFERROR(IF(VLOOKUP('Xlookup set'!$S753,'Xlookup set'!$A$1:$R$1200,16,FALSE)=0,"",VLOOKUP('Xlookup set'!$S753,'Xlookup set'!$A$1:$R$1200,16,FALSE)),"")</f>
        <v/>
      </c>
      <c r="P753" t="str">
        <f t="array" aca="1" ref="P753" ca="1">IFERROR(Y2IF(VLOOKUP('Xlookup set'!$S753,'Xlookup set'!$A$1:$R$1200,17,FALSE)=0,"",VLOOKUP('Xlookup set'!$S753,'Xlookup set'!$A$1:$R$1200,17,FALSE)),"")</f>
        <v/>
      </c>
      <c r="Q753" t="str">
        <f>IFERROR(IF(VLOOKUP('Xlookup set'!$S753,'Xlookup set'!$A$1:$R$1200,18,FALSE)=0,"",VLOOKUP('Xlookup set'!$S753,'Xlookup set'!$A$1:$R$1200,18,FALSE)),"")</f>
        <v/>
      </c>
    </row>
    <row r="754" spans="1:17">
      <c r="A754" t="str">
        <f>IFERROR(VLOOKUP('Xlookup set'!$S754,'Xlookup set'!$A$1:$R$1200,2,FALSE),"")</f>
        <v/>
      </c>
      <c r="B754" t="str">
        <f>IF(I754&lt;&gt;"",ドッグキャリー!$I$2,"")</f>
        <v/>
      </c>
      <c r="C754" t="str">
        <f t="shared" si="24"/>
        <v/>
      </c>
      <c r="D754" t="str">
        <f t="shared" si="25"/>
        <v/>
      </c>
      <c r="E754" t="str">
        <f>IFERROR(IF(VLOOKUP('Xlookup set'!$S754,'Xlookup set'!$A$1:$R$1200,6,FALSE)=0,"",VLOOKUP('Xlookup set'!$S754,'Xlookup set'!$A$1:$R$1200,6,FALSE)),"")</f>
        <v/>
      </c>
      <c r="F754" t="str">
        <f t="array" aca="1" ref="F754" ca="1">IFERROR(F(VLOOKUP('Xlookup set'!$S754,'Xlookup set'!$A$1:$R$1200,7,FALSE)=0,"",VLOOKUP('Xlookup set'!$S754,'Xlookup set'!$A$1:$R$1200,7,FALSE)),"")</f>
        <v/>
      </c>
      <c r="G754" t="str">
        <f>IFERROR(IF(VLOOKUP('Xlookup set'!$S754,'Xlookup set'!$A$1:$R$1200,8,FALSE)=0,"",VLOOKUP('Xlookup set'!$S754,'Xlookup set'!$A$1:$R$1200,8,FALSE)),"")</f>
        <v/>
      </c>
      <c r="H754" s="93" t="str">
        <f>IFERROR(IF(VLOOKUP('Xlookup set'!$S754,'Xlookup set'!$A$1:$R$1200,9,FALSE)=0,"",VLOOKUP('Xlookup set'!$S754,'Xlookup set'!$A$1:$R$1200,9,FALSE)),"")</f>
        <v/>
      </c>
      <c r="I754" t="str">
        <f>IFERROR(IF(VLOOKUP('Xlookup set'!$S754,'Xlookup set'!$A$1:$R$1200,10,FALSE)=0,"",VLOOKUP('Xlookup set'!$S754,'Xlookup set'!$A$1:$R$1200,10,FALSE)),"")</f>
        <v/>
      </c>
      <c r="J754" t="str">
        <f>IFERROR(IF(VLOOKUP('Xlookup set'!$S754,'Xlookup set'!$A$1:$R$1200,11,FALSE)=0,"",VLOOKUP('Xlookup set'!$S754,'Xlookup set'!$A$1:$R$1200,11,FALSE)),"")</f>
        <v/>
      </c>
      <c r="K754" t="str">
        <f>IFERROR(IF(VLOOKUP('Xlookup set'!$S754,'Xlookup set'!$A$1:$R$1200,12,FALSE)=0,"",VLOOKUP('Xlookup set'!$S754,'Xlookup set'!$A$1:$R$1200,12,FALSE)),"")</f>
        <v/>
      </c>
      <c r="L754" t="str">
        <f>IFERROR(IF(VLOOKUP('Xlookup set'!$S754,'Xlookup set'!$A$1:$R$1200,13,FALSE)=0,"",VLOOKUP('Xlookup set'!$S754,'Xlookup set'!$A$1:$R$1200,13,FALSE)),"")</f>
        <v/>
      </c>
      <c r="M754" t="str">
        <f>IFERROR(IF(VLOOKUP('Xlookup set'!$S754,'Xlookup set'!$A$1:$R$1200,14,FALSE)=0,"",VLOOKUP('Xlookup set'!$S754,'Xlookup set'!$A$1:$R$1200,14,FALSE)),"")</f>
        <v/>
      </c>
      <c r="N754" t="str">
        <f>IFERROR(IF(VLOOKUP('Xlookup set'!$S754,'Xlookup set'!$A$1:$R$1200,15,FALSE)=0,"",VLOOKUP('Xlookup set'!$S754,'Xlookup set'!$A$1:$R$1200,15,FALSE)),"")</f>
        <v/>
      </c>
      <c r="O754" t="str">
        <f>IFERROR(IF(VLOOKUP('Xlookup set'!$S754,'Xlookup set'!$A$1:$R$1200,16,FALSE)=0,"",VLOOKUP('Xlookup set'!$S754,'Xlookup set'!$A$1:$R$1200,16,FALSE)),"")</f>
        <v/>
      </c>
      <c r="P754" t="str">
        <f t="array" aca="1" ref="P754" ca="1">IFERROR(Y2IF(VLOOKUP('Xlookup set'!$S754,'Xlookup set'!$A$1:$R$1200,17,FALSE)=0,"",VLOOKUP('Xlookup set'!$S754,'Xlookup set'!$A$1:$R$1200,17,FALSE)),"")</f>
        <v/>
      </c>
      <c r="Q754" t="str">
        <f>IFERROR(IF(VLOOKUP('Xlookup set'!$S754,'Xlookup set'!$A$1:$R$1200,18,FALSE)=0,"",VLOOKUP('Xlookup set'!$S754,'Xlookup set'!$A$1:$R$1200,18,FALSE)),"")</f>
        <v/>
      </c>
    </row>
    <row r="755" spans="1:17">
      <c r="A755" t="str">
        <f>IFERROR(VLOOKUP('Xlookup set'!$S755,'Xlookup set'!$A$1:$R$1200,2,FALSE),"")</f>
        <v/>
      </c>
      <c r="B755" t="str">
        <f>IF(I755&lt;&gt;"",ドッグキャリー!$I$2,"")</f>
        <v/>
      </c>
      <c r="C755" t="str">
        <f t="shared" si="24"/>
        <v/>
      </c>
      <c r="D755" t="str">
        <f t="shared" si="25"/>
        <v/>
      </c>
      <c r="E755" t="str">
        <f>IFERROR(IF(VLOOKUP('Xlookup set'!$S755,'Xlookup set'!$A$1:$R$1200,6,FALSE)=0,"",VLOOKUP('Xlookup set'!$S755,'Xlookup set'!$A$1:$R$1200,6,FALSE)),"")</f>
        <v/>
      </c>
      <c r="F755" t="str">
        <f t="array" aca="1" ref="F755" ca="1">IFERROR(F(VLOOKUP('Xlookup set'!$S755,'Xlookup set'!$A$1:$R$1200,7,FALSE)=0,"",VLOOKUP('Xlookup set'!$S755,'Xlookup set'!$A$1:$R$1200,7,FALSE)),"")</f>
        <v/>
      </c>
      <c r="G755" t="str">
        <f>IFERROR(IF(VLOOKUP('Xlookup set'!$S755,'Xlookup set'!$A$1:$R$1200,8,FALSE)=0,"",VLOOKUP('Xlookup set'!$S755,'Xlookup set'!$A$1:$R$1200,8,FALSE)),"")</f>
        <v/>
      </c>
      <c r="H755" s="93" t="str">
        <f>IFERROR(IF(VLOOKUP('Xlookup set'!$S755,'Xlookup set'!$A$1:$R$1200,9,FALSE)=0,"",VLOOKUP('Xlookup set'!$S755,'Xlookup set'!$A$1:$R$1200,9,FALSE)),"")</f>
        <v/>
      </c>
      <c r="I755" t="str">
        <f>IFERROR(IF(VLOOKUP('Xlookup set'!$S755,'Xlookup set'!$A$1:$R$1200,10,FALSE)=0,"",VLOOKUP('Xlookup set'!$S755,'Xlookup set'!$A$1:$R$1200,10,FALSE)),"")</f>
        <v/>
      </c>
      <c r="J755" t="str">
        <f>IFERROR(IF(VLOOKUP('Xlookup set'!$S755,'Xlookup set'!$A$1:$R$1200,11,FALSE)=0,"",VLOOKUP('Xlookup set'!$S755,'Xlookup set'!$A$1:$R$1200,11,FALSE)),"")</f>
        <v/>
      </c>
      <c r="K755" t="str">
        <f>IFERROR(IF(VLOOKUP('Xlookup set'!$S755,'Xlookup set'!$A$1:$R$1200,12,FALSE)=0,"",VLOOKUP('Xlookup set'!$S755,'Xlookup set'!$A$1:$R$1200,12,FALSE)),"")</f>
        <v/>
      </c>
      <c r="L755" t="str">
        <f>IFERROR(IF(VLOOKUP('Xlookup set'!$S755,'Xlookup set'!$A$1:$R$1200,13,FALSE)=0,"",VLOOKUP('Xlookup set'!$S755,'Xlookup set'!$A$1:$R$1200,13,FALSE)),"")</f>
        <v/>
      </c>
      <c r="M755" t="str">
        <f>IFERROR(IF(VLOOKUP('Xlookup set'!$S755,'Xlookup set'!$A$1:$R$1200,14,FALSE)=0,"",VLOOKUP('Xlookup set'!$S755,'Xlookup set'!$A$1:$R$1200,14,FALSE)),"")</f>
        <v/>
      </c>
      <c r="N755" t="str">
        <f>IFERROR(IF(VLOOKUP('Xlookup set'!$S755,'Xlookup set'!$A$1:$R$1200,15,FALSE)=0,"",VLOOKUP('Xlookup set'!$S755,'Xlookup set'!$A$1:$R$1200,15,FALSE)),"")</f>
        <v/>
      </c>
      <c r="O755" t="str">
        <f>IFERROR(IF(VLOOKUP('Xlookup set'!$S755,'Xlookup set'!$A$1:$R$1200,16,FALSE)=0,"",VLOOKUP('Xlookup set'!$S755,'Xlookup set'!$A$1:$R$1200,16,FALSE)),"")</f>
        <v/>
      </c>
      <c r="P755" t="str">
        <f t="array" aca="1" ref="P755" ca="1">IFERROR(Y2IF(VLOOKUP('Xlookup set'!$S755,'Xlookup set'!$A$1:$R$1200,17,FALSE)=0,"",VLOOKUP('Xlookup set'!$S755,'Xlookup set'!$A$1:$R$1200,17,FALSE)),"")</f>
        <v/>
      </c>
      <c r="Q755" t="str">
        <f>IFERROR(IF(VLOOKUP('Xlookup set'!$S755,'Xlookup set'!$A$1:$R$1200,18,FALSE)=0,"",VLOOKUP('Xlookup set'!$S755,'Xlookup set'!$A$1:$R$1200,18,FALSE)),"")</f>
        <v/>
      </c>
    </row>
    <row r="756" spans="1:17">
      <c r="A756" t="str">
        <f>IFERROR(VLOOKUP('Xlookup set'!$S756,'Xlookup set'!$A$1:$R$1200,2,FALSE),"")</f>
        <v/>
      </c>
      <c r="B756" t="str">
        <f>IF(I756&lt;&gt;"",ドッグキャリー!$I$2,"")</f>
        <v/>
      </c>
      <c r="C756" t="str">
        <f t="shared" si="24"/>
        <v/>
      </c>
      <c r="D756" t="str">
        <f t="shared" si="25"/>
        <v/>
      </c>
      <c r="E756" t="str">
        <f>IFERROR(IF(VLOOKUP('Xlookup set'!$S756,'Xlookup set'!$A$1:$R$1200,6,FALSE)=0,"",VLOOKUP('Xlookup set'!$S756,'Xlookup set'!$A$1:$R$1200,6,FALSE)),"")</f>
        <v/>
      </c>
      <c r="F756" t="str">
        <f t="array" aca="1" ref="F756" ca="1">IFERROR(F(VLOOKUP('Xlookup set'!$S756,'Xlookup set'!$A$1:$R$1200,7,FALSE)=0,"",VLOOKUP('Xlookup set'!$S756,'Xlookup set'!$A$1:$R$1200,7,FALSE)),"")</f>
        <v/>
      </c>
      <c r="G756" t="str">
        <f>IFERROR(IF(VLOOKUP('Xlookup set'!$S756,'Xlookup set'!$A$1:$R$1200,8,FALSE)=0,"",VLOOKUP('Xlookup set'!$S756,'Xlookup set'!$A$1:$R$1200,8,FALSE)),"")</f>
        <v/>
      </c>
      <c r="H756" s="93" t="str">
        <f>IFERROR(IF(VLOOKUP('Xlookup set'!$S756,'Xlookup set'!$A$1:$R$1200,9,FALSE)=0,"",VLOOKUP('Xlookup set'!$S756,'Xlookup set'!$A$1:$R$1200,9,FALSE)),"")</f>
        <v/>
      </c>
      <c r="I756" t="str">
        <f>IFERROR(IF(VLOOKUP('Xlookup set'!$S756,'Xlookup set'!$A$1:$R$1200,10,FALSE)=0,"",VLOOKUP('Xlookup set'!$S756,'Xlookup set'!$A$1:$R$1200,10,FALSE)),"")</f>
        <v/>
      </c>
      <c r="J756" t="str">
        <f>IFERROR(IF(VLOOKUP('Xlookup set'!$S756,'Xlookup set'!$A$1:$R$1200,11,FALSE)=0,"",VLOOKUP('Xlookup set'!$S756,'Xlookup set'!$A$1:$R$1200,11,FALSE)),"")</f>
        <v/>
      </c>
      <c r="K756" t="str">
        <f>IFERROR(IF(VLOOKUP('Xlookup set'!$S756,'Xlookup set'!$A$1:$R$1200,12,FALSE)=0,"",VLOOKUP('Xlookup set'!$S756,'Xlookup set'!$A$1:$R$1200,12,FALSE)),"")</f>
        <v/>
      </c>
      <c r="L756" t="str">
        <f>IFERROR(IF(VLOOKUP('Xlookup set'!$S756,'Xlookup set'!$A$1:$R$1200,13,FALSE)=0,"",VLOOKUP('Xlookup set'!$S756,'Xlookup set'!$A$1:$R$1200,13,FALSE)),"")</f>
        <v/>
      </c>
      <c r="M756" t="str">
        <f>IFERROR(IF(VLOOKUP('Xlookup set'!$S756,'Xlookup set'!$A$1:$R$1200,14,FALSE)=0,"",VLOOKUP('Xlookup set'!$S756,'Xlookup set'!$A$1:$R$1200,14,FALSE)),"")</f>
        <v/>
      </c>
      <c r="N756" t="str">
        <f>IFERROR(IF(VLOOKUP('Xlookup set'!$S756,'Xlookup set'!$A$1:$R$1200,15,FALSE)=0,"",VLOOKUP('Xlookup set'!$S756,'Xlookup set'!$A$1:$R$1200,15,FALSE)),"")</f>
        <v/>
      </c>
      <c r="O756" t="str">
        <f>IFERROR(IF(VLOOKUP('Xlookup set'!$S756,'Xlookup set'!$A$1:$R$1200,16,FALSE)=0,"",VLOOKUP('Xlookup set'!$S756,'Xlookup set'!$A$1:$R$1200,16,FALSE)),"")</f>
        <v/>
      </c>
      <c r="P756" t="str">
        <f t="array" aca="1" ref="P756" ca="1">IFERROR(Y2IF(VLOOKUP('Xlookup set'!$S756,'Xlookup set'!$A$1:$R$1200,17,FALSE)=0,"",VLOOKUP('Xlookup set'!$S756,'Xlookup set'!$A$1:$R$1200,17,FALSE)),"")</f>
        <v/>
      </c>
      <c r="Q756" t="str">
        <f>IFERROR(IF(VLOOKUP('Xlookup set'!$S756,'Xlookup set'!$A$1:$R$1200,18,FALSE)=0,"",VLOOKUP('Xlookup set'!$S756,'Xlookup set'!$A$1:$R$1200,18,FALSE)),"")</f>
        <v/>
      </c>
    </row>
    <row r="757" spans="1:17">
      <c r="A757" t="str">
        <f>IFERROR(VLOOKUP('Xlookup set'!$S757,'Xlookup set'!$A$1:$R$1200,2,FALSE),"")</f>
        <v/>
      </c>
      <c r="B757" t="str">
        <f>IF(I757&lt;&gt;"",ドッグキャリー!$I$2,"")</f>
        <v/>
      </c>
      <c r="C757" t="str">
        <f t="shared" si="24"/>
        <v/>
      </c>
      <c r="D757" t="str">
        <f t="shared" si="25"/>
        <v/>
      </c>
      <c r="E757" t="str">
        <f>IFERROR(IF(VLOOKUP('Xlookup set'!$S757,'Xlookup set'!$A$1:$R$1200,6,FALSE)=0,"",VLOOKUP('Xlookup set'!$S757,'Xlookup set'!$A$1:$R$1200,6,FALSE)),"")</f>
        <v/>
      </c>
      <c r="F757" t="str">
        <f t="array" aca="1" ref="F757" ca="1">IFERROR(F(VLOOKUP('Xlookup set'!$S757,'Xlookup set'!$A$1:$R$1200,7,FALSE)=0,"",VLOOKUP('Xlookup set'!$S757,'Xlookup set'!$A$1:$R$1200,7,FALSE)),"")</f>
        <v/>
      </c>
      <c r="G757" t="str">
        <f>IFERROR(IF(VLOOKUP('Xlookup set'!$S757,'Xlookup set'!$A$1:$R$1200,8,FALSE)=0,"",VLOOKUP('Xlookup set'!$S757,'Xlookup set'!$A$1:$R$1200,8,FALSE)),"")</f>
        <v/>
      </c>
      <c r="H757" s="93" t="str">
        <f>IFERROR(IF(VLOOKUP('Xlookup set'!$S757,'Xlookup set'!$A$1:$R$1200,9,FALSE)=0,"",VLOOKUP('Xlookup set'!$S757,'Xlookup set'!$A$1:$R$1200,9,FALSE)),"")</f>
        <v/>
      </c>
      <c r="I757" t="str">
        <f>IFERROR(IF(VLOOKUP('Xlookup set'!$S757,'Xlookup set'!$A$1:$R$1200,10,FALSE)=0,"",VLOOKUP('Xlookup set'!$S757,'Xlookup set'!$A$1:$R$1200,10,FALSE)),"")</f>
        <v/>
      </c>
      <c r="J757" t="str">
        <f>IFERROR(IF(VLOOKUP('Xlookup set'!$S757,'Xlookup set'!$A$1:$R$1200,11,FALSE)=0,"",VLOOKUP('Xlookup set'!$S757,'Xlookup set'!$A$1:$R$1200,11,FALSE)),"")</f>
        <v/>
      </c>
      <c r="K757" t="str">
        <f>IFERROR(IF(VLOOKUP('Xlookup set'!$S757,'Xlookup set'!$A$1:$R$1200,12,FALSE)=0,"",VLOOKUP('Xlookup set'!$S757,'Xlookup set'!$A$1:$R$1200,12,FALSE)),"")</f>
        <v/>
      </c>
      <c r="L757" t="str">
        <f>IFERROR(IF(VLOOKUP('Xlookup set'!$S757,'Xlookup set'!$A$1:$R$1200,13,FALSE)=0,"",VLOOKUP('Xlookup set'!$S757,'Xlookup set'!$A$1:$R$1200,13,FALSE)),"")</f>
        <v/>
      </c>
      <c r="M757" t="str">
        <f>IFERROR(IF(VLOOKUP('Xlookup set'!$S757,'Xlookup set'!$A$1:$R$1200,14,FALSE)=0,"",VLOOKUP('Xlookup set'!$S757,'Xlookup set'!$A$1:$R$1200,14,FALSE)),"")</f>
        <v/>
      </c>
      <c r="N757" t="str">
        <f>IFERROR(IF(VLOOKUP('Xlookup set'!$S757,'Xlookup set'!$A$1:$R$1200,15,FALSE)=0,"",VLOOKUP('Xlookup set'!$S757,'Xlookup set'!$A$1:$R$1200,15,FALSE)),"")</f>
        <v/>
      </c>
      <c r="O757" t="str">
        <f>IFERROR(IF(VLOOKUP('Xlookup set'!$S757,'Xlookup set'!$A$1:$R$1200,16,FALSE)=0,"",VLOOKUP('Xlookup set'!$S757,'Xlookup set'!$A$1:$R$1200,16,FALSE)),"")</f>
        <v/>
      </c>
      <c r="P757" t="str">
        <f t="array" aca="1" ref="P757" ca="1">IFERROR(Y2IF(VLOOKUP('Xlookup set'!$S757,'Xlookup set'!$A$1:$R$1200,17,FALSE)=0,"",VLOOKUP('Xlookup set'!$S757,'Xlookup set'!$A$1:$R$1200,17,FALSE)),"")</f>
        <v/>
      </c>
      <c r="Q757" t="str">
        <f>IFERROR(IF(VLOOKUP('Xlookup set'!$S757,'Xlookup set'!$A$1:$R$1200,18,FALSE)=0,"",VLOOKUP('Xlookup set'!$S757,'Xlookup set'!$A$1:$R$1200,18,FALSE)),"")</f>
        <v/>
      </c>
    </row>
    <row r="758" spans="1:17">
      <c r="A758" t="str">
        <f>IFERROR(VLOOKUP('Xlookup set'!$S758,'Xlookup set'!$A$1:$R$1200,2,FALSE),"")</f>
        <v/>
      </c>
      <c r="B758" t="str">
        <f>IF(I758&lt;&gt;"",ドッグキャリー!$I$2,"")</f>
        <v/>
      </c>
      <c r="C758" t="str">
        <f t="shared" si="24"/>
        <v/>
      </c>
      <c r="D758" t="str">
        <f t="shared" si="25"/>
        <v/>
      </c>
      <c r="E758" t="str">
        <f>IFERROR(IF(VLOOKUP('Xlookup set'!$S758,'Xlookup set'!$A$1:$R$1200,6,FALSE)=0,"",VLOOKUP('Xlookup set'!$S758,'Xlookup set'!$A$1:$R$1200,6,FALSE)),"")</f>
        <v/>
      </c>
      <c r="F758" t="str">
        <f t="array" aca="1" ref="F758" ca="1">IFERROR(F(VLOOKUP('Xlookup set'!$S758,'Xlookup set'!$A$1:$R$1200,7,FALSE)=0,"",VLOOKUP('Xlookup set'!$S758,'Xlookup set'!$A$1:$R$1200,7,FALSE)),"")</f>
        <v/>
      </c>
      <c r="G758" t="str">
        <f>IFERROR(IF(VLOOKUP('Xlookup set'!$S758,'Xlookup set'!$A$1:$R$1200,8,FALSE)=0,"",VLOOKUP('Xlookup set'!$S758,'Xlookup set'!$A$1:$R$1200,8,FALSE)),"")</f>
        <v/>
      </c>
      <c r="H758" s="93" t="str">
        <f>IFERROR(IF(VLOOKUP('Xlookup set'!$S758,'Xlookup set'!$A$1:$R$1200,9,FALSE)=0,"",VLOOKUP('Xlookup set'!$S758,'Xlookup set'!$A$1:$R$1200,9,FALSE)),"")</f>
        <v/>
      </c>
      <c r="I758" t="str">
        <f>IFERROR(IF(VLOOKUP('Xlookup set'!$S758,'Xlookup set'!$A$1:$R$1200,10,FALSE)=0,"",VLOOKUP('Xlookup set'!$S758,'Xlookup set'!$A$1:$R$1200,10,FALSE)),"")</f>
        <v/>
      </c>
      <c r="J758" t="str">
        <f>IFERROR(IF(VLOOKUP('Xlookup set'!$S758,'Xlookup set'!$A$1:$R$1200,11,FALSE)=0,"",VLOOKUP('Xlookup set'!$S758,'Xlookup set'!$A$1:$R$1200,11,FALSE)),"")</f>
        <v/>
      </c>
      <c r="K758" t="str">
        <f>IFERROR(IF(VLOOKUP('Xlookup set'!$S758,'Xlookup set'!$A$1:$R$1200,12,FALSE)=0,"",VLOOKUP('Xlookup set'!$S758,'Xlookup set'!$A$1:$R$1200,12,FALSE)),"")</f>
        <v/>
      </c>
      <c r="L758" t="str">
        <f>IFERROR(IF(VLOOKUP('Xlookup set'!$S758,'Xlookup set'!$A$1:$R$1200,13,FALSE)=0,"",VLOOKUP('Xlookup set'!$S758,'Xlookup set'!$A$1:$R$1200,13,FALSE)),"")</f>
        <v/>
      </c>
      <c r="M758" t="str">
        <f>IFERROR(IF(VLOOKUP('Xlookup set'!$S758,'Xlookup set'!$A$1:$R$1200,14,FALSE)=0,"",VLOOKUP('Xlookup set'!$S758,'Xlookup set'!$A$1:$R$1200,14,FALSE)),"")</f>
        <v/>
      </c>
      <c r="N758" t="str">
        <f>IFERROR(IF(VLOOKUP('Xlookup set'!$S758,'Xlookup set'!$A$1:$R$1200,15,FALSE)=0,"",VLOOKUP('Xlookup set'!$S758,'Xlookup set'!$A$1:$R$1200,15,FALSE)),"")</f>
        <v/>
      </c>
      <c r="O758" t="str">
        <f>IFERROR(IF(VLOOKUP('Xlookup set'!$S758,'Xlookup set'!$A$1:$R$1200,16,FALSE)=0,"",VLOOKUP('Xlookup set'!$S758,'Xlookup set'!$A$1:$R$1200,16,FALSE)),"")</f>
        <v/>
      </c>
      <c r="P758" t="str">
        <f t="array" aca="1" ref="P758" ca="1">IFERROR(Y2IF(VLOOKUP('Xlookup set'!$S758,'Xlookup set'!$A$1:$R$1200,17,FALSE)=0,"",VLOOKUP('Xlookup set'!$S758,'Xlookup set'!$A$1:$R$1200,17,FALSE)),"")</f>
        <v/>
      </c>
      <c r="Q758" t="str">
        <f>IFERROR(IF(VLOOKUP('Xlookup set'!$S758,'Xlookup set'!$A$1:$R$1200,18,FALSE)=0,"",VLOOKUP('Xlookup set'!$S758,'Xlookup set'!$A$1:$R$1200,18,FALSE)),"")</f>
        <v/>
      </c>
    </row>
    <row r="759" spans="1:17">
      <c r="A759" t="str">
        <f>IFERROR(VLOOKUP('Xlookup set'!$S759,'Xlookup set'!$A$1:$R$1200,2,FALSE),"")</f>
        <v/>
      </c>
      <c r="B759" t="str">
        <f>IF(I759&lt;&gt;"",ドッグキャリー!$I$2,"")</f>
        <v/>
      </c>
      <c r="C759" t="str">
        <f t="shared" si="24"/>
        <v/>
      </c>
      <c r="D759" t="str">
        <f t="shared" si="25"/>
        <v/>
      </c>
      <c r="E759" t="str">
        <f>IFERROR(IF(VLOOKUP('Xlookup set'!$S759,'Xlookup set'!$A$1:$R$1200,6,FALSE)=0,"",VLOOKUP('Xlookup set'!$S759,'Xlookup set'!$A$1:$R$1200,6,FALSE)),"")</f>
        <v/>
      </c>
      <c r="F759" t="str">
        <f t="array" aca="1" ref="F759" ca="1">IFERROR(F(VLOOKUP('Xlookup set'!$S759,'Xlookup set'!$A$1:$R$1200,7,FALSE)=0,"",VLOOKUP('Xlookup set'!$S759,'Xlookup set'!$A$1:$R$1200,7,FALSE)),"")</f>
        <v/>
      </c>
      <c r="G759" t="str">
        <f>IFERROR(IF(VLOOKUP('Xlookup set'!$S759,'Xlookup set'!$A$1:$R$1200,8,FALSE)=0,"",VLOOKUP('Xlookup set'!$S759,'Xlookup set'!$A$1:$R$1200,8,FALSE)),"")</f>
        <v/>
      </c>
      <c r="H759" s="93" t="str">
        <f>IFERROR(IF(VLOOKUP('Xlookup set'!$S759,'Xlookup set'!$A$1:$R$1200,9,FALSE)=0,"",VLOOKUP('Xlookup set'!$S759,'Xlookup set'!$A$1:$R$1200,9,FALSE)),"")</f>
        <v/>
      </c>
      <c r="I759" t="str">
        <f>IFERROR(IF(VLOOKUP('Xlookup set'!$S759,'Xlookup set'!$A$1:$R$1200,10,FALSE)=0,"",VLOOKUP('Xlookup set'!$S759,'Xlookup set'!$A$1:$R$1200,10,FALSE)),"")</f>
        <v/>
      </c>
      <c r="J759" t="str">
        <f>IFERROR(IF(VLOOKUP('Xlookup set'!$S759,'Xlookup set'!$A$1:$R$1200,11,FALSE)=0,"",VLOOKUP('Xlookup set'!$S759,'Xlookup set'!$A$1:$R$1200,11,FALSE)),"")</f>
        <v/>
      </c>
      <c r="K759" t="str">
        <f>IFERROR(IF(VLOOKUP('Xlookup set'!$S759,'Xlookup set'!$A$1:$R$1200,12,FALSE)=0,"",VLOOKUP('Xlookup set'!$S759,'Xlookup set'!$A$1:$R$1200,12,FALSE)),"")</f>
        <v/>
      </c>
      <c r="L759" t="str">
        <f>IFERROR(IF(VLOOKUP('Xlookup set'!$S759,'Xlookup set'!$A$1:$R$1200,13,FALSE)=0,"",VLOOKUP('Xlookup set'!$S759,'Xlookup set'!$A$1:$R$1200,13,FALSE)),"")</f>
        <v/>
      </c>
      <c r="M759" t="str">
        <f>IFERROR(IF(VLOOKUP('Xlookup set'!$S759,'Xlookup set'!$A$1:$R$1200,14,FALSE)=0,"",VLOOKUP('Xlookup set'!$S759,'Xlookup set'!$A$1:$R$1200,14,FALSE)),"")</f>
        <v/>
      </c>
      <c r="N759" t="str">
        <f>IFERROR(IF(VLOOKUP('Xlookup set'!$S759,'Xlookup set'!$A$1:$R$1200,15,FALSE)=0,"",VLOOKUP('Xlookup set'!$S759,'Xlookup set'!$A$1:$R$1200,15,FALSE)),"")</f>
        <v/>
      </c>
      <c r="O759" t="str">
        <f>IFERROR(IF(VLOOKUP('Xlookup set'!$S759,'Xlookup set'!$A$1:$R$1200,16,FALSE)=0,"",VLOOKUP('Xlookup set'!$S759,'Xlookup set'!$A$1:$R$1200,16,FALSE)),"")</f>
        <v/>
      </c>
      <c r="P759" t="str">
        <f t="array" aca="1" ref="P759" ca="1">IFERROR(Y2IF(VLOOKUP('Xlookup set'!$S759,'Xlookup set'!$A$1:$R$1200,17,FALSE)=0,"",VLOOKUP('Xlookup set'!$S759,'Xlookup set'!$A$1:$R$1200,17,FALSE)),"")</f>
        <v/>
      </c>
      <c r="Q759" t="str">
        <f>IFERROR(IF(VLOOKUP('Xlookup set'!$S759,'Xlookup set'!$A$1:$R$1200,18,FALSE)=0,"",VLOOKUP('Xlookup set'!$S759,'Xlookup set'!$A$1:$R$1200,18,FALSE)),"")</f>
        <v/>
      </c>
    </row>
    <row r="760" spans="1:17">
      <c r="A760" t="str">
        <f>IFERROR(VLOOKUP('Xlookup set'!$S760,'Xlookup set'!$A$1:$R$1200,2,FALSE),"")</f>
        <v/>
      </c>
      <c r="B760" t="str">
        <f>IF(I760&lt;&gt;"",ドッグキャリー!$I$2,"")</f>
        <v/>
      </c>
      <c r="C760" t="str">
        <f t="shared" si="24"/>
        <v/>
      </c>
      <c r="D760" t="str">
        <f t="shared" si="25"/>
        <v/>
      </c>
      <c r="E760" t="str">
        <f>IFERROR(IF(VLOOKUP('Xlookup set'!$S760,'Xlookup set'!$A$1:$R$1200,6,FALSE)=0,"",VLOOKUP('Xlookup set'!$S760,'Xlookup set'!$A$1:$R$1200,6,FALSE)),"")</f>
        <v/>
      </c>
      <c r="F760" t="str">
        <f t="array" aca="1" ref="F760" ca="1">IFERROR(F(VLOOKUP('Xlookup set'!$S760,'Xlookup set'!$A$1:$R$1200,7,FALSE)=0,"",VLOOKUP('Xlookup set'!$S760,'Xlookup set'!$A$1:$R$1200,7,FALSE)),"")</f>
        <v/>
      </c>
      <c r="G760" t="str">
        <f>IFERROR(IF(VLOOKUP('Xlookup set'!$S760,'Xlookup set'!$A$1:$R$1200,8,FALSE)=0,"",VLOOKUP('Xlookup set'!$S760,'Xlookup set'!$A$1:$R$1200,8,FALSE)),"")</f>
        <v/>
      </c>
      <c r="H760" s="93" t="str">
        <f>IFERROR(IF(VLOOKUP('Xlookup set'!$S760,'Xlookup set'!$A$1:$R$1200,9,FALSE)=0,"",VLOOKUP('Xlookup set'!$S760,'Xlookup set'!$A$1:$R$1200,9,FALSE)),"")</f>
        <v/>
      </c>
      <c r="I760" t="str">
        <f>IFERROR(IF(VLOOKUP('Xlookup set'!$S760,'Xlookup set'!$A$1:$R$1200,10,FALSE)=0,"",VLOOKUP('Xlookup set'!$S760,'Xlookup set'!$A$1:$R$1200,10,FALSE)),"")</f>
        <v/>
      </c>
      <c r="J760" t="str">
        <f>IFERROR(IF(VLOOKUP('Xlookup set'!$S760,'Xlookup set'!$A$1:$R$1200,11,FALSE)=0,"",VLOOKUP('Xlookup set'!$S760,'Xlookup set'!$A$1:$R$1200,11,FALSE)),"")</f>
        <v/>
      </c>
      <c r="K760" t="str">
        <f>IFERROR(IF(VLOOKUP('Xlookup set'!$S760,'Xlookup set'!$A$1:$R$1200,12,FALSE)=0,"",VLOOKUP('Xlookup set'!$S760,'Xlookup set'!$A$1:$R$1200,12,FALSE)),"")</f>
        <v/>
      </c>
      <c r="L760" t="str">
        <f>IFERROR(IF(VLOOKUP('Xlookup set'!$S760,'Xlookup set'!$A$1:$R$1200,13,FALSE)=0,"",VLOOKUP('Xlookup set'!$S760,'Xlookup set'!$A$1:$R$1200,13,FALSE)),"")</f>
        <v/>
      </c>
      <c r="M760" t="str">
        <f>IFERROR(IF(VLOOKUP('Xlookup set'!$S760,'Xlookup set'!$A$1:$R$1200,14,FALSE)=0,"",VLOOKUP('Xlookup set'!$S760,'Xlookup set'!$A$1:$R$1200,14,FALSE)),"")</f>
        <v/>
      </c>
      <c r="N760" t="str">
        <f>IFERROR(IF(VLOOKUP('Xlookup set'!$S760,'Xlookup set'!$A$1:$R$1200,15,FALSE)=0,"",VLOOKUP('Xlookup set'!$S760,'Xlookup set'!$A$1:$R$1200,15,FALSE)),"")</f>
        <v/>
      </c>
      <c r="O760" t="str">
        <f>IFERROR(IF(VLOOKUP('Xlookup set'!$S760,'Xlookup set'!$A$1:$R$1200,16,FALSE)=0,"",VLOOKUP('Xlookup set'!$S760,'Xlookup set'!$A$1:$R$1200,16,FALSE)),"")</f>
        <v/>
      </c>
      <c r="P760" t="str">
        <f t="array" aca="1" ref="P760" ca="1">IFERROR(Y2IF(VLOOKUP('Xlookup set'!$S760,'Xlookup set'!$A$1:$R$1200,17,FALSE)=0,"",VLOOKUP('Xlookup set'!$S760,'Xlookup set'!$A$1:$R$1200,17,FALSE)),"")</f>
        <v/>
      </c>
      <c r="Q760" t="str">
        <f>IFERROR(IF(VLOOKUP('Xlookup set'!$S760,'Xlookup set'!$A$1:$R$1200,18,FALSE)=0,"",VLOOKUP('Xlookup set'!$S760,'Xlookup set'!$A$1:$R$1200,18,FALSE)),"")</f>
        <v/>
      </c>
    </row>
    <row r="761" spans="1:17">
      <c r="A761" t="str">
        <f>IFERROR(VLOOKUP('Xlookup set'!$S761,'Xlookup set'!$A$1:$R$1200,2,FALSE),"")</f>
        <v/>
      </c>
      <c r="B761" t="str">
        <f>IF(I761&lt;&gt;"",ドッグキャリー!$I$2,"")</f>
        <v/>
      </c>
      <c r="C761" t="str">
        <f t="shared" si="24"/>
        <v/>
      </c>
      <c r="D761" t="str">
        <f t="shared" si="25"/>
        <v/>
      </c>
      <c r="E761" t="str">
        <f>IFERROR(IF(VLOOKUP('Xlookup set'!$S761,'Xlookup set'!$A$1:$R$1200,6,FALSE)=0,"",VLOOKUP('Xlookup set'!$S761,'Xlookup set'!$A$1:$R$1200,6,FALSE)),"")</f>
        <v/>
      </c>
      <c r="F761" t="str">
        <f t="array" aca="1" ref="F761" ca="1">IFERROR(F(VLOOKUP('Xlookup set'!$S761,'Xlookup set'!$A$1:$R$1200,7,FALSE)=0,"",VLOOKUP('Xlookup set'!$S761,'Xlookup set'!$A$1:$R$1200,7,FALSE)),"")</f>
        <v/>
      </c>
      <c r="G761" t="str">
        <f>IFERROR(IF(VLOOKUP('Xlookup set'!$S761,'Xlookup set'!$A$1:$R$1200,8,FALSE)=0,"",VLOOKUP('Xlookup set'!$S761,'Xlookup set'!$A$1:$R$1200,8,FALSE)),"")</f>
        <v/>
      </c>
      <c r="H761" s="93" t="str">
        <f>IFERROR(IF(VLOOKUP('Xlookup set'!$S761,'Xlookup set'!$A$1:$R$1200,9,FALSE)=0,"",VLOOKUP('Xlookup set'!$S761,'Xlookup set'!$A$1:$R$1200,9,FALSE)),"")</f>
        <v/>
      </c>
      <c r="I761" t="str">
        <f>IFERROR(IF(VLOOKUP('Xlookup set'!$S761,'Xlookup set'!$A$1:$R$1200,10,FALSE)=0,"",VLOOKUP('Xlookup set'!$S761,'Xlookup set'!$A$1:$R$1200,10,FALSE)),"")</f>
        <v/>
      </c>
      <c r="J761" t="str">
        <f>IFERROR(IF(VLOOKUP('Xlookup set'!$S761,'Xlookup set'!$A$1:$R$1200,11,FALSE)=0,"",VLOOKUP('Xlookup set'!$S761,'Xlookup set'!$A$1:$R$1200,11,FALSE)),"")</f>
        <v/>
      </c>
      <c r="K761" t="str">
        <f>IFERROR(IF(VLOOKUP('Xlookup set'!$S761,'Xlookup set'!$A$1:$R$1200,12,FALSE)=0,"",VLOOKUP('Xlookup set'!$S761,'Xlookup set'!$A$1:$R$1200,12,FALSE)),"")</f>
        <v/>
      </c>
      <c r="L761" t="str">
        <f>IFERROR(IF(VLOOKUP('Xlookup set'!$S761,'Xlookup set'!$A$1:$R$1200,13,FALSE)=0,"",VLOOKUP('Xlookup set'!$S761,'Xlookup set'!$A$1:$R$1200,13,FALSE)),"")</f>
        <v/>
      </c>
      <c r="M761" t="str">
        <f>IFERROR(IF(VLOOKUP('Xlookup set'!$S761,'Xlookup set'!$A$1:$R$1200,14,FALSE)=0,"",VLOOKUP('Xlookup set'!$S761,'Xlookup set'!$A$1:$R$1200,14,FALSE)),"")</f>
        <v/>
      </c>
      <c r="N761" t="str">
        <f>IFERROR(IF(VLOOKUP('Xlookup set'!$S761,'Xlookup set'!$A$1:$R$1200,15,FALSE)=0,"",VLOOKUP('Xlookup set'!$S761,'Xlookup set'!$A$1:$R$1200,15,FALSE)),"")</f>
        <v/>
      </c>
      <c r="O761" t="str">
        <f>IFERROR(IF(VLOOKUP('Xlookup set'!$S761,'Xlookup set'!$A$1:$R$1200,16,FALSE)=0,"",VLOOKUP('Xlookup set'!$S761,'Xlookup set'!$A$1:$R$1200,16,FALSE)),"")</f>
        <v/>
      </c>
      <c r="P761" t="str">
        <f t="array" aca="1" ref="P761" ca="1">IFERROR(Y2IF(VLOOKUP('Xlookup set'!$S761,'Xlookup set'!$A$1:$R$1200,17,FALSE)=0,"",VLOOKUP('Xlookup set'!$S761,'Xlookup set'!$A$1:$R$1200,17,FALSE)),"")</f>
        <v/>
      </c>
      <c r="Q761" t="str">
        <f>IFERROR(IF(VLOOKUP('Xlookup set'!$S761,'Xlookup set'!$A$1:$R$1200,18,FALSE)=0,"",VLOOKUP('Xlookup set'!$S761,'Xlookup set'!$A$1:$R$1200,18,FALSE)),"")</f>
        <v/>
      </c>
    </row>
    <row r="762" spans="1:17">
      <c r="A762" t="str">
        <f>IFERROR(VLOOKUP('Xlookup set'!$S762,'Xlookup set'!$A$1:$R$1200,2,FALSE),"")</f>
        <v/>
      </c>
      <c r="B762" t="str">
        <f>IF(I762&lt;&gt;"",ドッグキャリー!$I$2,"")</f>
        <v/>
      </c>
      <c r="C762" t="str">
        <f t="shared" si="24"/>
        <v/>
      </c>
      <c r="D762" t="str">
        <f t="shared" si="25"/>
        <v/>
      </c>
      <c r="E762" t="str">
        <f>IFERROR(IF(VLOOKUP('Xlookup set'!$S762,'Xlookup set'!$A$1:$R$1200,6,FALSE)=0,"",VLOOKUP('Xlookup set'!$S762,'Xlookup set'!$A$1:$R$1200,6,FALSE)),"")</f>
        <v/>
      </c>
      <c r="F762" t="str">
        <f t="array" aca="1" ref="F762" ca="1">IFERROR(F(VLOOKUP('Xlookup set'!$S762,'Xlookup set'!$A$1:$R$1200,7,FALSE)=0,"",VLOOKUP('Xlookup set'!$S762,'Xlookup set'!$A$1:$R$1200,7,FALSE)),"")</f>
        <v/>
      </c>
      <c r="G762" t="str">
        <f>IFERROR(IF(VLOOKUP('Xlookup set'!$S762,'Xlookup set'!$A$1:$R$1200,8,FALSE)=0,"",VLOOKUP('Xlookup set'!$S762,'Xlookup set'!$A$1:$R$1200,8,FALSE)),"")</f>
        <v/>
      </c>
      <c r="H762" s="93" t="str">
        <f>IFERROR(IF(VLOOKUP('Xlookup set'!$S762,'Xlookup set'!$A$1:$R$1200,9,FALSE)=0,"",VLOOKUP('Xlookup set'!$S762,'Xlookup set'!$A$1:$R$1200,9,FALSE)),"")</f>
        <v/>
      </c>
      <c r="I762" t="str">
        <f>IFERROR(IF(VLOOKUP('Xlookup set'!$S762,'Xlookup set'!$A$1:$R$1200,10,FALSE)=0,"",VLOOKUP('Xlookup set'!$S762,'Xlookup set'!$A$1:$R$1200,10,FALSE)),"")</f>
        <v/>
      </c>
      <c r="J762" t="str">
        <f>IFERROR(IF(VLOOKUP('Xlookup set'!$S762,'Xlookup set'!$A$1:$R$1200,11,FALSE)=0,"",VLOOKUP('Xlookup set'!$S762,'Xlookup set'!$A$1:$R$1200,11,FALSE)),"")</f>
        <v/>
      </c>
      <c r="K762" t="str">
        <f>IFERROR(IF(VLOOKUP('Xlookup set'!$S762,'Xlookup set'!$A$1:$R$1200,12,FALSE)=0,"",VLOOKUP('Xlookup set'!$S762,'Xlookup set'!$A$1:$R$1200,12,FALSE)),"")</f>
        <v/>
      </c>
      <c r="L762" t="str">
        <f>IFERROR(IF(VLOOKUP('Xlookup set'!$S762,'Xlookup set'!$A$1:$R$1200,13,FALSE)=0,"",VLOOKUP('Xlookup set'!$S762,'Xlookup set'!$A$1:$R$1200,13,FALSE)),"")</f>
        <v/>
      </c>
      <c r="M762" t="str">
        <f>IFERROR(IF(VLOOKUP('Xlookup set'!$S762,'Xlookup set'!$A$1:$R$1200,14,FALSE)=0,"",VLOOKUP('Xlookup set'!$S762,'Xlookup set'!$A$1:$R$1200,14,FALSE)),"")</f>
        <v/>
      </c>
      <c r="N762" t="str">
        <f>IFERROR(IF(VLOOKUP('Xlookup set'!$S762,'Xlookup set'!$A$1:$R$1200,15,FALSE)=0,"",VLOOKUP('Xlookup set'!$S762,'Xlookup set'!$A$1:$R$1200,15,FALSE)),"")</f>
        <v/>
      </c>
      <c r="O762" t="str">
        <f>IFERROR(IF(VLOOKUP('Xlookup set'!$S762,'Xlookup set'!$A$1:$R$1200,16,FALSE)=0,"",VLOOKUP('Xlookup set'!$S762,'Xlookup set'!$A$1:$R$1200,16,FALSE)),"")</f>
        <v/>
      </c>
      <c r="P762" t="str">
        <f t="array" aca="1" ref="P762" ca="1">IFERROR(Y2IF(VLOOKUP('Xlookup set'!$S762,'Xlookup set'!$A$1:$R$1200,17,FALSE)=0,"",VLOOKUP('Xlookup set'!$S762,'Xlookup set'!$A$1:$R$1200,17,FALSE)),"")</f>
        <v/>
      </c>
      <c r="Q762" t="str">
        <f>IFERROR(IF(VLOOKUP('Xlookup set'!$S762,'Xlookup set'!$A$1:$R$1200,18,FALSE)=0,"",VLOOKUP('Xlookup set'!$S762,'Xlookup set'!$A$1:$R$1200,18,FALSE)),"")</f>
        <v/>
      </c>
    </row>
    <row r="763" spans="1:17">
      <c r="A763" t="str">
        <f>IFERROR(VLOOKUP('Xlookup set'!$S763,'Xlookup set'!$A$1:$R$1200,2,FALSE),"")</f>
        <v/>
      </c>
      <c r="B763" t="str">
        <f>IF(I763&lt;&gt;"",ドッグキャリー!$I$2,"")</f>
        <v/>
      </c>
      <c r="C763" t="str">
        <f t="shared" si="24"/>
        <v/>
      </c>
      <c r="D763" t="str">
        <f t="shared" si="25"/>
        <v/>
      </c>
      <c r="E763" t="str">
        <f>IFERROR(IF(VLOOKUP('Xlookup set'!$S763,'Xlookup set'!$A$1:$R$1200,6,FALSE)=0,"",VLOOKUP('Xlookup set'!$S763,'Xlookup set'!$A$1:$R$1200,6,FALSE)),"")</f>
        <v/>
      </c>
      <c r="F763" t="str">
        <f t="array" aca="1" ref="F763" ca="1">IFERROR(F(VLOOKUP('Xlookup set'!$S763,'Xlookup set'!$A$1:$R$1200,7,FALSE)=0,"",VLOOKUP('Xlookup set'!$S763,'Xlookup set'!$A$1:$R$1200,7,FALSE)),"")</f>
        <v/>
      </c>
      <c r="G763" t="str">
        <f>IFERROR(IF(VLOOKUP('Xlookup set'!$S763,'Xlookup set'!$A$1:$R$1200,8,FALSE)=0,"",VLOOKUP('Xlookup set'!$S763,'Xlookup set'!$A$1:$R$1200,8,FALSE)),"")</f>
        <v/>
      </c>
      <c r="H763" s="93" t="str">
        <f>IFERROR(IF(VLOOKUP('Xlookup set'!$S763,'Xlookup set'!$A$1:$R$1200,9,FALSE)=0,"",VLOOKUP('Xlookup set'!$S763,'Xlookup set'!$A$1:$R$1200,9,FALSE)),"")</f>
        <v/>
      </c>
      <c r="I763" t="str">
        <f>IFERROR(IF(VLOOKUP('Xlookup set'!$S763,'Xlookup set'!$A$1:$R$1200,10,FALSE)=0,"",VLOOKUP('Xlookup set'!$S763,'Xlookup set'!$A$1:$R$1200,10,FALSE)),"")</f>
        <v/>
      </c>
      <c r="J763" t="str">
        <f>IFERROR(IF(VLOOKUP('Xlookup set'!$S763,'Xlookup set'!$A$1:$R$1200,11,FALSE)=0,"",VLOOKUP('Xlookup set'!$S763,'Xlookup set'!$A$1:$R$1200,11,FALSE)),"")</f>
        <v/>
      </c>
      <c r="K763" t="str">
        <f>IFERROR(IF(VLOOKUP('Xlookup set'!$S763,'Xlookup set'!$A$1:$R$1200,12,FALSE)=0,"",VLOOKUP('Xlookup set'!$S763,'Xlookup set'!$A$1:$R$1200,12,FALSE)),"")</f>
        <v/>
      </c>
      <c r="L763" t="str">
        <f>IFERROR(IF(VLOOKUP('Xlookup set'!$S763,'Xlookup set'!$A$1:$R$1200,13,FALSE)=0,"",VLOOKUP('Xlookup set'!$S763,'Xlookup set'!$A$1:$R$1200,13,FALSE)),"")</f>
        <v/>
      </c>
      <c r="M763" t="str">
        <f>IFERROR(IF(VLOOKUP('Xlookup set'!$S763,'Xlookup set'!$A$1:$R$1200,14,FALSE)=0,"",VLOOKUP('Xlookup set'!$S763,'Xlookup set'!$A$1:$R$1200,14,FALSE)),"")</f>
        <v/>
      </c>
      <c r="N763" t="str">
        <f>IFERROR(IF(VLOOKUP('Xlookup set'!$S763,'Xlookup set'!$A$1:$R$1200,15,FALSE)=0,"",VLOOKUP('Xlookup set'!$S763,'Xlookup set'!$A$1:$R$1200,15,FALSE)),"")</f>
        <v/>
      </c>
      <c r="O763" t="str">
        <f>IFERROR(IF(VLOOKUP('Xlookup set'!$S763,'Xlookup set'!$A$1:$R$1200,16,FALSE)=0,"",VLOOKUP('Xlookup set'!$S763,'Xlookup set'!$A$1:$R$1200,16,FALSE)),"")</f>
        <v/>
      </c>
      <c r="P763" t="str">
        <f t="array" aca="1" ref="P763" ca="1">IFERROR(Y2IF(VLOOKUP('Xlookup set'!$S763,'Xlookup set'!$A$1:$R$1200,17,FALSE)=0,"",VLOOKUP('Xlookup set'!$S763,'Xlookup set'!$A$1:$R$1200,17,FALSE)),"")</f>
        <v/>
      </c>
      <c r="Q763" t="str">
        <f>IFERROR(IF(VLOOKUP('Xlookup set'!$S763,'Xlookup set'!$A$1:$R$1200,18,FALSE)=0,"",VLOOKUP('Xlookup set'!$S763,'Xlookup set'!$A$1:$R$1200,18,FALSE)),"")</f>
        <v/>
      </c>
    </row>
    <row r="764" spans="1:17">
      <c r="A764" t="str">
        <f>IFERROR(VLOOKUP('Xlookup set'!$S764,'Xlookup set'!$A$1:$R$1200,2,FALSE),"")</f>
        <v/>
      </c>
      <c r="B764" t="str">
        <f>IF(I764&lt;&gt;"",ドッグキャリー!$I$2,"")</f>
        <v/>
      </c>
      <c r="C764" t="str">
        <f t="shared" si="24"/>
        <v/>
      </c>
      <c r="D764" t="str">
        <f t="shared" si="25"/>
        <v/>
      </c>
      <c r="E764" t="str">
        <f>IFERROR(IF(VLOOKUP('Xlookup set'!$S764,'Xlookup set'!$A$1:$R$1200,6,FALSE)=0,"",VLOOKUP('Xlookup set'!$S764,'Xlookup set'!$A$1:$R$1200,6,FALSE)),"")</f>
        <v/>
      </c>
      <c r="F764" t="str">
        <f t="array" aca="1" ref="F764" ca="1">IFERROR(F(VLOOKUP('Xlookup set'!$S764,'Xlookup set'!$A$1:$R$1200,7,FALSE)=0,"",VLOOKUP('Xlookup set'!$S764,'Xlookup set'!$A$1:$R$1200,7,FALSE)),"")</f>
        <v/>
      </c>
      <c r="G764" t="str">
        <f>IFERROR(IF(VLOOKUP('Xlookup set'!$S764,'Xlookup set'!$A$1:$R$1200,8,FALSE)=0,"",VLOOKUP('Xlookup set'!$S764,'Xlookup set'!$A$1:$R$1200,8,FALSE)),"")</f>
        <v/>
      </c>
      <c r="H764" s="93" t="str">
        <f>IFERROR(IF(VLOOKUP('Xlookup set'!$S764,'Xlookup set'!$A$1:$R$1200,9,FALSE)=0,"",VLOOKUP('Xlookup set'!$S764,'Xlookup set'!$A$1:$R$1200,9,FALSE)),"")</f>
        <v/>
      </c>
      <c r="I764" t="str">
        <f>IFERROR(IF(VLOOKUP('Xlookup set'!$S764,'Xlookup set'!$A$1:$R$1200,10,FALSE)=0,"",VLOOKUP('Xlookup set'!$S764,'Xlookup set'!$A$1:$R$1200,10,FALSE)),"")</f>
        <v/>
      </c>
      <c r="J764" t="str">
        <f>IFERROR(IF(VLOOKUP('Xlookup set'!$S764,'Xlookup set'!$A$1:$R$1200,11,FALSE)=0,"",VLOOKUP('Xlookup set'!$S764,'Xlookup set'!$A$1:$R$1200,11,FALSE)),"")</f>
        <v/>
      </c>
      <c r="K764" t="str">
        <f>IFERROR(IF(VLOOKUP('Xlookup set'!$S764,'Xlookup set'!$A$1:$R$1200,12,FALSE)=0,"",VLOOKUP('Xlookup set'!$S764,'Xlookup set'!$A$1:$R$1200,12,FALSE)),"")</f>
        <v/>
      </c>
      <c r="L764" t="str">
        <f>IFERROR(IF(VLOOKUP('Xlookup set'!$S764,'Xlookup set'!$A$1:$R$1200,13,FALSE)=0,"",VLOOKUP('Xlookup set'!$S764,'Xlookup set'!$A$1:$R$1200,13,FALSE)),"")</f>
        <v/>
      </c>
      <c r="M764" t="str">
        <f>IFERROR(IF(VLOOKUP('Xlookup set'!$S764,'Xlookup set'!$A$1:$R$1200,14,FALSE)=0,"",VLOOKUP('Xlookup set'!$S764,'Xlookup set'!$A$1:$R$1200,14,FALSE)),"")</f>
        <v/>
      </c>
      <c r="N764" t="str">
        <f>IFERROR(IF(VLOOKUP('Xlookup set'!$S764,'Xlookup set'!$A$1:$R$1200,15,FALSE)=0,"",VLOOKUP('Xlookup set'!$S764,'Xlookup set'!$A$1:$R$1200,15,FALSE)),"")</f>
        <v/>
      </c>
      <c r="O764" t="str">
        <f>IFERROR(IF(VLOOKUP('Xlookup set'!$S764,'Xlookup set'!$A$1:$R$1200,16,FALSE)=0,"",VLOOKUP('Xlookup set'!$S764,'Xlookup set'!$A$1:$R$1200,16,FALSE)),"")</f>
        <v/>
      </c>
      <c r="P764" t="str">
        <f t="array" aca="1" ref="P764" ca="1">IFERROR(Y2IF(VLOOKUP('Xlookup set'!$S764,'Xlookup set'!$A$1:$R$1200,17,FALSE)=0,"",VLOOKUP('Xlookup set'!$S764,'Xlookup set'!$A$1:$R$1200,17,FALSE)),"")</f>
        <v/>
      </c>
      <c r="Q764" t="str">
        <f>IFERROR(IF(VLOOKUP('Xlookup set'!$S764,'Xlookup set'!$A$1:$R$1200,18,FALSE)=0,"",VLOOKUP('Xlookup set'!$S764,'Xlookup set'!$A$1:$R$1200,18,FALSE)),"")</f>
        <v/>
      </c>
    </row>
    <row r="765" spans="1:17">
      <c r="A765" t="str">
        <f>IFERROR(VLOOKUP('Xlookup set'!$S765,'Xlookup set'!$A$1:$R$1200,2,FALSE),"")</f>
        <v/>
      </c>
      <c r="B765" t="str">
        <f>IF(I765&lt;&gt;"",ドッグキャリー!$I$2,"")</f>
        <v/>
      </c>
      <c r="C765" t="str">
        <f t="shared" si="24"/>
        <v/>
      </c>
      <c r="D765" t="str">
        <f t="shared" si="25"/>
        <v/>
      </c>
      <c r="E765" t="str">
        <f>IFERROR(IF(VLOOKUP('Xlookup set'!$S765,'Xlookup set'!$A$1:$R$1200,6,FALSE)=0,"",VLOOKUP('Xlookup set'!$S765,'Xlookup set'!$A$1:$R$1200,6,FALSE)),"")</f>
        <v/>
      </c>
      <c r="F765" t="str">
        <f t="array" aca="1" ref="F765" ca="1">IFERROR(F(VLOOKUP('Xlookup set'!$S765,'Xlookup set'!$A$1:$R$1200,7,FALSE)=0,"",VLOOKUP('Xlookup set'!$S765,'Xlookup set'!$A$1:$R$1200,7,FALSE)),"")</f>
        <v/>
      </c>
      <c r="G765" t="str">
        <f>IFERROR(IF(VLOOKUP('Xlookup set'!$S765,'Xlookup set'!$A$1:$R$1200,8,FALSE)=0,"",VLOOKUP('Xlookup set'!$S765,'Xlookup set'!$A$1:$R$1200,8,FALSE)),"")</f>
        <v/>
      </c>
      <c r="H765" s="93" t="str">
        <f>IFERROR(IF(VLOOKUP('Xlookup set'!$S765,'Xlookup set'!$A$1:$R$1200,9,FALSE)=0,"",VLOOKUP('Xlookup set'!$S765,'Xlookup set'!$A$1:$R$1200,9,FALSE)),"")</f>
        <v/>
      </c>
      <c r="I765" t="str">
        <f>IFERROR(IF(VLOOKUP('Xlookup set'!$S765,'Xlookup set'!$A$1:$R$1200,10,FALSE)=0,"",VLOOKUP('Xlookup set'!$S765,'Xlookup set'!$A$1:$R$1200,10,FALSE)),"")</f>
        <v/>
      </c>
      <c r="J765" t="str">
        <f>IFERROR(IF(VLOOKUP('Xlookup set'!$S765,'Xlookup set'!$A$1:$R$1200,11,FALSE)=0,"",VLOOKUP('Xlookup set'!$S765,'Xlookup set'!$A$1:$R$1200,11,FALSE)),"")</f>
        <v/>
      </c>
      <c r="K765" t="str">
        <f>IFERROR(IF(VLOOKUP('Xlookup set'!$S765,'Xlookup set'!$A$1:$R$1200,12,FALSE)=0,"",VLOOKUP('Xlookup set'!$S765,'Xlookup set'!$A$1:$R$1200,12,FALSE)),"")</f>
        <v/>
      </c>
      <c r="L765" t="str">
        <f>IFERROR(IF(VLOOKUP('Xlookup set'!$S765,'Xlookup set'!$A$1:$R$1200,13,FALSE)=0,"",VLOOKUP('Xlookup set'!$S765,'Xlookup set'!$A$1:$R$1200,13,FALSE)),"")</f>
        <v/>
      </c>
      <c r="M765" t="str">
        <f>IFERROR(IF(VLOOKUP('Xlookup set'!$S765,'Xlookup set'!$A$1:$R$1200,14,FALSE)=0,"",VLOOKUP('Xlookup set'!$S765,'Xlookup set'!$A$1:$R$1200,14,FALSE)),"")</f>
        <v/>
      </c>
      <c r="N765" t="str">
        <f>IFERROR(IF(VLOOKUP('Xlookup set'!$S765,'Xlookup set'!$A$1:$R$1200,15,FALSE)=0,"",VLOOKUP('Xlookup set'!$S765,'Xlookup set'!$A$1:$R$1200,15,FALSE)),"")</f>
        <v/>
      </c>
      <c r="O765" t="str">
        <f>IFERROR(IF(VLOOKUP('Xlookup set'!$S765,'Xlookup set'!$A$1:$R$1200,16,FALSE)=0,"",VLOOKUP('Xlookup set'!$S765,'Xlookup set'!$A$1:$R$1200,16,FALSE)),"")</f>
        <v/>
      </c>
      <c r="P765" t="str">
        <f t="array" aca="1" ref="P765" ca="1">IFERROR(Y2IF(VLOOKUP('Xlookup set'!$S765,'Xlookup set'!$A$1:$R$1200,17,FALSE)=0,"",VLOOKUP('Xlookup set'!$S765,'Xlookup set'!$A$1:$R$1200,17,FALSE)),"")</f>
        <v/>
      </c>
      <c r="Q765" t="str">
        <f>IFERROR(IF(VLOOKUP('Xlookup set'!$S765,'Xlookup set'!$A$1:$R$1200,18,FALSE)=0,"",VLOOKUP('Xlookup set'!$S765,'Xlookup set'!$A$1:$R$1200,18,FALSE)),"")</f>
        <v/>
      </c>
    </row>
    <row r="766" spans="1:17">
      <c r="A766" t="str">
        <f>IFERROR(VLOOKUP('Xlookup set'!$S766,'Xlookup set'!$A$1:$R$1200,2,FALSE),"")</f>
        <v/>
      </c>
      <c r="B766" t="str">
        <f>IF(I766&lt;&gt;"",ドッグキャリー!$I$2,"")</f>
        <v/>
      </c>
      <c r="C766" t="str">
        <f t="shared" si="24"/>
        <v/>
      </c>
      <c r="D766" t="str">
        <f t="shared" si="25"/>
        <v/>
      </c>
      <c r="E766" t="str">
        <f>IFERROR(IF(VLOOKUP('Xlookup set'!$S766,'Xlookup set'!$A$1:$R$1200,6,FALSE)=0,"",VLOOKUP('Xlookup set'!$S766,'Xlookup set'!$A$1:$R$1200,6,FALSE)),"")</f>
        <v/>
      </c>
      <c r="F766" t="str">
        <f t="array" aca="1" ref="F766" ca="1">IFERROR(F(VLOOKUP('Xlookup set'!$S766,'Xlookup set'!$A$1:$R$1200,7,FALSE)=0,"",VLOOKUP('Xlookup set'!$S766,'Xlookup set'!$A$1:$R$1200,7,FALSE)),"")</f>
        <v/>
      </c>
      <c r="G766" t="str">
        <f>IFERROR(IF(VLOOKUP('Xlookup set'!$S766,'Xlookup set'!$A$1:$R$1200,8,FALSE)=0,"",VLOOKUP('Xlookup set'!$S766,'Xlookup set'!$A$1:$R$1200,8,FALSE)),"")</f>
        <v/>
      </c>
      <c r="H766" s="93" t="str">
        <f>IFERROR(IF(VLOOKUP('Xlookup set'!$S766,'Xlookup set'!$A$1:$R$1200,9,FALSE)=0,"",VLOOKUP('Xlookup set'!$S766,'Xlookup set'!$A$1:$R$1200,9,FALSE)),"")</f>
        <v/>
      </c>
      <c r="I766" t="str">
        <f>IFERROR(IF(VLOOKUP('Xlookup set'!$S766,'Xlookup set'!$A$1:$R$1200,10,FALSE)=0,"",VLOOKUP('Xlookup set'!$S766,'Xlookup set'!$A$1:$R$1200,10,FALSE)),"")</f>
        <v/>
      </c>
      <c r="J766" t="str">
        <f>IFERROR(IF(VLOOKUP('Xlookup set'!$S766,'Xlookup set'!$A$1:$R$1200,11,FALSE)=0,"",VLOOKUP('Xlookup set'!$S766,'Xlookup set'!$A$1:$R$1200,11,FALSE)),"")</f>
        <v/>
      </c>
      <c r="K766" t="str">
        <f>IFERROR(IF(VLOOKUP('Xlookup set'!$S766,'Xlookup set'!$A$1:$R$1200,12,FALSE)=0,"",VLOOKUP('Xlookup set'!$S766,'Xlookup set'!$A$1:$R$1200,12,FALSE)),"")</f>
        <v/>
      </c>
      <c r="L766" t="str">
        <f>IFERROR(IF(VLOOKUP('Xlookup set'!$S766,'Xlookup set'!$A$1:$R$1200,13,FALSE)=0,"",VLOOKUP('Xlookup set'!$S766,'Xlookup set'!$A$1:$R$1200,13,FALSE)),"")</f>
        <v/>
      </c>
      <c r="M766" t="str">
        <f>IFERROR(IF(VLOOKUP('Xlookup set'!$S766,'Xlookup set'!$A$1:$R$1200,14,FALSE)=0,"",VLOOKUP('Xlookup set'!$S766,'Xlookup set'!$A$1:$R$1200,14,FALSE)),"")</f>
        <v/>
      </c>
      <c r="N766" t="str">
        <f>IFERROR(IF(VLOOKUP('Xlookup set'!$S766,'Xlookup set'!$A$1:$R$1200,15,FALSE)=0,"",VLOOKUP('Xlookup set'!$S766,'Xlookup set'!$A$1:$R$1200,15,FALSE)),"")</f>
        <v/>
      </c>
      <c r="O766" t="str">
        <f>IFERROR(IF(VLOOKUP('Xlookup set'!$S766,'Xlookup set'!$A$1:$R$1200,16,FALSE)=0,"",VLOOKUP('Xlookup set'!$S766,'Xlookup set'!$A$1:$R$1200,16,FALSE)),"")</f>
        <v/>
      </c>
      <c r="P766" t="str">
        <f t="array" aca="1" ref="P766" ca="1">IFERROR(Y2IF(VLOOKUP('Xlookup set'!$S766,'Xlookup set'!$A$1:$R$1200,17,FALSE)=0,"",VLOOKUP('Xlookup set'!$S766,'Xlookup set'!$A$1:$R$1200,17,FALSE)),"")</f>
        <v/>
      </c>
      <c r="Q766" t="str">
        <f>IFERROR(IF(VLOOKUP('Xlookup set'!$S766,'Xlookup set'!$A$1:$R$1200,18,FALSE)=0,"",VLOOKUP('Xlookup set'!$S766,'Xlookup set'!$A$1:$R$1200,18,FALSE)),"")</f>
        <v/>
      </c>
    </row>
    <row r="767" spans="1:17">
      <c r="A767" t="str">
        <f>IFERROR(VLOOKUP('Xlookup set'!$S767,'Xlookup set'!$A$1:$R$1200,2,FALSE),"")</f>
        <v/>
      </c>
      <c r="B767" t="str">
        <f>IF(I767&lt;&gt;"",ドッグキャリー!$I$2,"")</f>
        <v/>
      </c>
      <c r="C767" t="str">
        <f t="shared" si="24"/>
        <v/>
      </c>
      <c r="D767" t="str">
        <f t="shared" si="25"/>
        <v/>
      </c>
      <c r="E767" t="str">
        <f>IFERROR(IF(VLOOKUP('Xlookup set'!$S767,'Xlookup set'!$A$1:$R$1200,6,FALSE)=0,"",VLOOKUP('Xlookup set'!$S767,'Xlookup set'!$A$1:$R$1200,6,FALSE)),"")</f>
        <v/>
      </c>
      <c r="F767" t="str">
        <f t="array" aca="1" ref="F767" ca="1">IFERROR(F(VLOOKUP('Xlookup set'!$S767,'Xlookup set'!$A$1:$R$1200,7,FALSE)=0,"",VLOOKUP('Xlookup set'!$S767,'Xlookup set'!$A$1:$R$1200,7,FALSE)),"")</f>
        <v/>
      </c>
      <c r="G767" t="str">
        <f>IFERROR(IF(VLOOKUP('Xlookup set'!$S767,'Xlookup set'!$A$1:$R$1200,8,FALSE)=0,"",VLOOKUP('Xlookup set'!$S767,'Xlookup set'!$A$1:$R$1200,8,FALSE)),"")</f>
        <v/>
      </c>
      <c r="H767" s="93" t="str">
        <f>IFERROR(IF(VLOOKUP('Xlookup set'!$S767,'Xlookup set'!$A$1:$R$1200,9,FALSE)=0,"",VLOOKUP('Xlookup set'!$S767,'Xlookup set'!$A$1:$R$1200,9,FALSE)),"")</f>
        <v/>
      </c>
      <c r="I767" t="str">
        <f>IFERROR(IF(VLOOKUP('Xlookup set'!$S767,'Xlookup set'!$A$1:$R$1200,10,FALSE)=0,"",VLOOKUP('Xlookup set'!$S767,'Xlookup set'!$A$1:$R$1200,10,FALSE)),"")</f>
        <v/>
      </c>
      <c r="J767" t="str">
        <f>IFERROR(IF(VLOOKUP('Xlookup set'!$S767,'Xlookup set'!$A$1:$R$1200,11,FALSE)=0,"",VLOOKUP('Xlookup set'!$S767,'Xlookup set'!$A$1:$R$1200,11,FALSE)),"")</f>
        <v/>
      </c>
      <c r="K767" t="str">
        <f>IFERROR(IF(VLOOKUP('Xlookup set'!$S767,'Xlookup set'!$A$1:$R$1200,12,FALSE)=0,"",VLOOKUP('Xlookup set'!$S767,'Xlookup set'!$A$1:$R$1200,12,FALSE)),"")</f>
        <v/>
      </c>
      <c r="L767" t="str">
        <f>IFERROR(IF(VLOOKUP('Xlookup set'!$S767,'Xlookup set'!$A$1:$R$1200,13,FALSE)=0,"",VLOOKUP('Xlookup set'!$S767,'Xlookup set'!$A$1:$R$1200,13,FALSE)),"")</f>
        <v/>
      </c>
      <c r="M767" t="str">
        <f>IFERROR(IF(VLOOKUP('Xlookup set'!$S767,'Xlookup set'!$A$1:$R$1200,14,FALSE)=0,"",VLOOKUP('Xlookup set'!$S767,'Xlookup set'!$A$1:$R$1200,14,FALSE)),"")</f>
        <v/>
      </c>
      <c r="N767" t="str">
        <f>IFERROR(IF(VLOOKUP('Xlookup set'!$S767,'Xlookup set'!$A$1:$R$1200,15,FALSE)=0,"",VLOOKUP('Xlookup set'!$S767,'Xlookup set'!$A$1:$R$1200,15,FALSE)),"")</f>
        <v/>
      </c>
      <c r="O767" t="str">
        <f>IFERROR(IF(VLOOKUP('Xlookup set'!$S767,'Xlookup set'!$A$1:$R$1200,16,FALSE)=0,"",VLOOKUP('Xlookup set'!$S767,'Xlookup set'!$A$1:$R$1200,16,FALSE)),"")</f>
        <v/>
      </c>
      <c r="P767" t="str">
        <f t="array" aca="1" ref="P767" ca="1">IFERROR(Y2IF(VLOOKUP('Xlookup set'!$S767,'Xlookup set'!$A$1:$R$1200,17,FALSE)=0,"",VLOOKUP('Xlookup set'!$S767,'Xlookup set'!$A$1:$R$1200,17,FALSE)),"")</f>
        <v/>
      </c>
      <c r="Q767" t="str">
        <f>IFERROR(IF(VLOOKUP('Xlookup set'!$S767,'Xlookup set'!$A$1:$R$1200,18,FALSE)=0,"",VLOOKUP('Xlookup set'!$S767,'Xlookup set'!$A$1:$R$1200,18,FALSE)),"")</f>
        <v/>
      </c>
    </row>
    <row r="768" spans="1:17">
      <c r="A768" t="str">
        <f>IFERROR(VLOOKUP('Xlookup set'!$S768,'Xlookup set'!$A$1:$R$1200,2,FALSE),"")</f>
        <v/>
      </c>
      <c r="B768" t="str">
        <f>IF(I768&lt;&gt;"",ドッグキャリー!$I$2,"")</f>
        <v/>
      </c>
      <c r="C768" t="str">
        <f t="shared" si="24"/>
        <v/>
      </c>
      <c r="D768" t="str">
        <f t="shared" si="25"/>
        <v/>
      </c>
      <c r="E768" t="str">
        <f>IFERROR(IF(VLOOKUP('Xlookup set'!$S768,'Xlookup set'!$A$1:$R$1200,6,FALSE)=0,"",VLOOKUP('Xlookup set'!$S768,'Xlookup set'!$A$1:$R$1200,6,FALSE)),"")</f>
        <v/>
      </c>
      <c r="F768" t="str">
        <f t="array" aca="1" ref="F768" ca="1">IFERROR(F(VLOOKUP('Xlookup set'!$S768,'Xlookup set'!$A$1:$R$1200,7,FALSE)=0,"",VLOOKUP('Xlookup set'!$S768,'Xlookup set'!$A$1:$R$1200,7,FALSE)),"")</f>
        <v/>
      </c>
      <c r="G768" t="str">
        <f>IFERROR(IF(VLOOKUP('Xlookup set'!$S768,'Xlookup set'!$A$1:$R$1200,8,FALSE)=0,"",VLOOKUP('Xlookup set'!$S768,'Xlookup set'!$A$1:$R$1200,8,FALSE)),"")</f>
        <v/>
      </c>
      <c r="H768" s="93" t="str">
        <f>IFERROR(IF(VLOOKUP('Xlookup set'!$S768,'Xlookup set'!$A$1:$R$1200,9,FALSE)=0,"",VLOOKUP('Xlookup set'!$S768,'Xlookup set'!$A$1:$R$1200,9,FALSE)),"")</f>
        <v/>
      </c>
      <c r="I768" t="str">
        <f>IFERROR(IF(VLOOKUP('Xlookup set'!$S768,'Xlookup set'!$A$1:$R$1200,10,FALSE)=0,"",VLOOKUP('Xlookup set'!$S768,'Xlookup set'!$A$1:$R$1200,10,FALSE)),"")</f>
        <v/>
      </c>
      <c r="J768" t="str">
        <f>IFERROR(IF(VLOOKUP('Xlookup set'!$S768,'Xlookup set'!$A$1:$R$1200,11,FALSE)=0,"",VLOOKUP('Xlookup set'!$S768,'Xlookup set'!$A$1:$R$1200,11,FALSE)),"")</f>
        <v/>
      </c>
      <c r="K768" t="str">
        <f>IFERROR(IF(VLOOKUP('Xlookup set'!$S768,'Xlookup set'!$A$1:$R$1200,12,FALSE)=0,"",VLOOKUP('Xlookup set'!$S768,'Xlookup set'!$A$1:$R$1200,12,FALSE)),"")</f>
        <v/>
      </c>
      <c r="L768" t="str">
        <f>IFERROR(IF(VLOOKUP('Xlookup set'!$S768,'Xlookup set'!$A$1:$R$1200,13,FALSE)=0,"",VLOOKUP('Xlookup set'!$S768,'Xlookup set'!$A$1:$R$1200,13,FALSE)),"")</f>
        <v/>
      </c>
      <c r="M768" t="str">
        <f>IFERROR(IF(VLOOKUP('Xlookup set'!$S768,'Xlookup set'!$A$1:$R$1200,14,FALSE)=0,"",VLOOKUP('Xlookup set'!$S768,'Xlookup set'!$A$1:$R$1200,14,FALSE)),"")</f>
        <v/>
      </c>
      <c r="N768" t="str">
        <f>IFERROR(IF(VLOOKUP('Xlookup set'!$S768,'Xlookup set'!$A$1:$R$1200,15,FALSE)=0,"",VLOOKUP('Xlookup set'!$S768,'Xlookup set'!$A$1:$R$1200,15,FALSE)),"")</f>
        <v/>
      </c>
      <c r="O768" t="str">
        <f>IFERROR(IF(VLOOKUP('Xlookup set'!$S768,'Xlookup set'!$A$1:$R$1200,16,FALSE)=0,"",VLOOKUP('Xlookup set'!$S768,'Xlookup set'!$A$1:$R$1200,16,FALSE)),"")</f>
        <v/>
      </c>
      <c r="P768" t="str">
        <f t="array" aca="1" ref="P768" ca="1">IFERROR(Y2IF(VLOOKUP('Xlookup set'!$S768,'Xlookup set'!$A$1:$R$1200,17,FALSE)=0,"",VLOOKUP('Xlookup set'!$S768,'Xlookup set'!$A$1:$R$1200,17,FALSE)),"")</f>
        <v/>
      </c>
      <c r="Q768" t="str">
        <f>IFERROR(IF(VLOOKUP('Xlookup set'!$S768,'Xlookup set'!$A$1:$R$1200,18,FALSE)=0,"",VLOOKUP('Xlookup set'!$S768,'Xlookup set'!$A$1:$R$1200,18,FALSE)),"")</f>
        <v/>
      </c>
    </row>
    <row r="769" spans="1:17">
      <c r="A769" t="str">
        <f>IFERROR(VLOOKUP('Xlookup set'!$S769,'Xlookup set'!$A$1:$R$1200,2,FALSE),"")</f>
        <v/>
      </c>
      <c r="B769" t="str">
        <f>IF(I769&lt;&gt;"",ドッグキャリー!$I$2,"")</f>
        <v/>
      </c>
      <c r="C769" t="str">
        <f t="shared" si="24"/>
        <v/>
      </c>
      <c r="D769" t="str">
        <f t="shared" si="25"/>
        <v/>
      </c>
      <c r="E769" t="str">
        <f>IFERROR(IF(VLOOKUP('Xlookup set'!$S769,'Xlookup set'!$A$1:$R$1200,6,FALSE)=0,"",VLOOKUP('Xlookup set'!$S769,'Xlookup set'!$A$1:$R$1200,6,FALSE)),"")</f>
        <v/>
      </c>
      <c r="F769" t="str">
        <f t="array" aca="1" ref="F769" ca="1">IFERROR(F(VLOOKUP('Xlookup set'!$S769,'Xlookup set'!$A$1:$R$1200,7,FALSE)=0,"",VLOOKUP('Xlookup set'!$S769,'Xlookup set'!$A$1:$R$1200,7,FALSE)),"")</f>
        <v/>
      </c>
      <c r="G769" t="str">
        <f>IFERROR(IF(VLOOKUP('Xlookup set'!$S769,'Xlookup set'!$A$1:$R$1200,8,FALSE)=0,"",VLOOKUP('Xlookup set'!$S769,'Xlookup set'!$A$1:$R$1200,8,FALSE)),"")</f>
        <v/>
      </c>
      <c r="H769" s="93" t="str">
        <f>IFERROR(IF(VLOOKUP('Xlookup set'!$S769,'Xlookup set'!$A$1:$R$1200,9,FALSE)=0,"",VLOOKUP('Xlookup set'!$S769,'Xlookup set'!$A$1:$R$1200,9,FALSE)),"")</f>
        <v/>
      </c>
      <c r="I769" t="str">
        <f>IFERROR(IF(VLOOKUP('Xlookup set'!$S769,'Xlookup set'!$A$1:$R$1200,10,FALSE)=0,"",VLOOKUP('Xlookup set'!$S769,'Xlookup set'!$A$1:$R$1200,10,FALSE)),"")</f>
        <v/>
      </c>
      <c r="J769" t="str">
        <f>IFERROR(IF(VLOOKUP('Xlookup set'!$S769,'Xlookup set'!$A$1:$R$1200,11,FALSE)=0,"",VLOOKUP('Xlookup set'!$S769,'Xlookup set'!$A$1:$R$1200,11,FALSE)),"")</f>
        <v/>
      </c>
      <c r="K769" t="str">
        <f>IFERROR(IF(VLOOKUP('Xlookup set'!$S769,'Xlookup set'!$A$1:$R$1200,12,FALSE)=0,"",VLOOKUP('Xlookup set'!$S769,'Xlookup set'!$A$1:$R$1200,12,FALSE)),"")</f>
        <v/>
      </c>
      <c r="L769" t="str">
        <f>IFERROR(IF(VLOOKUP('Xlookup set'!$S769,'Xlookup set'!$A$1:$R$1200,13,FALSE)=0,"",VLOOKUP('Xlookup set'!$S769,'Xlookup set'!$A$1:$R$1200,13,FALSE)),"")</f>
        <v/>
      </c>
      <c r="M769" t="str">
        <f>IFERROR(IF(VLOOKUP('Xlookup set'!$S769,'Xlookup set'!$A$1:$R$1200,14,FALSE)=0,"",VLOOKUP('Xlookup set'!$S769,'Xlookup set'!$A$1:$R$1200,14,FALSE)),"")</f>
        <v/>
      </c>
      <c r="N769" t="str">
        <f>IFERROR(IF(VLOOKUP('Xlookup set'!$S769,'Xlookup set'!$A$1:$R$1200,15,FALSE)=0,"",VLOOKUP('Xlookup set'!$S769,'Xlookup set'!$A$1:$R$1200,15,FALSE)),"")</f>
        <v/>
      </c>
      <c r="O769" t="str">
        <f>IFERROR(IF(VLOOKUP('Xlookup set'!$S769,'Xlookup set'!$A$1:$R$1200,16,FALSE)=0,"",VLOOKUP('Xlookup set'!$S769,'Xlookup set'!$A$1:$R$1200,16,FALSE)),"")</f>
        <v/>
      </c>
      <c r="P769" t="str">
        <f t="array" aca="1" ref="P769" ca="1">IFERROR(Y2IF(VLOOKUP('Xlookup set'!$S769,'Xlookup set'!$A$1:$R$1200,17,FALSE)=0,"",VLOOKUP('Xlookup set'!$S769,'Xlookup set'!$A$1:$R$1200,17,FALSE)),"")</f>
        <v/>
      </c>
      <c r="Q769" t="str">
        <f>IFERROR(IF(VLOOKUP('Xlookup set'!$S769,'Xlookup set'!$A$1:$R$1200,18,FALSE)=0,"",VLOOKUP('Xlookup set'!$S769,'Xlookup set'!$A$1:$R$1200,18,FALSE)),"")</f>
        <v/>
      </c>
    </row>
    <row r="770" spans="1:17">
      <c r="A770" t="str">
        <f>IFERROR(VLOOKUP('Xlookup set'!$S770,'Xlookup set'!$A$1:$R$1200,2,FALSE),"")</f>
        <v/>
      </c>
      <c r="B770" t="str">
        <f>IF(I770&lt;&gt;"",ドッグキャリー!$I$2,"")</f>
        <v/>
      </c>
      <c r="C770" t="str">
        <f t="shared" si="24"/>
        <v/>
      </c>
      <c r="D770" t="str">
        <f t="shared" si="25"/>
        <v/>
      </c>
      <c r="E770" t="str">
        <f>IFERROR(IF(VLOOKUP('Xlookup set'!$S770,'Xlookup set'!$A$1:$R$1200,6,FALSE)=0,"",VLOOKUP('Xlookup set'!$S770,'Xlookup set'!$A$1:$R$1200,6,FALSE)),"")</f>
        <v/>
      </c>
      <c r="F770" t="str">
        <f t="array" aca="1" ref="F770" ca="1">IFERROR(F(VLOOKUP('Xlookup set'!$S770,'Xlookup set'!$A$1:$R$1200,7,FALSE)=0,"",VLOOKUP('Xlookup set'!$S770,'Xlookup set'!$A$1:$R$1200,7,FALSE)),"")</f>
        <v/>
      </c>
      <c r="G770" t="str">
        <f>IFERROR(IF(VLOOKUP('Xlookup set'!$S770,'Xlookup set'!$A$1:$R$1200,8,FALSE)=0,"",VLOOKUP('Xlookup set'!$S770,'Xlookup set'!$A$1:$R$1200,8,FALSE)),"")</f>
        <v/>
      </c>
      <c r="H770" s="93" t="str">
        <f>IFERROR(IF(VLOOKUP('Xlookup set'!$S770,'Xlookup set'!$A$1:$R$1200,9,FALSE)=0,"",VLOOKUP('Xlookup set'!$S770,'Xlookup set'!$A$1:$R$1200,9,FALSE)),"")</f>
        <v/>
      </c>
      <c r="I770" t="str">
        <f>IFERROR(IF(VLOOKUP('Xlookup set'!$S770,'Xlookup set'!$A$1:$R$1200,10,FALSE)=0,"",VLOOKUP('Xlookup set'!$S770,'Xlookup set'!$A$1:$R$1200,10,FALSE)),"")</f>
        <v/>
      </c>
      <c r="J770" t="str">
        <f>IFERROR(IF(VLOOKUP('Xlookup set'!$S770,'Xlookup set'!$A$1:$R$1200,11,FALSE)=0,"",VLOOKUP('Xlookup set'!$S770,'Xlookup set'!$A$1:$R$1200,11,FALSE)),"")</f>
        <v/>
      </c>
      <c r="K770" t="str">
        <f>IFERROR(IF(VLOOKUP('Xlookup set'!$S770,'Xlookup set'!$A$1:$R$1200,12,FALSE)=0,"",VLOOKUP('Xlookup set'!$S770,'Xlookup set'!$A$1:$R$1200,12,FALSE)),"")</f>
        <v/>
      </c>
      <c r="L770" t="str">
        <f>IFERROR(IF(VLOOKUP('Xlookup set'!$S770,'Xlookup set'!$A$1:$R$1200,13,FALSE)=0,"",VLOOKUP('Xlookup set'!$S770,'Xlookup set'!$A$1:$R$1200,13,FALSE)),"")</f>
        <v/>
      </c>
      <c r="M770" t="str">
        <f>IFERROR(IF(VLOOKUP('Xlookup set'!$S770,'Xlookup set'!$A$1:$R$1200,14,FALSE)=0,"",VLOOKUP('Xlookup set'!$S770,'Xlookup set'!$A$1:$R$1200,14,FALSE)),"")</f>
        <v/>
      </c>
      <c r="N770" t="str">
        <f>IFERROR(IF(VLOOKUP('Xlookup set'!$S770,'Xlookup set'!$A$1:$R$1200,15,FALSE)=0,"",VLOOKUP('Xlookup set'!$S770,'Xlookup set'!$A$1:$R$1200,15,FALSE)),"")</f>
        <v/>
      </c>
      <c r="O770" t="str">
        <f>IFERROR(IF(VLOOKUP('Xlookup set'!$S770,'Xlookup set'!$A$1:$R$1200,16,FALSE)=0,"",VLOOKUP('Xlookup set'!$S770,'Xlookup set'!$A$1:$R$1200,16,FALSE)),"")</f>
        <v/>
      </c>
      <c r="P770" t="str">
        <f t="array" aca="1" ref="P770" ca="1">IFERROR(Y2IF(VLOOKUP('Xlookup set'!$S770,'Xlookup set'!$A$1:$R$1200,17,FALSE)=0,"",VLOOKUP('Xlookup set'!$S770,'Xlookup set'!$A$1:$R$1200,17,FALSE)),"")</f>
        <v/>
      </c>
      <c r="Q770" t="str">
        <f>IFERROR(IF(VLOOKUP('Xlookup set'!$S770,'Xlookup set'!$A$1:$R$1200,18,FALSE)=0,"",VLOOKUP('Xlookup set'!$S770,'Xlookup set'!$A$1:$R$1200,18,FALSE)),"")</f>
        <v/>
      </c>
    </row>
    <row r="771" spans="1:17">
      <c r="A771" t="str">
        <f>IFERROR(VLOOKUP('Xlookup set'!$S771,'Xlookup set'!$A$1:$R$1200,2,FALSE),"")</f>
        <v/>
      </c>
      <c r="B771" t="str">
        <f>IF(I771&lt;&gt;"",ドッグキャリー!$I$2,"")</f>
        <v/>
      </c>
      <c r="C771" t="str">
        <f t="shared" si="24"/>
        <v/>
      </c>
      <c r="D771" t="str">
        <f t="shared" si="25"/>
        <v/>
      </c>
      <c r="E771" t="str">
        <f>IFERROR(IF(VLOOKUP('Xlookup set'!$S771,'Xlookup set'!$A$1:$R$1200,6,FALSE)=0,"",VLOOKUP('Xlookup set'!$S771,'Xlookup set'!$A$1:$R$1200,6,FALSE)),"")</f>
        <v/>
      </c>
      <c r="F771" t="str">
        <f t="array" aca="1" ref="F771" ca="1">IFERROR(F(VLOOKUP('Xlookup set'!$S771,'Xlookup set'!$A$1:$R$1200,7,FALSE)=0,"",VLOOKUP('Xlookup set'!$S771,'Xlookup set'!$A$1:$R$1200,7,FALSE)),"")</f>
        <v/>
      </c>
      <c r="G771" t="str">
        <f>IFERROR(IF(VLOOKUP('Xlookup set'!$S771,'Xlookup set'!$A$1:$R$1200,8,FALSE)=0,"",VLOOKUP('Xlookup set'!$S771,'Xlookup set'!$A$1:$R$1200,8,FALSE)),"")</f>
        <v/>
      </c>
      <c r="H771" s="93" t="str">
        <f>IFERROR(IF(VLOOKUP('Xlookup set'!$S771,'Xlookup set'!$A$1:$R$1200,9,FALSE)=0,"",VLOOKUP('Xlookup set'!$S771,'Xlookup set'!$A$1:$R$1200,9,FALSE)),"")</f>
        <v/>
      </c>
      <c r="I771" t="str">
        <f>IFERROR(IF(VLOOKUP('Xlookup set'!$S771,'Xlookup set'!$A$1:$R$1200,10,FALSE)=0,"",VLOOKUP('Xlookup set'!$S771,'Xlookup set'!$A$1:$R$1200,10,FALSE)),"")</f>
        <v/>
      </c>
      <c r="J771" t="str">
        <f>IFERROR(IF(VLOOKUP('Xlookup set'!$S771,'Xlookup set'!$A$1:$R$1200,11,FALSE)=0,"",VLOOKUP('Xlookup set'!$S771,'Xlookup set'!$A$1:$R$1200,11,FALSE)),"")</f>
        <v/>
      </c>
      <c r="K771" t="str">
        <f>IFERROR(IF(VLOOKUP('Xlookup set'!$S771,'Xlookup set'!$A$1:$R$1200,12,FALSE)=0,"",VLOOKUP('Xlookup set'!$S771,'Xlookup set'!$A$1:$R$1200,12,FALSE)),"")</f>
        <v/>
      </c>
      <c r="L771" t="str">
        <f>IFERROR(IF(VLOOKUP('Xlookup set'!$S771,'Xlookup set'!$A$1:$R$1200,13,FALSE)=0,"",VLOOKUP('Xlookup set'!$S771,'Xlookup set'!$A$1:$R$1200,13,FALSE)),"")</f>
        <v/>
      </c>
      <c r="M771" t="str">
        <f>IFERROR(IF(VLOOKUP('Xlookup set'!$S771,'Xlookup set'!$A$1:$R$1200,14,FALSE)=0,"",VLOOKUP('Xlookup set'!$S771,'Xlookup set'!$A$1:$R$1200,14,FALSE)),"")</f>
        <v/>
      </c>
      <c r="N771" t="str">
        <f>IFERROR(IF(VLOOKUP('Xlookup set'!$S771,'Xlookup set'!$A$1:$R$1200,15,FALSE)=0,"",VLOOKUP('Xlookup set'!$S771,'Xlookup set'!$A$1:$R$1200,15,FALSE)),"")</f>
        <v/>
      </c>
      <c r="O771" t="str">
        <f>IFERROR(IF(VLOOKUP('Xlookup set'!$S771,'Xlookup set'!$A$1:$R$1200,16,FALSE)=0,"",VLOOKUP('Xlookup set'!$S771,'Xlookup set'!$A$1:$R$1200,16,FALSE)),"")</f>
        <v/>
      </c>
      <c r="P771" t="str">
        <f t="array" aca="1" ref="P771" ca="1">IFERROR(Y2IF(VLOOKUP('Xlookup set'!$S771,'Xlookup set'!$A$1:$R$1200,17,FALSE)=0,"",VLOOKUP('Xlookup set'!$S771,'Xlookup set'!$A$1:$R$1200,17,FALSE)),"")</f>
        <v/>
      </c>
      <c r="Q771" t="str">
        <f>IFERROR(IF(VLOOKUP('Xlookup set'!$S771,'Xlookup set'!$A$1:$R$1200,18,FALSE)=0,"",VLOOKUP('Xlookup set'!$S771,'Xlookup set'!$A$1:$R$1200,18,FALSE)),"")</f>
        <v/>
      </c>
    </row>
    <row r="772" spans="1:17">
      <c r="A772" t="str">
        <f>IFERROR(VLOOKUP('Xlookup set'!$S772,'Xlookup set'!$A$1:$R$1200,2,FALSE),"")</f>
        <v/>
      </c>
      <c r="B772" t="str">
        <f>IF(I772&lt;&gt;"",ドッグキャリー!$I$2,"")</f>
        <v/>
      </c>
      <c r="C772" t="str">
        <f t="shared" si="24"/>
        <v/>
      </c>
      <c r="D772" t="str">
        <f t="shared" si="25"/>
        <v/>
      </c>
      <c r="E772" t="str">
        <f>IFERROR(IF(VLOOKUP('Xlookup set'!$S772,'Xlookup set'!$A$1:$R$1200,6,FALSE)=0,"",VLOOKUP('Xlookup set'!$S772,'Xlookup set'!$A$1:$R$1200,6,FALSE)),"")</f>
        <v/>
      </c>
      <c r="F772" t="str">
        <f t="array" aca="1" ref="F772" ca="1">IFERROR(F(VLOOKUP('Xlookup set'!$S772,'Xlookup set'!$A$1:$R$1200,7,FALSE)=0,"",VLOOKUP('Xlookup set'!$S772,'Xlookup set'!$A$1:$R$1200,7,FALSE)),"")</f>
        <v/>
      </c>
      <c r="G772" t="str">
        <f>IFERROR(IF(VLOOKUP('Xlookup set'!$S772,'Xlookup set'!$A$1:$R$1200,8,FALSE)=0,"",VLOOKUP('Xlookup set'!$S772,'Xlookup set'!$A$1:$R$1200,8,FALSE)),"")</f>
        <v/>
      </c>
      <c r="H772" s="93" t="str">
        <f>IFERROR(IF(VLOOKUP('Xlookup set'!$S772,'Xlookup set'!$A$1:$R$1200,9,FALSE)=0,"",VLOOKUP('Xlookup set'!$S772,'Xlookup set'!$A$1:$R$1200,9,FALSE)),"")</f>
        <v/>
      </c>
      <c r="I772" t="str">
        <f>IFERROR(IF(VLOOKUP('Xlookup set'!$S772,'Xlookup set'!$A$1:$R$1200,10,FALSE)=0,"",VLOOKUP('Xlookup set'!$S772,'Xlookup set'!$A$1:$R$1200,10,FALSE)),"")</f>
        <v/>
      </c>
      <c r="J772" t="str">
        <f>IFERROR(IF(VLOOKUP('Xlookup set'!$S772,'Xlookup set'!$A$1:$R$1200,11,FALSE)=0,"",VLOOKUP('Xlookup set'!$S772,'Xlookup set'!$A$1:$R$1200,11,FALSE)),"")</f>
        <v/>
      </c>
      <c r="K772" t="str">
        <f>IFERROR(IF(VLOOKUP('Xlookup set'!$S772,'Xlookup set'!$A$1:$R$1200,12,FALSE)=0,"",VLOOKUP('Xlookup set'!$S772,'Xlookup set'!$A$1:$R$1200,12,FALSE)),"")</f>
        <v/>
      </c>
      <c r="L772" t="str">
        <f>IFERROR(IF(VLOOKUP('Xlookup set'!$S772,'Xlookup set'!$A$1:$R$1200,13,FALSE)=0,"",VLOOKUP('Xlookup set'!$S772,'Xlookup set'!$A$1:$R$1200,13,FALSE)),"")</f>
        <v/>
      </c>
      <c r="M772" t="str">
        <f>IFERROR(IF(VLOOKUP('Xlookup set'!$S772,'Xlookup set'!$A$1:$R$1200,14,FALSE)=0,"",VLOOKUP('Xlookup set'!$S772,'Xlookup set'!$A$1:$R$1200,14,FALSE)),"")</f>
        <v/>
      </c>
      <c r="N772" t="str">
        <f>IFERROR(IF(VLOOKUP('Xlookup set'!$S772,'Xlookup set'!$A$1:$R$1200,15,FALSE)=0,"",VLOOKUP('Xlookup set'!$S772,'Xlookup set'!$A$1:$R$1200,15,FALSE)),"")</f>
        <v/>
      </c>
      <c r="O772" t="str">
        <f>IFERROR(IF(VLOOKUP('Xlookup set'!$S772,'Xlookup set'!$A$1:$R$1200,16,FALSE)=0,"",VLOOKUP('Xlookup set'!$S772,'Xlookup set'!$A$1:$R$1200,16,FALSE)),"")</f>
        <v/>
      </c>
      <c r="P772" t="str">
        <f t="array" aca="1" ref="P772" ca="1">IFERROR(Y2IF(VLOOKUP('Xlookup set'!$S772,'Xlookup set'!$A$1:$R$1200,17,FALSE)=0,"",VLOOKUP('Xlookup set'!$S772,'Xlookup set'!$A$1:$R$1200,17,FALSE)),"")</f>
        <v/>
      </c>
      <c r="Q772" t="str">
        <f>IFERROR(IF(VLOOKUP('Xlookup set'!$S772,'Xlookup set'!$A$1:$R$1200,18,FALSE)=0,"",VLOOKUP('Xlookup set'!$S772,'Xlookup set'!$A$1:$R$1200,18,FALSE)),"")</f>
        <v/>
      </c>
    </row>
    <row r="773" spans="1:17">
      <c r="A773" t="str">
        <f>IFERROR(VLOOKUP('Xlookup set'!$S773,'Xlookup set'!$A$1:$R$1200,2,FALSE),"")</f>
        <v/>
      </c>
      <c r="B773" t="str">
        <f>IF(I773&lt;&gt;"",ドッグキャリー!$I$2,"")</f>
        <v/>
      </c>
      <c r="C773" t="str">
        <f t="shared" ref="C773:C836" si="26">IF(I773&lt;&gt;"",1,"")</f>
        <v/>
      </c>
      <c r="D773" t="str">
        <f t="shared" ref="D773:D836" si="27">IF(I773&lt;&gt;"",1,"")</f>
        <v/>
      </c>
      <c r="E773" t="str">
        <f>IFERROR(IF(VLOOKUP('Xlookup set'!$S773,'Xlookup set'!$A$1:$R$1200,6,FALSE)=0,"",VLOOKUP('Xlookup set'!$S773,'Xlookup set'!$A$1:$R$1200,6,FALSE)),"")</f>
        <v/>
      </c>
      <c r="F773" t="str">
        <f t="array" aca="1" ref="F773" ca="1">IFERROR(F(VLOOKUP('Xlookup set'!$S773,'Xlookup set'!$A$1:$R$1200,7,FALSE)=0,"",VLOOKUP('Xlookup set'!$S773,'Xlookup set'!$A$1:$R$1200,7,FALSE)),"")</f>
        <v/>
      </c>
      <c r="G773" t="str">
        <f>IFERROR(IF(VLOOKUP('Xlookup set'!$S773,'Xlookup set'!$A$1:$R$1200,8,FALSE)=0,"",VLOOKUP('Xlookup set'!$S773,'Xlookup set'!$A$1:$R$1200,8,FALSE)),"")</f>
        <v/>
      </c>
      <c r="H773" s="93" t="str">
        <f>IFERROR(IF(VLOOKUP('Xlookup set'!$S773,'Xlookup set'!$A$1:$R$1200,9,FALSE)=0,"",VLOOKUP('Xlookup set'!$S773,'Xlookup set'!$A$1:$R$1200,9,FALSE)),"")</f>
        <v/>
      </c>
      <c r="I773" t="str">
        <f>IFERROR(IF(VLOOKUP('Xlookup set'!$S773,'Xlookup set'!$A$1:$R$1200,10,FALSE)=0,"",VLOOKUP('Xlookup set'!$S773,'Xlookup set'!$A$1:$R$1200,10,FALSE)),"")</f>
        <v/>
      </c>
      <c r="J773" t="str">
        <f>IFERROR(IF(VLOOKUP('Xlookup set'!$S773,'Xlookup set'!$A$1:$R$1200,11,FALSE)=0,"",VLOOKUP('Xlookup set'!$S773,'Xlookup set'!$A$1:$R$1200,11,FALSE)),"")</f>
        <v/>
      </c>
      <c r="K773" t="str">
        <f>IFERROR(IF(VLOOKUP('Xlookup set'!$S773,'Xlookup set'!$A$1:$R$1200,12,FALSE)=0,"",VLOOKUP('Xlookup set'!$S773,'Xlookup set'!$A$1:$R$1200,12,FALSE)),"")</f>
        <v/>
      </c>
      <c r="L773" t="str">
        <f>IFERROR(IF(VLOOKUP('Xlookup set'!$S773,'Xlookup set'!$A$1:$R$1200,13,FALSE)=0,"",VLOOKUP('Xlookup set'!$S773,'Xlookup set'!$A$1:$R$1200,13,FALSE)),"")</f>
        <v/>
      </c>
      <c r="M773" t="str">
        <f>IFERROR(IF(VLOOKUP('Xlookup set'!$S773,'Xlookup set'!$A$1:$R$1200,14,FALSE)=0,"",VLOOKUP('Xlookup set'!$S773,'Xlookup set'!$A$1:$R$1200,14,FALSE)),"")</f>
        <v/>
      </c>
      <c r="N773" t="str">
        <f>IFERROR(IF(VLOOKUP('Xlookup set'!$S773,'Xlookup set'!$A$1:$R$1200,15,FALSE)=0,"",VLOOKUP('Xlookup set'!$S773,'Xlookup set'!$A$1:$R$1200,15,FALSE)),"")</f>
        <v/>
      </c>
      <c r="O773" t="str">
        <f>IFERROR(IF(VLOOKUP('Xlookup set'!$S773,'Xlookup set'!$A$1:$R$1200,16,FALSE)=0,"",VLOOKUP('Xlookup set'!$S773,'Xlookup set'!$A$1:$R$1200,16,FALSE)),"")</f>
        <v/>
      </c>
      <c r="P773" t="str">
        <f t="array" aca="1" ref="P773" ca="1">IFERROR(Y2IF(VLOOKUP('Xlookup set'!$S773,'Xlookup set'!$A$1:$R$1200,17,FALSE)=0,"",VLOOKUP('Xlookup set'!$S773,'Xlookup set'!$A$1:$R$1200,17,FALSE)),"")</f>
        <v/>
      </c>
      <c r="Q773" t="str">
        <f>IFERROR(IF(VLOOKUP('Xlookup set'!$S773,'Xlookup set'!$A$1:$R$1200,18,FALSE)=0,"",VLOOKUP('Xlookup set'!$S773,'Xlookup set'!$A$1:$R$1200,18,FALSE)),"")</f>
        <v/>
      </c>
    </row>
    <row r="774" spans="1:17">
      <c r="A774" t="str">
        <f>IFERROR(VLOOKUP('Xlookup set'!$S774,'Xlookup set'!$A$1:$R$1200,2,FALSE),"")</f>
        <v/>
      </c>
      <c r="B774" t="str">
        <f>IF(I774&lt;&gt;"",ドッグキャリー!$I$2,"")</f>
        <v/>
      </c>
      <c r="C774" t="str">
        <f t="shared" si="26"/>
        <v/>
      </c>
      <c r="D774" t="str">
        <f t="shared" si="27"/>
        <v/>
      </c>
      <c r="E774" t="str">
        <f>IFERROR(IF(VLOOKUP('Xlookup set'!$S774,'Xlookup set'!$A$1:$R$1200,6,FALSE)=0,"",VLOOKUP('Xlookup set'!$S774,'Xlookup set'!$A$1:$R$1200,6,FALSE)),"")</f>
        <v/>
      </c>
      <c r="F774" t="str">
        <f t="array" aca="1" ref="F774" ca="1">IFERROR(F(VLOOKUP('Xlookup set'!$S774,'Xlookup set'!$A$1:$R$1200,7,FALSE)=0,"",VLOOKUP('Xlookup set'!$S774,'Xlookup set'!$A$1:$R$1200,7,FALSE)),"")</f>
        <v/>
      </c>
      <c r="G774" t="str">
        <f>IFERROR(IF(VLOOKUP('Xlookup set'!$S774,'Xlookup set'!$A$1:$R$1200,8,FALSE)=0,"",VLOOKUP('Xlookup set'!$S774,'Xlookup set'!$A$1:$R$1200,8,FALSE)),"")</f>
        <v/>
      </c>
      <c r="H774" s="93" t="str">
        <f>IFERROR(IF(VLOOKUP('Xlookup set'!$S774,'Xlookup set'!$A$1:$R$1200,9,FALSE)=0,"",VLOOKUP('Xlookup set'!$S774,'Xlookup set'!$A$1:$R$1200,9,FALSE)),"")</f>
        <v/>
      </c>
      <c r="I774" t="str">
        <f>IFERROR(IF(VLOOKUP('Xlookup set'!$S774,'Xlookup set'!$A$1:$R$1200,10,FALSE)=0,"",VLOOKUP('Xlookup set'!$S774,'Xlookup set'!$A$1:$R$1200,10,FALSE)),"")</f>
        <v/>
      </c>
      <c r="J774" t="str">
        <f>IFERROR(IF(VLOOKUP('Xlookup set'!$S774,'Xlookup set'!$A$1:$R$1200,11,FALSE)=0,"",VLOOKUP('Xlookup set'!$S774,'Xlookup set'!$A$1:$R$1200,11,FALSE)),"")</f>
        <v/>
      </c>
      <c r="K774" t="str">
        <f>IFERROR(IF(VLOOKUP('Xlookup set'!$S774,'Xlookup set'!$A$1:$R$1200,12,FALSE)=0,"",VLOOKUP('Xlookup set'!$S774,'Xlookup set'!$A$1:$R$1200,12,FALSE)),"")</f>
        <v/>
      </c>
      <c r="L774" t="str">
        <f>IFERROR(IF(VLOOKUP('Xlookup set'!$S774,'Xlookup set'!$A$1:$R$1200,13,FALSE)=0,"",VLOOKUP('Xlookup set'!$S774,'Xlookup set'!$A$1:$R$1200,13,FALSE)),"")</f>
        <v/>
      </c>
      <c r="M774" t="str">
        <f>IFERROR(IF(VLOOKUP('Xlookup set'!$S774,'Xlookup set'!$A$1:$R$1200,14,FALSE)=0,"",VLOOKUP('Xlookup set'!$S774,'Xlookup set'!$A$1:$R$1200,14,FALSE)),"")</f>
        <v/>
      </c>
      <c r="N774" t="str">
        <f>IFERROR(IF(VLOOKUP('Xlookup set'!$S774,'Xlookup set'!$A$1:$R$1200,15,FALSE)=0,"",VLOOKUP('Xlookup set'!$S774,'Xlookup set'!$A$1:$R$1200,15,FALSE)),"")</f>
        <v/>
      </c>
      <c r="O774" t="str">
        <f>IFERROR(IF(VLOOKUP('Xlookup set'!$S774,'Xlookup set'!$A$1:$R$1200,16,FALSE)=0,"",VLOOKUP('Xlookup set'!$S774,'Xlookup set'!$A$1:$R$1200,16,FALSE)),"")</f>
        <v/>
      </c>
      <c r="P774" t="str">
        <f t="array" aca="1" ref="P774" ca="1">IFERROR(Y2IF(VLOOKUP('Xlookup set'!$S774,'Xlookup set'!$A$1:$R$1200,17,FALSE)=0,"",VLOOKUP('Xlookup set'!$S774,'Xlookup set'!$A$1:$R$1200,17,FALSE)),"")</f>
        <v/>
      </c>
      <c r="Q774" t="str">
        <f>IFERROR(IF(VLOOKUP('Xlookup set'!$S774,'Xlookup set'!$A$1:$R$1200,18,FALSE)=0,"",VLOOKUP('Xlookup set'!$S774,'Xlookup set'!$A$1:$R$1200,18,FALSE)),"")</f>
        <v/>
      </c>
    </row>
    <row r="775" spans="1:17">
      <c r="A775" t="str">
        <f>IFERROR(VLOOKUP('Xlookup set'!$S775,'Xlookup set'!$A$1:$R$1200,2,FALSE),"")</f>
        <v/>
      </c>
      <c r="B775" t="str">
        <f>IF(I775&lt;&gt;"",ドッグキャリー!$I$2,"")</f>
        <v/>
      </c>
      <c r="C775" t="str">
        <f t="shared" si="26"/>
        <v/>
      </c>
      <c r="D775" t="str">
        <f t="shared" si="27"/>
        <v/>
      </c>
      <c r="E775" t="str">
        <f>IFERROR(IF(VLOOKUP('Xlookup set'!$S775,'Xlookup set'!$A$1:$R$1200,6,FALSE)=0,"",VLOOKUP('Xlookup set'!$S775,'Xlookup set'!$A$1:$R$1200,6,FALSE)),"")</f>
        <v/>
      </c>
      <c r="F775" t="str">
        <f t="array" aca="1" ref="F775" ca="1">IFERROR(F(VLOOKUP('Xlookup set'!$S775,'Xlookup set'!$A$1:$R$1200,7,FALSE)=0,"",VLOOKUP('Xlookup set'!$S775,'Xlookup set'!$A$1:$R$1200,7,FALSE)),"")</f>
        <v/>
      </c>
      <c r="G775" t="str">
        <f>IFERROR(IF(VLOOKUP('Xlookup set'!$S775,'Xlookup set'!$A$1:$R$1200,8,FALSE)=0,"",VLOOKUP('Xlookup set'!$S775,'Xlookup set'!$A$1:$R$1200,8,FALSE)),"")</f>
        <v/>
      </c>
      <c r="H775" s="93" t="str">
        <f>IFERROR(IF(VLOOKUP('Xlookup set'!$S775,'Xlookup set'!$A$1:$R$1200,9,FALSE)=0,"",VLOOKUP('Xlookup set'!$S775,'Xlookup set'!$A$1:$R$1200,9,FALSE)),"")</f>
        <v/>
      </c>
      <c r="I775" t="str">
        <f>IFERROR(IF(VLOOKUP('Xlookup set'!$S775,'Xlookup set'!$A$1:$R$1200,10,FALSE)=0,"",VLOOKUP('Xlookup set'!$S775,'Xlookup set'!$A$1:$R$1200,10,FALSE)),"")</f>
        <v/>
      </c>
      <c r="J775" t="str">
        <f>IFERROR(IF(VLOOKUP('Xlookup set'!$S775,'Xlookup set'!$A$1:$R$1200,11,FALSE)=0,"",VLOOKUP('Xlookup set'!$S775,'Xlookup set'!$A$1:$R$1200,11,FALSE)),"")</f>
        <v/>
      </c>
      <c r="K775" t="str">
        <f>IFERROR(IF(VLOOKUP('Xlookup set'!$S775,'Xlookup set'!$A$1:$R$1200,12,FALSE)=0,"",VLOOKUP('Xlookup set'!$S775,'Xlookup set'!$A$1:$R$1200,12,FALSE)),"")</f>
        <v/>
      </c>
      <c r="L775" t="str">
        <f>IFERROR(IF(VLOOKUP('Xlookup set'!$S775,'Xlookup set'!$A$1:$R$1200,13,FALSE)=0,"",VLOOKUP('Xlookup set'!$S775,'Xlookup set'!$A$1:$R$1200,13,FALSE)),"")</f>
        <v/>
      </c>
      <c r="M775" t="str">
        <f>IFERROR(IF(VLOOKUP('Xlookup set'!$S775,'Xlookup set'!$A$1:$R$1200,14,FALSE)=0,"",VLOOKUP('Xlookup set'!$S775,'Xlookup set'!$A$1:$R$1200,14,FALSE)),"")</f>
        <v/>
      </c>
      <c r="N775" t="str">
        <f>IFERROR(IF(VLOOKUP('Xlookup set'!$S775,'Xlookup set'!$A$1:$R$1200,15,FALSE)=0,"",VLOOKUP('Xlookup set'!$S775,'Xlookup set'!$A$1:$R$1200,15,FALSE)),"")</f>
        <v/>
      </c>
      <c r="O775" t="str">
        <f>IFERROR(IF(VLOOKUP('Xlookup set'!$S775,'Xlookup set'!$A$1:$R$1200,16,FALSE)=0,"",VLOOKUP('Xlookup set'!$S775,'Xlookup set'!$A$1:$R$1200,16,FALSE)),"")</f>
        <v/>
      </c>
      <c r="P775" t="str">
        <f t="array" aca="1" ref="P775" ca="1">IFERROR(Y2IF(VLOOKUP('Xlookup set'!$S775,'Xlookup set'!$A$1:$R$1200,17,FALSE)=0,"",VLOOKUP('Xlookup set'!$S775,'Xlookup set'!$A$1:$R$1200,17,FALSE)),"")</f>
        <v/>
      </c>
      <c r="Q775" t="str">
        <f>IFERROR(IF(VLOOKUP('Xlookup set'!$S775,'Xlookup set'!$A$1:$R$1200,18,FALSE)=0,"",VLOOKUP('Xlookup set'!$S775,'Xlookup set'!$A$1:$R$1200,18,FALSE)),"")</f>
        <v/>
      </c>
    </row>
    <row r="776" spans="1:17">
      <c r="A776" t="str">
        <f>IFERROR(VLOOKUP('Xlookup set'!$S776,'Xlookup set'!$A$1:$R$1200,2,FALSE),"")</f>
        <v/>
      </c>
      <c r="B776" t="str">
        <f>IF(I776&lt;&gt;"",ドッグキャリー!$I$2,"")</f>
        <v/>
      </c>
      <c r="C776" t="str">
        <f t="shared" si="26"/>
        <v/>
      </c>
      <c r="D776" t="str">
        <f t="shared" si="27"/>
        <v/>
      </c>
      <c r="E776" t="str">
        <f>IFERROR(IF(VLOOKUP('Xlookup set'!$S776,'Xlookup set'!$A$1:$R$1200,6,FALSE)=0,"",VLOOKUP('Xlookup set'!$S776,'Xlookup set'!$A$1:$R$1200,6,FALSE)),"")</f>
        <v/>
      </c>
      <c r="F776" t="str">
        <f t="array" aca="1" ref="F776" ca="1">IFERROR(F(VLOOKUP('Xlookup set'!$S776,'Xlookup set'!$A$1:$R$1200,7,FALSE)=0,"",VLOOKUP('Xlookup set'!$S776,'Xlookup set'!$A$1:$R$1200,7,FALSE)),"")</f>
        <v/>
      </c>
      <c r="G776" t="str">
        <f>IFERROR(IF(VLOOKUP('Xlookup set'!$S776,'Xlookup set'!$A$1:$R$1200,8,FALSE)=0,"",VLOOKUP('Xlookup set'!$S776,'Xlookup set'!$A$1:$R$1200,8,FALSE)),"")</f>
        <v/>
      </c>
      <c r="H776" s="93" t="str">
        <f>IFERROR(IF(VLOOKUP('Xlookup set'!$S776,'Xlookup set'!$A$1:$R$1200,9,FALSE)=0,"",VLOOKUP('Xlookup set'!$S776,'Xlookup set'!$A$1:$R$1200,9,FALSE)),"")</f>
        <v/>
      </c>
      <c r="I776" t="str">
        <f>IFERROR(IF(VLOOKUP('Xlookup set'!$S776,'Xlookup set'!$A$1:$R$1200,10,FALSE)=0,"",VLOOKUP('Xlookup set'!$S776,'Xlookup set'!$A$1:$R$1200,10,FALSE)),"")</f>
        <v/>
      </c>
      <c r="J776" t="str">
        <f>IFERROR(IF(VLOOKUP('Xlookup set'!$S776,'Xlookup set'!$A$1:$R$1200,11,FALSE)=0,"",VLOOKUP('Xlookup set'!$S776,'Xlookup set'!$A$1:$R$1200,11,FALSE)),"")</f>
        <v/>
      </c>
      <c r="K776" t="str">
        <f>IFERROR(IF(VLOOKUP('Xlookup set'!$S776,'Xlookup set'!$A$1:$R$1200,12,FALSE)=0,"",VLOOKUP('Xlookup set'!$S776,'Xlookup set'!$A$1:$R$1200,12,FALSE)),"")</f>
        <v/>
      </c>
      <c r="L776" t="str">
        <f>IFERROR(IF(VLOOKUP('Xlookup set'!$S776,'Xlookup set'!$A$1:$R$1200,13,FALSE)=0,"",VLOOKUP('Xlookup set'!$S776,'Xlookup set'!$A$1:$R$1200,13,FALSE)),"")</f>
        <v/>
      </c>
      <c r="M776" t="str">
        <f>IFERROR(IF(VLOOKUP('Xlookup set'!$S776,'Xlookup set'!$A$1:$R$1200,14,FALSE)=0,"",VLOOKUP('Xlookup set'!$S776,'Xlookup set'!$A$1:$R$1200,14,FALSE)),"")</f>
        <v/>
      </c>
      <c r="N776" t="str">
        <f>IFERROR(IF(VLOOKUP('Xlookup set'!$S776,'Xlookup set'!$A$1:$R$1200,15,FALSE)=0,"",VLOOKUP('Xlookup set'!$S776,'Xlookup set'!$A$1:$R$1200,15,FALSE)),"")</f>
        <v/>
      </c>
      <c r="O776" t="str">
        <f>IFERROR(IF(VLOOKUP('Xlookup set'!$S776,'Xlookup set'!$A$1:$R$1200,16,FALSE)=0,"",VLOOKUP('Xlookup set'!$S776,'Xlookup set'!$A$1:$R$1200,16,FALSE)),"")</f>
        <v/>
      </c>
      <c r="P776" t="str">
        <f t="array" aca="1" ref="P776" ca="1">IFERROR(Y2IF(VLOOKUP('Xlookup set'!$S776,'Xlookup set'!$A$1:$R$1200,17,FALSE)=0,"",VLOOKUP('Xlookup set'!$S776,'Xlookup set'!$A$1:$R$1200,17,FALSE)),"")</f>
        <v/>
      </c>
      <c r="Q776" t="str">
        <f>IFERROR(IF(VLOOKUP('Xlookup set'!$S776,'Xlookup set'!$A$1:$R$1200,18,FALSE)=0,"",VLOOKUP('Xlookup set'!$S776,'Xlookup set'!$A$1:$R$1200,18,FALSE)),"")</f>
        <v/>
      </c>
    </row>
    <row r="777" spans="1:17">
      <c r="A777" t="str">
        <f>IFERROR(VLOOKUP('Xlookup set'!$S777,'Xlookup set'!$A$1:$R$1200,2,FALSE),"")</f>
        <v/>
      </c>
      <c r="B777" t="str">
        <f>IF(I777&lt;&gt;"",ドッグキャリー!$I$2,"")</f>
        <v/>
      </c>
      <c r="C777" t="str">
        <f t="shared" si="26"/>
        <v/>
      </c>
      <c r="D777" t="str">
        <f t="shared" si="27"/>
        <v/>
      </c>
      <c r="E777" t="str">
        <f>IFERROR(IF(VLOOKUP('Xlookup set'!$S777,'Xlookup set'!$A$1:$R$1200,6,FALSE)=0,"",VLOOKUP('Xlookup set'!$S777,'Xlookup set'!$A$1:$R$1200,6,FALSE)),"")</f>
        <v/>
      </c>
      <c r="F777" t="str">
        <f t="array" aca="1" ref="F777" ca="1">IFERROR(F(VLOOKUP('Xlookup set'!$S777,'Xlookup set'!$A$1:$R$1200,7,FALSE)=0,"",VLOOKUP('Xlookup set'!$S777,'Xlookup set'!$A$1:$R$1200,7,FALSE)),"")</f>
        <v/>
      </c>
      <c r="G777" t="str">
        <f>IFERROR(IF(VLOOKUP('Xlookup set'!$S777,'Xlookup set'!$A$1:$R$1200,8,FALSE)=0,"",VLOOKUP('Xlookup set'!$S777,'Xlookup set'!$A$1:$R$1200,8,FALSE)),"")</f>
        <v/>
      </c>
      <c r="H777" s="93" t="str">
        <f>IFERROR(IF(VLOOKUP('Xlookup set'!$S777,'Xlookup set'!$A$1:$R$1200,9,FALSE)=0,"",VLOOKUP('Xlookup set'!$S777,'Xlookup set'!$A$1:$R$1200,9,FALSE)),"")</f>
        <v/>
      </c>
      <c r="I777" t="str">
        <f>IFERROR(IF(VLOOKUP('Xlookup set'!$S777,'Xlookup set'!$A$1:$R$1200,10,FALSE)=0,"",VLOOKUP('Xlookup set'!$S777,'Xlookup set'!$A$1:$R$1200,10,FALSE)),"")</f>
        <v/>
      </c>
      <c r="J777" t="str">
        <f>IFERROR(IF(VLOOKUP('Xlookup set'!$S777,'Xlookup set'!$A$1:$R$1200,11,FALSE)=0,"",VLOOKUP('Xlookup set'!$S777,'Xlookup set'!$A$1:$R$1200,11,FALSE)),"")</f>
        <v/>
      </c>
      <c r="K777" t="str">
        <f>IFERROR(IF(VLOOKUP('Xlookup set'!$S777,'Xlookup set'!$A$1:$R$1200,12,FALSE)=0,"",VLOOKUP('Xlookup set'!$S777,'Xlookup set'!$A$1:$R$1200,12,FALSE)),"")</f>
        <v/>
      </c>
      <c r="L777" t="str">
        <f>IFERROR(IF(VLOOKUP('Xlookup set'!$S777,'Xlookup set'!$A$1:$R$1200,13,FALSE)=0,"",VLOOKUP('Xlookup set'!$S777,'Xlookup set'!$A$1:$R$1200,13,FALSE)),"")</f>
        <v/>
      </c>
      <c r="M777" t="str">
        <f>IFERROR(IF(VLOOKUP('Xlookup set'!$S777,'Xlookup set'!$A$1:$R$1200,14,FALSE)=0,"",VLOOKUP('Xlookup set'!$S777,'Xlookup set'!$A$1:$R$1200,14,FALSE)),"")</f>
        <v/>
      </c>
      <c r="N777" t="str">
        <f>IFERROR(IF(VLOOKUP('Xlookup set'!$S777,'Xlookup set'!$A$1:$R$1200,15,FALSE)=0,"",VLOOKUP('Xlookup set'!$S777,'Xlookup set'!$A$1:$R$1200,15,FALSE)),"")</f>
        <v/>
      </c>
      <c r="O777" t="str">
        <f>IFERROR(IF(VLOOKUP('Xlookup set'!$S777,'Xlookup set'!$A$1:$R$1200,16,FALSE)=0,"",VLOOKUP('Xlookup set'!$S777,'Xlookup set'!$A$1:$R$1200,16,FALSE)),"")</f>
        <v/>
      </c>
      <c r="P777" t="str">
        <f t="array" aca="1" ref="P777" ca="1">IFERROR(Y2IF(VLOOKUP('Xlookup set'!$S777,'Xlookup set'!$A$1:$R$1200,17,FALSE)=0,"",VLOOKUP('Xlookup set'!$S777,'Xlookup set'!$A$1:$R$1200,17,FALSE)),"")</f>
        <v/>
      </c>
      <c r="Q777" t="str">
        <f>IFERROR(IF(VLOOKUP('Xlookup set'!$S777,'Xlookup set'!$A$1:$R$1200,18,FALSE)=0,"",VLOOKUP('Xlookup set'!$S777,'Xlookup set'!$A$1:$R$1200,18,FALSE)),"")</f>
        <v/>
      </c>
    </row>
    <row r="778" spans="1:17">
      <c r="A778" t="str">
        <f>IFERROR(VLOOKUP('Xlookup set'!$S778,'Xlookup set'!$A$1:$R$1200,2,FALSE),"")</f>
        <v/>
      </c>
      <c r="B778" t="str">
        <f>IF(I778&lt;&gt;"",ドッグキャリー!$I$2,"")</f>
        <v/>
      </c>
      <c r="C778" t="str">
        <f t="shared" si="26"/>
        <v/>
      </c>
      <c r="D778" t="str">
        <f t="shared" si="27"/>
        <v/>
      </c>
      <c r="E778" t="str">
        <f>IFERROR(IF(VLOOKUP('Xlookup set'!$S778,'Xlookup set'!$A$1:$R$1200,6,FALSE)=0,"",VLOOKUP('Xlookup set'!$S778,'Xlookup set'!$A$1:$R$1200,6,FALSE)),"")</f>
        <v/>
      </c>
      <c r="F778" t="str">
        <f t="array" aca="1" ref="F778" ca="1">IFERROR(F(VLOOKUP('Xlookup set'!$S778,'Xlookup set'!$A$1:$R$1200,7,FALSE)=0,"",VLOOKUP('Xlookup set'!$S778,'Xlookup set'!$A$1:$R$1200,7,FALSE)),"")</f>
        <v/>
      </c>
      <c r="G778" t="str">
        <f>IFERROR(IF(VLOOKUP('Xlookup set'!$S778,'Xlookup set'!$A$1:$R$1200,8,FALSE)=0,"",VLOOKUP('Xlookup set'!$S778,'Xlookup set'!$A$1:$R$1200,8,FALSE)),"")</f>
        <v/>
      </c>
      <c r="H778" s="93" t="str">
        <f>IFERROR(IF(VLOOKUP('Xlookup set'!$S778,'Xlookup set'!$A$1:$R$1200,9,FALSE)=0,"",VLOOKUP('Xlookup set'!$S778,'Xlookup set'!$A$1:$R$1200,9,FALSE)),"")</f>
        <v/>
      </c>
      <c r="I778" t="str">
        <f>IFERROR(IF(VLOOKUP('Xlookup set'!$S778,'Xlookup set'!$A$1:$R$1200,10,FALSE)=0,"",VLOOKUP('Xlookup set'!$S778,'Xlookup set'!$A$1:$R$1200,10,FALSE)),"")</f>
        <v/>
      </c>
      <c r="J778" t="str">
        <f>IFERROR(IF(VLOOKUP('Xlookup set'!$S778,'Xlookup set'!$A$1:$R$1200,11,FALSE)=0,"",VLOOKUP('Xlookup set'!$S778,'Xlookup set'!$A$1:$R$1200,11,FALSE)),"")</f>
        <v/>
      </c>
      <c r="K778" t="str">
        <f>IFERROR(IF(VLOOKUP('Xlookup set'!$S778,'Xlookup set'!$A$1:$R$1200,12,FALSE)=0,"",VLOOKUP('Xlookup set'!$S778,'Xlookup set'!$A$1:$R$1200,12,FALSE)),"")</f>
        <v/>
      </c>
      <c r="L778" t="str">
        <f>IFERROR(IF(VLOOKUP('Xlookup set'!$S778,'Xlookup set'!$A$1:$R$1200,13,FALSE)=0,"",VLOOKUP('Xlookup set'!$S778,'Xlookup set'!$A$1:$R$1200,13,FALSE)),"")</f>
        <v/>
      </c>
      <c r="M778" t="str">
        <f>IFERROR(IF(VLOOKUP('Xlookup set'!$S778,'Xlookup set'!$A$1:$R$1200,14,FALSE)=0,"",VLOOKUP('Xlookup set'!$S778,'Xlookup set'!$A$1:$R$1200,14,FALSE)),"")</f>
        <v/>
      </c>
      <c r="N778" t="str">
        <f>IFERROR(IF(VLOOKUP('Xlookup set'!$S778,'Xlookup set'!$A$1:$R$1200,15,FALSE)=0,"",VLOOKUP('Xlookup set'!$S778,'Xlookup set'!$A$1:$R$1200,15,FALSE)),"")</f>
        <v/>
      </c>
      <c r="O778" t="str">
        <f>IFERROR(IF(VLOOKUP('Xlookup set'!$S778,'Xlookup set'!$A$1:$R$1200,16,FALSE)=0,"",VLOOKUP('Xlookup set'!$S778,'Xlookup set'!$A$1:$R$1200,16,FALSE)),"")</f>
        <v/>
      </c>
      <c r="P778" t="str">
        <f t="array" aca="1" ref="P778" ca="1">IFERROR(Y2IF(VLOOKUP('Xlookup set'!$S778,'Xlookup set'!$A$1:$R$1200,17,FALSE)=0,"",VLOOKUP('Xlookup set'!$S778,'Xlookup set'!$A$1:$R$1200,17,FALSE)),"")</f>
        <v/>
      </c>
      <c r="Q778" t="str">
        <f>IFERROR(IF(VLOOKUP('Xlookup set'!$S778,'Xlookup set'!$A$1:$R$1200,18,FALSE)=0,"",VLOOKUP('Xlookup set'!$S778,'Xlookup set'!$A$1:$R$1200,18,FALSE)),"")</f>
        <v/>
      </c>
    </row>
    <row r="779" spans="1:17">
      <c r="A779" t="str">
        <f>IFERROR(VLOOKUP('Xlookup set'!$S779,'Xlookup set'!$A$1:$R$1200,2,FALSE),"")</f>
        <v/>
      </c>
      <c r="B779" t="str">
        <f>IF(I779&lt;&gt;"",ドッグキャリー!$I$2,"")</f>
        <v/>
      </c>
      <c r="C779" t="str">
        <f t="shared" si="26"/>
        <v/>
      </c>
      <c r="D779" t="str">
        <f t="shared" si="27"/>
        <v/>
      </c>
      <c r="E779" t="str">
        <f>IFERROR(IF(VLOOKUP('Xlookup set'!$S779,'Xlookup set'!$A$1:$R$1200,6,FALSE)=0,"",VLOOKUP('Xlookup set'!$S779,'Xlookup set'!$A$1:$R$1200,6,FALSE)),"")</f>
        <v/>
      </c>
      <c r="F779" t="str">
        <f t="array" aca="1" ref="F779" ca="1">IFERROR(F(VLOOKUP('Xlookup set'!$S779,'Xlookup set'!$A$1:$R$1200,7,FALSE)=0,"",VLOOKUP('Xlookup set'!$S779,'Xlookup set'!$A$1:$R$1200,7,FALSE)),"")</f>
        <v/>
      </c>
      <c r="G779" t="str">
        <f>IFERROR(IF(VLOOKUP('Xlookup set'!$S779,'Xlookup set'!$A$1:$R$1200,8,FALSE)=0,"",VLOOKUP('Xlookup set'!$S779,'Xlookup set'!$A$1:$R$1200,8,FALSE)),"")</f>
        <v/>
      </c>
      <c r="H779" s="93" t="str">
        <f>IFERROR(IF(VLOOKUP('Xlookup set'!$S779,'Xlookup set'!$A$1:$R$1200,9,FALSE)=0,"",VLOOKUP('Xlookup set'!$S779,'Xlookup set'!$A$1:$R$1200,9,FALSE)),"")</f>
        <v/>
      </c>
      <c r="I779" t="str">
        <f>IFERROR(IF(VLOOKUP('Xlookup set'!$S779,'Xlookup set'!$A$1:$R$1200,10,FALSE)=0,"",VLOOKUP('Xlookup set'!$S779,'Xlookup set'!$A$1:$R$1200,10,FALSE)),"")</f>
        <v/>
      </c>
      <c r="J779" t="str">
        <f>IFERROR(IF(VLOOKUP('Xlookup set'!$S779,'Xlookup set'!$A$1:$R$1200,11,FALSE)=0,"",VLOOKUP('Xlookup set'!$S779,'Xlookup set'!$A$1:$R$1200,11,FALSE)),"")</f>
        <v/>
      </c>
      <c r="K779" t="str">
        <f>IFERROR(IF(VLOOKUP('Xlookup set'!$S779,'Xlookup set'!$A$1:$R$1200,12,FALSE)=0,"",VLOOKUP('Xlookup set'!$S779,'Xlookup set'!$A$1:$R$1200,12,FALSE)),"")</f>
        <v/>
      </c>
      <c r="L779" t="str">
        <f>IFERROR(IF(VLOOKUP('Xlookup set'!$S779,'Xlookup set'!$A$1:$R$1200,13,FALSE)=0,"",VLOOKUP('Xlookup set'!$S779,'Xlookup set'!$A$1:$R$1200,13,FALSE)),"")</f>
        <v/>
      </c>
      <c r="M779" t="str">
        <f>IFERROR(IF(VLOOKUP('Xlookup set'!$S779,'Xlookup set'!$A$1:$R$1200,14,FALSE)=0,"",VLOOKUP('Xlookup set'!$S779,'Xlookup set'!$A$1:$R$1200,14,FALSE)),"")</f>
        <v/>
      </c>
      <c r="N779" t="str">
        <f>IFERROR(IF(VLOOKUP('Xlookup set'!$S779,'Xlookup set'!$A$1:$R$1200,15,FALSE)=0,"",VLOOKUP('Xlookup set'!$S779,'Xlookup set'!$A$1:$R$1200,15,FALSE)),"")</f>
        <v/>
      </c>
      <c r="O779" t="str">
        <f>IFERROR(IF(VLOOKUP('Xlookup set'!$S779,'Xlookup set'!$A$1:$R$1200,16,FALSE)=0,"",VLOOKUP('Xlookup set'!$S779,'Xlookup set'!$A$1:$R$1200,16,FALSE)),"")</f>
        <v/>
      </c>
      <c r="P779" t="str">
        <f t="array" aca="1" ref="P779" ca="1">IFERROR(Y2IF(VLOOKUP('Xlookup set'!$S779,'Xlookup set'!$A$1:$R$1200,17,FALSE)=0,"",VLOOKUP('Xlookup set'!$S779,'Xlookup set'!$A$1:$R$1200,17,FALSE)),"")</f>
        <v/>
      </c>
      <c r="Q779" t="str">
        <f>IFERROR(IF(VLOOKUP('Xlookup set'!$S779,'Xlookup set'!$A$1:$R$1200,18,FALSE)=0,"",VLOOKUP('Xlookup set'!$S779,'Xlookup set'!$A$1:$R$1200,18,FALSE)),"")</f>
        <v/>
      </c>
    </row>
    <row r="780" spans="1:17">
      <c r="A780" t="str">
        <f>IFERROR(VLOOKUP('Xlookup set'!$S780,'Xlookup set'!$A$1:$R$1200,2,FALSE),"")</f>
        <v/>
      </c>
      <c r="B780" t="str">
        <f>IF(I780&lt;&gt;"",ドッグキャリー!$I$2,"")</f>
        <v/>
      </c>
      <c r="C780" t="str">
        <f t="shared" si="26"/>
        <v/>
      </c>
      <c r="D780" t="str">
        <f t="shared" si="27"/>
        <v/>
      </c>
      <c r="E780" t="str">
        <f>IFERROR(IF(VLOOKUP('Xlookup set'!$S780,'Xlookup set'!$A$1:$R$1200,6,FALSE)=0,"",VLOOKUP('Xlookup set'!$S780,'Xlookup set'!$A$1:$R$1200,6,FALSE)),"")</f>
        <v/>
      </c>
      <c r="F780" t="str">
        <f t="array" aca="1" ref="F780" ca="1">IFERROR(F(VLOOKUP('Xlookup set'!$S780,'Xlookup set'!$A$1:$R$1200,7,FALSE)=0,"",VLOOKUP('Xlookup set'!$S780,'Xlookup set'!$A$1:$R$1200,7,FALSE)),"")</f>
        <v/>
      </c>
      <c r="G780" t="str">
        <f>IFERROR(IF(VLOOKUP('Xlookup set'!$S780,'Xlookup set'!$A$1:$R$1200,8,FALSE)=0,"",VLOOKUP('Xlookup set'!$S780,'Xlookup set'!$A$1:$R$1200,8,FALSE)),"")</f>
        <v/>
      </c>
      <c r="H780" s="93" t="str">
        <f>IFERROR(IF(VLOOKUP('Xlookup set'!$S780,'Xlookup set'!$A$1:$R$1200,9,FALSE)=0,"",VLOOKUP('Xlookup set'!$S780,'Xlookup set'!$A$1:$R$1200,9,FALSE)),"")</f>
        <v/>
      </c>
      <c r="I780" t="str">
        <f>IFERROR(IF(VLOOKUP('Xlookup set'!$S780,'Xlookup set'!$A$1:$R$1200,10,FALSE)=0,"",VLOOKUP('Xlookup set'!$S780,'Xlookup set'!$A$1:$R$1200,10,FALSE)),"")</f>
        <v/>
      </c>
      <c r="J780" t="str">
        <f>IFERROR(IF(VLOOKUP('Xlookup set'!$S780,'Xlookup set'!$A$1:$R$1200,11,FALSE)=0,"",VLOOKUP('Xlookup set'!$S780,'Xlookup set'!$A$1:$R$1200,11,FALSE)),"")</f>
        <v/>
      </c>
      <c r="K780" t="str">
        <f>IFERROR(IF(VLOOKUP('Xlookup set'!$S780,'Xlookup set'!$A$1:$R$1200,12,FALSE)=0,"",VLOOKUP('Xlookup set'!$S780,'Xlookup set'!$A$1:$R$1200,12,FALSE)),"")</f>
        <v/>
      </c>
      <c r="L780" t="str">
        <f>IFERROR(IF(VLOOKUP('Xlookup set'!$S780,'Xlookup set'!$A$1:$R$1200,13,FALSE)=0,"",VLOOKUP('Xlookup set'!$S780,'Xlookup set'!$A$1:$R$1200,13,FALSE)),"")</f>
        <v/>
      </c>
      <c r="M780" t="str">
        <f>IFERROR(IF(VLOOKUP('Xlookup set'!$S780,'Xlookup set'!$A$1:$R$1200,14,FALSE)=0,"",VLOOKUP('Xlookup set'!$S780,'Xlookup set'!$A$1:$R$1200,14,FALSE)),"")</f>
        <v/>
      </c>
      <c r="N780" t="str">
        <f>IFERROR(IF(VLOOKUP('Xlookup set'!$S780,'Xlookup set'!$A$1:$R$1200,15,FALSE)=0,"",VLOOKUP('Xlookup set'!$S780,'Xlookup set'!$A$1:$R$1200,15,FALSE)),"")</f>
        <v/>
      </c>
      <c r="O780" t="str">
        <f>IFERROR(IF(VLOOKUP('Xlookup set'!$S780,'Xlookup set'!$A$1:$R$1200,16,FALSE)=0,"",VLOOKUP('Xlookup set'!$S780,'Xlookup set'!$A$1:$R$1200,16,FALSE)),"")</f>
        <v/>
      </c>
      <c r="P780" t="str">
        <f t="array" aca="1" ref="P780" ca="1">IFERROR(Y2IF(VLOOKUP('Xlookup set'!$S780,'Xlookup set'!$A$1:$R$1200,17,FALSE)=0,"",VLOOKUP('Xlookup set'!$S780,'Xlookup set'!$A$1:$R$1200,17,FALSE)),"")</f>
        <v/>
      </c>
      <c r="Q780" t="str">
        <f>IFERROR(IF(VLOOKUP('Xlookup set'!$S780,'Xlookup set'!$A$1:$R$1200,18,FALSE)=0,"",VLOOKUP('Xlookup set'!$S780,'Xlookup set'!$A$1:$R$1200,18,FALSE)),"")</f>
        <v/>
      </c>
    </row>
    <row r="781" spans="1:17">
      <c r="A781" t="str">
        <f>IFERROR(VLOOKUP('Xlookup set'!$S781,'Xlookup set'!$A$1:$R$1200,2,FALSE),"")</f>
        <v/>
      </c>
      <c r="B781" t="str">
        <f>IF(I781&lt;&gt;"",ドッグキャリー!$I$2,"")</f>
        <v/>
      </c>
      <c r="C781" t="str">
        <f t="shared" si="26"/>
        <v/>
      </c>
      <c r="D781" t="str">
        <f t="shared" si="27"/>
        <v/>
      </c>
      <c r="E781" t="str">
        <f>IFERROR(IF(VLOOKUP('Xlookup set'!$S781,'Xlookup set'!$A$1:$R$1200,6,FALSE)=0,"",VLOOKUP('Xlookup set'!$S781,'Xlookup set'!$A$1:$R$1200,6,FALSE)),"")</f>
        <v/>
      </c>
      <c r="F781" t="str">
        <f t="array" aca="1" ref="F781" ca="1">IFERROR(F(VLOOKUP('Xlookup set'!$S781,'Xlookup set'!$A$1:$R$1200,7,FALSE)=0,"",VLOOKUP('Xlookup set'!$S781,'Xlookup set'!$A$1:$R$1200,7,FALSE)),"")</f>
        <v/>
      </c>
      <c r="G781" t="str">
        <f>IFERROR(IF(VLOOKUP('Xlookup set'!$S781,'Xlookup set'!$A$1:$R$1200,8,FALSE)=0,"",VLOOKUP('Xlookup set'!$S781,'Xlookup set'!$A$1:$R$1200,8,FALSE)),"")</f>
        <v/>
      </c>
      <c r="H781" s="93" t="str">
        <f>IFERROR(IF(VLOOKUP('Xlookup set'!$S781,'Xlookup set'!$A$1:$R$1200,9,FALSE)=0,"",VLOOKUP('Xlookup set'!$S781,'Xlookup set'!$A$1:$R$1200,9,FALSE)),"")</f>
        <v/>
      </c>
      <c r="I781" t="str">
        <f>IFERROR(IF(VLOOKUP('Xlookup set'!$S781,'Xlookup set'!$A$1:$R$1200,10,FALSE)=0,"",VLOOKUP('Xlookup set'!$S781,'Xlookup set'!$A$1:$R$1200,10,FALSE)),"")</f>
        <v/>
      </c>
      <c r="J781" t="str">
        <f>IFERROR(IF(VLOOKUP('Xlookup set'!$S781,'Xlookup set'!$A$1:$R$1200,11,FALSE)=0,"",VLOOKUP('Xlookup set'!$S781,'Xlookup set'!$A$1:$R$1200,11,FALSE)),"")</f>
        <v/>
      </c>
      <c r="K781" t="str">
        <f>IFERROR(IF(VLOOKUP('Xlookup set'!$S781,'Xlookup set'!$A$1:$R$1200,12,FALSE)=0,"",VLOOKUP('Xlookup set'!$S781,'Xlookup set'!$A$1:$R$1200,12,FALSE)),"")</f>
        <v/>
      </c>
      <c r="L781" t="str">
        <f>IFERROR(IF(VLOOKUP('Xlookup set'!$S781,'Xlookup set'!$A$1:$R$1200,13,FALSE)=0,"",VLOOKUP('Xlookup set'!$S781,'Xlookup set'!$A$1:$R$1200,13,FALSE)),"")</f>
        <v/>
      </c>
      <c r="M781" t="str">
        <f>IFERROR(IF(VLOOKUP('Xlookup set'!$S781,'Xlookup set'!$A$1:$R$1200,14,FALSE)=0,"",VLOOKUP('Xlookup set'!$S781,'Xlookup set'!$A$1:$R$1200,14,FALSE)),"")</f>
        <v/>
      </c>
      <c r="N781" t="str">
        <f>IFERROR(IF(VLOOKUP('Xlookup set'!$S781,'Xlookup set'!$A$1:$R$1200,15,FALSE)=0,"",VLOOKUP('Xlookup set'!$S781,'Xlookup set'!$A$1:$R$1200,15,FALSE)),"")</f>
        <v/>
      </c>
      <c r="O781" t="str">
        <f>IFERROR(IF(VLOOKUP('Xlookup set'!$S781,'Xlookup set'!$A$1:$R$1200,16,FALSE)=0,"",VLOOKUP('Xlookup set'!$S781,'Xlookup set'!$A$1:$R$1200,16,FALSE)),"")</f>
        <v/>
      </c>
      <c r="P781" t="str">
        <f t="array" aca="1" ref="P781" ca="1">IFERROR(Y2IF(VLOOKUP('Xlookup set'!$S781,'Xlookup set'!$A$1:$R$1200,17,FALSE)=0,"",VLOOKUP('Xlookup set'!$S781,'Xlookup set'!$A$1:$R$1200,17,FALSE)),"")</f>
        <v/>
      </c>
      <c r="Q781" t="str">
        <f>IFERROR(IF(VLOOKUP('Xlookup set'!$S781,'Xlookup set'!$A$1:$R$1200,18,FALSE)=0,"",VLOOKUP('Xlookup set'!$S781,'Xlookup set'!$A$1:$R$1200,18,FALSE)),"")</f>
        <v/>
      </c>
    </row>
    <row r="782" spans="1:17">
      <c r="A782" t="str">
        <f>IFERROR(VLOOKUP('Xlookup set'!$S782,'Xlookup set'!$A$1:$R$1200,2,FALSE),"")</f>
        <v/>
      </c>
      <c r="B782" t="str">
        <f>IF(I782&lt;&gt;"",ドッグキャリー!$I$2,"")</f>
        <v/>
      </c>
      <c r="C782" t="str">
        <f t="shared" si="26"/>
        <v/>
      </c>
      <c r="D782" t="str">
        <f t="shared" si="27"/>
        <v/>
      </c>
      <c r="E782" t="str">
        <f>IFERROR(IF(VLOOKUP('Xlookup set'!$S782,'Xlookup set'!$A$1:$R$1200,6,FALSE)=0,"",VLOOKUP('Xlookup set'!$S782,'Xlookup set'!$A$1:$R$1200,6,FALSE)),"")</f>
        <v/>
      </c>
      <c r="F782" t="str">
        <f t="array" aca="1" ref="F782" ca="1">IFERROR(F(VLOOKUP('Xlookup set'!$S782,'Xlookup set'!$A$1:$R$1200,7,FALSE)=0,"",VLOOKUP('Xlookup set'!$S782,'Xlookup set'!$A$1:$R$1200,7,FALSE)),"")</f>
        <v/>
      </c>
      <c r="G782" t="str">
        <f>IFERROR(IF(VLOOKUP('Xlookup set'!$S782,'Xlookup set'!$A$1:$R$1200,8,FALSE)=0,"",VLOOKUP('Xlookup set'!$S782,'Xlookup set'!$A$1:$R$1200,8,FALSE)),"")</f>
        <v/>
      </c>
      <c r="H782" s="93" t="str">
        <f>IFERROR(IF(VLOOKUP('Xlookup set'!$S782,'Xlookup set'!$A$1:$R$1200,9,FALSE)=0,"",VLOOKUP('Xlookup set'!$S782,'Xlookup set'!$A$1:$R$1200,9,FALSE)),"")</f>
        <v/>
      </c>
      <c r="I782" t="str">
        <f>IFERROR(IF(VLOOKUP('Xlookup set'!$S782,'Xlookup set'!$A$1:$R$1200,10,FALSE)=0,"",VLOOKUP('Xlookup set'!$S782,'Xlookup set'!$A$1:$R$1200,10,FALSE)),"")</f>
        <v/>
      </c>
      <c r="J782" t="str">
        <f>IFERROR(IF(VLOOKUP('Xlookup set'!$S782,'Xlookup set'!$A$1:$R$1200,11,FALSE)=0,"",VLOOKUP('Xlookup set'!$S782,'Xlookup set'!$A$1:$R$1200,11,FALSE)),"")</f>
        <v/>
      </c>
      <c r="K782" t="str">
        <f>IFERROR(IF(VLOOKUP('Xlookup set'!$S782,'Xlookup set'!$A$1:$R$1200,12,FALSE)=0,"",VLOOKUP('Xlookup set'!$S782,'Xlookup set'!$A$1:$R$1200,12,FALSE)),"")</f>
        <v/>
      </c>
      <c r="L782" t="str">
        <f>IFERROR(IF(VLOOKUP('Xlookup set'!$S782,'Xlookup set'!$A$1:$R$1200,13,FALSE)=0,"",VLOOKUP('Xlookup set'!$S782,'Xlookup set'!$A$1:$R$1200,13,FALSE)),"")</f>
        <v/>
      </c>
      <c r="M782" t="str">
        <f>IFERROR(IF(VLOOKUP('Xlookup set'!$S782,'Xlookup set'!$A$1:$R$1200,14,FALSE)=0,"",VLOOKUP('Xlookup set'!$S782,'Xlookup set'!$A$1:$R$1200,14,FALSE)),"")</f>
        <v/>
      </c>
      <c r="N782" t="str">
        <f>IFERROR(IF(VLOOKUP('Xlookup set'!$S782,'Xlookup set'!$A$1:$R$1200,15,FALSE)=0,"",VLOOKUP('Xlookup set'!$S782,'Xlookup set'!$A$1:$R$1200,15,FALSE)),"")</f>
        <v/>
      </c>
      <c r="O782" t="str">
        <f>IFERROR(IF(VLOOKUP('Xlookup set'!$S782,'Xlookup set'!$A$1:$R$1200,16,FALSE)=0,"",VLOOKUP('Xlookup set'!$S782,'Xlookup set'!$A$1:$R$1200,16,FALSE)),"")</f>
        <v/>
      </c>
      <c r="P782" t="str">
        <f t="array" aca="1" ref="P782" ca="1">IFERROR(Y2IF(VLOOKUP('Xlookup set'!$S782,'Xlookup set'!$A$1:$R$1200,17,FALSE)=0,"",VLOOKUP('Xlookup set'!$S782,'Xlookup set'!$A$1:$R$1200,17,FALSE)),"")</f>
        <v/>
      </c>
      <c r="Q782" t="str">
        <f>IFERROR(IF(VLOOKUP('Xlookup set'!$S782,'Xlookup set'!$A$1:$R$1200,18,FALSE)=0,"",VLOOKUP('Xlookup set'!$S782,'Xlookup set'!$A$1:$R$1200,18,FALSE)),"")</f>
        <v/>
      </c>
    </row>
    <row r="783" spans="1:17">
      <c r="A783" t="str">
        <f>IFERROR(VLOOKUP('Xlookup set'!$S783,'Xlookup set'!$A$1:$R$1200,2,FALSE),"")</f>
        <v/>
      </c>
      <c r="B783" t="str">
        <f>IF(I783&lt;&gt;"",ドッグキャリー!$I$2,"")</f>
        <v/>
      </c>
      <c r="C783" t="str">
        <f t="shared" si="26"/>
        <v/>
      </c>
      <c r="D783" t="str">
        <f t="shared" si="27"/>
        <v/>
      </c>
      <c r="E783" t="str">
        <f>IFERROR(IF(VLOOKUP('Xlookup set'!$S783,'Xlookup set'!$A$1:$R$1200,6,FALSE)=0,"",VLOOKUP('Xlookup set'!$S783,'Xlookup set'!$A$1:$R$1200,6,FALSE)),"")</f>
        <v/>
      </c>
      <c r="F783" t="str">
        <f t="array" aca="1" ref="F783" ca="1">IFERROR(F(VLOOKUP('Xlookup set'!$S783,'Xlookup set'!$A$1:$R$1200,7,FALSE)=0,"",VLOOKUP('Xlookup set'!$S783,'Xlookup set'!$A$1:$R$1200,7,FALSE)),"")</f>
        <v/>
      </c>
      <c r="G783" t="str">
        <f>IFERROR(IF(VLOOKUP('Xlookup set'!$S783,'Xlookup set'!$A$1:$R$1200,8,FALSE)=0,"",VLOOKUP('Xlookup set'!$S783,'Xlookup set'!$A$1:$R$1200,8,FALSE)),"")</f>
        <v/>
      </c>
      <c r="H783" s="93" t="str">
        <f>IFERROR(IF(VLOOKUP('Xlookup set'!$S783,'Xlookup set'!$A$1:$R$1200,9,FALSE)=0,"",VLOOKUP('Xlookup set'!$S783,'Xlookup set'!$A$1:$R$1200,9,FALSE)),"")</f>
        <v/>
      </c>
      <c r="I783" t="str">
        <f>IFERROR(IF(VLOOKUP('Xlookup set'!$S783,'Xlookup set'!$A$1:$R$1200,10,FALSE)=0,"",VLOOKUP('Xlookup set'!$S783,'Xlookup set'!$A$1:$R$1200,10,FALSE)),"")</f>
        <v/>
      </c>
      <c r="J783" t="str">
        <f>IFERROR(IF(VLOOKUP('Xlookup set'!$S783,'Xlookup set'!$A$1:$R$1200,11,FALSE)=0,"",VLOOKUP('Xlookup set'!$S783,'Xlookup set'!$A$1:$R$1200,11,FALSE)),"")</f>
        <v/>
      </c>
      <c r="K783" t="str">
        <f>IFERROR(IF(VLOOKUP('Xlookup set'!$S783,'Xlookup set'!$A$1:$R$1200,12,FALSE)=0,"",VLOOKUP('Xlookup set'!$S783,'Xlookup set'!$A$1:$R$1200,12,FALSE)),"")</f>
        <v/>
      </c>
      <c r="L783" t="str">
        <f>IFERROR(IF(VLOOKUP('Xlookup set'!$S783,'Xlookup set'!$A$1:$R$1200,13,FALSE)=0,"",VLOOKUP('Xlookup set'!$S783,'Xlookup set'!$A$1:$R$1200,13,FALSE)),"")</f>
        <v/>
      </c>
      <c r="M783" t="str">
        <f>IFERROR(IF(VLOOKUP('Xlookup set'!$S783,'Xlookup set'!$A$1:$R$1200,14,FALSE)=0,"",VLOOKUP('Xlookup set'!$S783,'Xlookup set'!$A$1:$R$1200,14,FALSE)),"")</f>
        <v/>
      </c>
      <c r="N783" t="str">
        <f>IFERROR(IF(VLOOKUP('Xlookup set'!$S783,'Xlookup set'!$A$1:$R$1200,15,FALSE)=0,"",VLOOKUP('Xlookup set'!$S783,'Xlookup set'!$A$1:$R$1200,15,FALSE)),"")</f>
        <v/>
      </c>
      <c r="O783" t="str">
        <f>IFERROR(IF(VLOOKUP('Xlookup set'!$S783,'Xlookup set'!$A$1:$R$1200,16,FALSE)=0,"",VLOOKUP('Xlookup set'!$S783,'Xlookup set'!$A$1:$R$1200,16,FALSE)),"")</f>
        <v/>
      </c>
      <c r="P783" t="str">
        <f t="array" aca="1" ref="P783" ca="1">IFERROR(Y2IF(VLOOKUP('Xlookup set'!$S783,'Xlookup set'!$A$1:$R$1200,17,FALSE)=0,"",VLOOKUP('Xlookup set'!$S783,'Xlookup set'!$A$1:$R$1200,17,FALSE)),"")</f>
        <v/>
      </c>
      <c r="Q783" t="str">
        <f>IFERROR(IF(VLOOKUP('Xlookup set'!$S783,'Xlookup set'!$A$1:$R$1200,18,FALSE)=0,"",VLOOKUP('Xlookup set'!$S783,'Xlookup set'!$A$1:$R$1200,18,FALSE)),"")</f>
        <v/>
      </c>
    </row>
    <row r="784" spans="1:17">
      <c r="A784" t="str">
        <f>IFERROR(VLOOKUP('Xlookup set'!$S784,'Xlookup set'!$A$1:$R$1200,2,FALSE),"")</f>
        <v/>
      </c>
      <c r="B784" t="str">
        <f>IF(I784&lt;&gt;"",ドッグキャリー!$I$2,"")</f>
        <v/>
      </c>
      <c r="C784" t="str">
        <f t="shared" si="26"/>
        <v/>
      </c>
      <c r="D784" t="str">
        <f t="shared" si="27"/>
        <v/>
      </c>
      <c r="E784" t="str">
        <f>IFERROR(IF(VLOOKUP('Xlookup set'!$S784,'Xlookup set'!$A$1:$R$1200,6,FALSE)=0,"",VLOOKUP('Xlookup set'!$S784,'Xlookup set'!$A$1:$R$1200,6,FALSE)),"")</f>
        <v/>
      </c>
      <c r="F784" t="str">
        <f t="array" aca="1" ref="F784" ca="1">IFERROR(F(VLOOKUP('Xlookup set'!$S784,'Xlookup set'!$A$1:$R$1200,7,FALSE)=0,"",VLOOKUP('Xlookup set'!$S784,'Xlookup set'!$A$1:$R$1200,7,FALSE)),"")</f>
        <v/>
      </c>
      <c r="G784" t="str">
        <f>IFERROR(IF(VLOOKUP('Xlookup set'!$S784,'Xlookup set'!$A$1:$R$1200,8,FALSE)=0,"",VLOOKUP('Xlookup set'!$S784,'Xlookup set'!$A$1:$R$1200,8,FALSE)),"")</f>
        <v/>
      </c>
      <c r="H784" s="93" t="str">
        <f>IFERROR(IF(VLOOKUP('Xlookup set'!$S784,'Xlookup set'!$A$1:$R$1200,9,FALSE)=0,"",VLOOKUP('Xlookup set'!$S784,'Xlookup set'!$A$1:$R$1200,9,FALSE)),"")</f>
        <v/>
      </c>
      <c r="I784" t="str">
        <f>IFERROR(IF(VLOOKUP('Xlookup set'!$S784,'Xlookup set'!$A$1:$R$1200,10,FALSE)=0,"",VLOOKUP('Xlookup set'!$S784,'Xlookup set'!$A$1:$R$1200,10,FALSE)),"")</f>
        <v/>
      </c>
      <c r="J784" t="str">
        <f>IFERROR(IF(VLOOKUP('Xlookup set'!$S784,'Xlookup set'!$A$1:$R$1200,11,FALSE)=0,"",VLOOKUP('Xlookup set'!$S784,'Xlookup set'!$A$1:$R$1200,11,FALSE)),"")</f>
        <v/>
      </c>
      <c r="K784" t="str">
        <f>IFERROR(IF(VLOOKUP('Xlookup set'!$S784,'Xlookup set'!$A$1:$R$1200,12,FALSE)=0,"",VLOOKUP('Xlookup set'!$S784,'Xlookup set'!$A$1:$R$1200,12,FALSE)),"")</f>
        <v/>
      </c>
      <c r="L784" t="str">
        <f>IFERROR(IF(VLOOKUP('Xlookup set'!$S784,'Xlookup set'!$A$1:$R$1200,13,FALSE)=0,"",VLOOKUP('Xlookup set'!$S784,'Xlookup set'!$A$1:$R$1200,13,FALSE)),"")</f>
        <v/>
      </c>
      <c r="M784" t="str">
        <f>IFERROR(IF(VLOOKUP('Xlookup set'!$S784,'Xlookup set'!$A$1:$R$1200,14,FALSE)=0,"",VLOOKUP('Xlookup set'!$S784,'Xlookup set'!$A$1:$R$1200,14,FALSE)),"")</f>
        <v/>
      </c>
      <c r="N784" t="str">
        <f>IFERROR(IF(VLOOKUP('Xlookup set'!$S784,'Xlookup set'!$A$1:$R$1200,15,FALSE)=0,"",VLOOKUP('Xlookup set'!$S784,'Xlookup set'!$A$1:$R$1200,15,FALSE)),"")</f>
        <v/>
      </c>
      <c r="O784" t="str">
        <f>IFERROR(IF(VLOOKUP('Xlookup set'!$S784,'Xlookup set'!$A$1:$R$1200,16,FALSE)=0,"",VLOOKUP('Xlookup set'!$S784,'Xlookup set'!$A$1:$R$1200,16,FALSE)),"")</f>
        <v/>
      </c>
      <c r="P784" t="str">
        <f t="array" aca="1" ref="P784" ca="1">IFERROR(Y2IF(VLOOKUP('Xlookup set'!$S784,'Xlookup set'!$A$1:$R$1200,17,FALSE)=0,"",VLOOKUP('Xlookup set'!$S784,'Xlookup set'!$A$1:$R$1200,17,FALSE)),"")</f>
        <v/>
      </c>
      <c r="Q784" t="str">
        <f>IFERROR(IF(VLOOKUP('Xlookup set'!$S784,'Xlookup set'!$A$1:$R$1200,18,FALSE)=0,"",VLOOKUP('Xlookup set'!$S784,'Xlookup set'!$A$1:$R$1200,18,FALSE)),"")</f>
        <v/>
      </c>
    </row>
    <row r="785" spans="1:17">
      <c r="A785" t="str">
        <f>IFERROR(VLOOKUP('Xlookup set'!$S785,'Xlookup set'!$A$1:$R$1200,2,FALSE),"")</f>
        <v/>
      </c>
      <c r="B785" t="str">
        <f>IF(I785&lt;&gt;"",ドッグキャリー!$I$2,"")</f>
        <v/>
      </c>
      <c r="C785" t="str">
        <f t="shared" si="26"/>
        <v/>
      </c>
      <c r="D785" t="str">
        <f t="shared" si="27"/>
        <v/>
      </c>
      <c r="E785" t="str">
        <f>IFERROR(IF(VLOOKUP('Xlookup set'!$S785,'Xlookup set'!$A$1:$R$1200,6,FALSE)=0,"",VLOOKUP('Xlookup set'!$S785,'Xlookup set'!$A$1:$R$1200,6,FALSE)),"")</f>
        <v/>
      </c>
      <c r="F785" t="str">
        <f t="array" aca="1" ref="F785" ca="1">IFERROR(F(VLOOKUP('Xlookup set'!$S785,'Xlookup set'!$A$1:$R$1200,7,FALSE)=0,"",VLOOKUP('Xlookup set'!$S785,'Xlookup set'!$A$1:$R$1200,7,FALSE)),"")</f>
        <v/>
      </c>
      <c r="G785" t="str">
        <f>IFERROR(IF(VLOOKUP('Xlookup set'!$S785,'Xlookup set'!$A$1:$R$1200,8,FALSE)=0,"",VLOOKUP('Xlookup set'!$S785,'Xlookup set'!$A$1:$R$1200,8,FALSE)),"")</f>
        <v/>
      </c>
      <c r="H785" s="93" t="str">
        <f>IFERROR(IF(VLOOKUP('Xlookup set'!$S785,'Xlookup set'!$A$1:$R$1200,9,FALSE)=0,"",VLOOKUP('Xlookup set'!$S785,'Xlookup set'!$A$1:$R$1200,9,FALSE)),"")</f>
        <v/>
      </c>
      <c r="I785" t="str">
        <f>IFERROR(IF(VLOOKUP('Xlookup set'!$S785,'Xlookup set'!$A$1:$R$1200,10,FALSE)=0,"",VLOOKUP('Xlookup set'!$S785,'Xlookup set'!$A$1:$R$1200,10,FALSE)),"")</f>
        <v/>
      </c>
      <c r="J785" t="str">
        <f>IFERROR(IF(VLOOKUP('Xlookup set'!$S785,'Xlookup set'!$A$1:$R$1200,11,FALSE)=0,"",VLOOKUP('Xlookup set'!$S785,'Xlookup set'!$A$1:$R$1200,11,FALSE)),"")</f>
        <v/>
      </c>
      <c r="K785" t="str">
        <f>IFERROR(IF(VLOOKUP('Xlookup set'!$S785,'Xlookup set'!$A$1:$R$1200,12,FALSE)=0,"",VLOOKUP('Xlookup set'!$S785,'Xlookup set'!$A$1:$R$1200,12,FALSE)),"")</f>
        <v/>
      </c>
      <c r="L785" t="str">
        <f>IFERROR(IF(VLOOKUP('Xlookup set'!$S785,'Xlookup set'!$A$1:$R$1200,13,FALSE)=0,"",VLOOKUP('Xlookup set'!$S785,'Xlookup set'!$A$1:$R$1200,13,FALSE)),"")</f>
        <v/>
      </c>
      <c r="M785" t="str">
        <f>IFERROR(IF(VLOOKUP('Xlookup set'!$S785,'Xlookup set'!$A$1:$R$1200,14,FALSE)=0,"",VLOOKUP('Xlookup set'!$S785,'Xlookup set'!$A$1:$R$1200,14,FALSE)),"")</f>
        <v/>
      </c>
      <c r="N785" t="str">
        <f>IFERROR(IF(VLOOKUP('Xlookup set'!$S785,'Xlookup set'!$A$1:$R$1200,15,FALSE)=0,"",VLOOKUP('Xlookup set'!$S785,'Xlookup set'!$A$1:$R$1200,15,FALSE)),"")</f>
        <v/>
      </c>
      <c r="O785" t="str">
        <f>IFERROR(IF(VLOOKUP('Xlookup set'!$S785,'Xlookup set'!$A$1:$R$1200,16,FALSE)=0,"",VLOOKUP('Xlookup set'!$S785,'Xlookup set'!$A$1:$R$1200,16,FALSE)),"")</f>
        <v/>
      </c>
      <c r="P785" t="str">
        <f t="array" aca="1" ref="P785" ca="1">IFERROR(Y2IF(VLOOKUP('Xlookup set'!$S785,'Xlookup set'!$A$1:$R$1200,17,FALSE)=0,"",VLOOKUP('Xlookup set'!$S785,'Xlookup set'!$A$1:$R$1200,17,FALSE)),"")</f>
        <v/>
      </c>
      <c r="Q785" t="str">
        <f>IFERROR(IF(VLOOKUP('Xlookup set'!$S785,'Xlookup set'!$A$1:$R$1200,18,FALSE)=0,"",VLOOKUP('Xlookup set'!$S785,'Xlookup set'!$A$1:$R$1200,18,FALSE)),"")</f>
        <v/>
      </c>
    </row>
    <row r="786" spans="1:17">
      <c r="A786" t="str">
        <f>IFERROR(VLOOKUP('Xlookup set'!$S786,'Xlookup set'!$A$1:$R$1200,2,FALSE),"")</f>
        <v/>
      </c>
      <c r="B786" t="str">
        <f>IF(I786&lt;&gt;"",ドッグキャリー!$I$2,"")</f>
        <v/>
      </c>
      <c r="C786" t="str">
        <f t="shared" si="26"/>
        <v/>
      </c>
      <c r="D786" t="str">
        <f t="shared" si="27"/>
        <v/>
      </c>
      <c r="E786" t="str">
        <f>IFERROR(IF(VLOOKUP('Xlookup set'!$S786,'Xlookup set'!$A$1:$R$1200,6,FALSE)=0,"",VLOOKUP('Xlookup set'!$S786,'Xlookup set'!$A$1:$R$1200,6,FALSE)),"")</f>
        <v/>
      </c>
      <c r="F786" t="str">
        <f t="array" aca="1" ref="F786" ca="1">IFERROR(F(VLOOKUP('Xlookup set'!$S786,'Xlookup set'!$A$1:$R$1200,7,FALSE)=0,"",VLOOKUP('Xlookup set'!$S786,'Xlookup set'!$A$1:$R$1200,7,FALSE)),"")</f>
        <v/>
      </c>
      <c r="G786" t="str">
        <f>IFERROR(IF(VLOOKUP('Xlookup set'!$S786,'Xlookup set'!$A$1:$R$1200,8,FALSE)=0,"",VLOOKUP('Xlookup set'!$S786,'Xlookup set'!$A$1:$R$1200,8,FALSE)),"")</f>
        <v/>
      </c>
      <c r="H786" s="93" t="str">
        <f>IFERROR(IF(VLOOKUP('Xlookup set'!$S786,'Xlookup set'!$A$1:$R$1200,9,FALSE)=0,"",VLOOKUP('Xlookup set'!$S786,'Xlookup set'!$A$1:$R$1200,9,FALSE)),"")</f>
        <v/>
      </c>
      <c r="I786" t="str">
        <f>IFERROR(IF(VLOOKUP('Xlookup set'!$S786,'Xlookup set'!$A$1:$R$1200,10,FALSE)=0,"",VLOOKUP('Xlookup set'!$S786,'Xlookup set'!$A$1:$R$1200,10,FALSE)),"")</f>
        <v/>
      </c>
      <c r="J786" t="str">
        <f>IFERROR(IF(VLOOKUP('Xlookup set'!$S786,'Xlookup set'!$A$1:$R$1200,11,FALSE)=0,"",VLOOKUP('Xlookup set'!$S786,'Xlookup set'!$A$1:$R$1200,11,FALSE)),"")</f>
        <v/>
      </c>
      <c r="K786" t="str">
        <f>IFERROR(IF(VLOOKUP('Xlookup set'!$S786,'Xlookup set'!$A$1:$R$1200,12,FALSE)=0,"",VLOOKUP('Xlookup set'!$S786,'Xlookup set'!$A$1:$R$1200,12,FALSE)),"")</f>
        <v/>
      </c>
      <c r="L786" t="str">
        <f>IFERROR(IF(VLOOKUP('Xlookup set'!$S786,'Xlookup set'!$A$1:$R$1200,13,FALSE)=0,"",VLOOKUP('Xlookup set'!$S786,'Xlookup set'!$A$1:$R$1200,13,FALSE)),"")</f>
        <v/>
      </c>
      <c r="M786" t="str">
        <f>IFERROR(IF(VLOOKUP('Xlookup set'!$S786,'Xlookup set'!$A$1:$R$1200,14,FALSE)=0,"",VLOOKUP('Xlookup set'!$S786,'Xlookup set'!$A$1:$R$1200,14,FALSE)),"")</f>
        <v/>
      </c>
      <c r="N786" t="str">
        <f>IFERROR(IF(VLOOKUP('Xlookup set'!$S786,'Xlookup set'!$A$1:$R$1200,15,FALSE)=0,"",VLOOKUP('Xlookup set'!$S786,'Xlookup set'!$A$1:$R$1200,15,FALSE)),"")</f>
        <v/>
      </c>
      <c r="O786" t="str">
        <f>IFERROR(IF(VLOOKUP('Xlookup set'!$S786,'Xlookup set'!$A$1:$R$1200,16,FALSE)=0,"",VLOOKUP('Xlookup set'!$S786,'Xlookup set'!$A$1:$R$1200,16,FALSE)),"")</f>
        <v/>
      </c>
      <c r="P786" t="str">
        <f t="array" aca="1" ref="P786" ca="1">IFERROR(Y2IF(VLOOKUP('Xlookup set'!$S786,'Xlookup set'!$A$1:$R$1200,17,FALSE)=0,"",VLOOKUP('Xlookup set'!$S786,'Xlookup set'!$A$1:$R$1200,17,FALSE)),"")</f>
        <v/>
      </c>
      <c r="Q786" t="str">
        <f>IFERROR(IF(VLOOKUP('Xlookup set'!$S786,'Xlookup set'!$A$1:$R$1200,18,FALSE)=0,"",VLOOKUP('Xlookup set'!$S786,'Xlookup set'!$A$1:$R$1200,18,FALSE)),"")</f>
        <v/>
      </c>
    </row>
    <row r="787" spans="1:17">
      <c r="A787" t="str">
        <f>IFERROR(VLOOKUP('Xlookup set'!$S787,'Xlookup set'!$A$1:$R$1200,2,FALSE),"")</f>
        <v/>
      </c>
      <c r="B787" t="str">
        <f>IF(I787&lt;&gt;"",ドッグキャリー!$I$2,"")</f>
        <v/>
      </c>
      <c r="C787" t="str">
        <f t="shared" si="26"/>
        <v/>
      </c>
      <c r="D787" t="str">
        <f t="shared" si="27"/>
        <v/>
      </c>
      <c r="E787" t="str">
        <f>IFERROR(IF(VLOOKUP('Xlookup set'!$S787,'Xlookup set'!$A$1:$R$1200,6,FALSE)=0,"",VLOOKUP('Xlookup set'!$S787,'Xlookup set'!$A$1:$R$1200,6,FALSE)),"")</f>
        <v/>
      </c>
      <c r="F787" t="str">
        <f t="array" aca="1" ref="F787" ca="1">IFERROR(F(VLOOKUP('Xlookup set'!$S787,'Xlookup set'!$A$1:$R$1200,7,FALSE)=0,"",VLOOKUP('Xlookup set'!$S787,'Xlookup set'!$A$1:$R$1200,7,FALSE)),"")</f>
        <v/>
      </c>
      <c r="G787" t="str">
        <f>IFERROR(IF(VLOOKUP('Xlookup set'!$S787,'Xlookup set'!$A$1:$R$1200,8,FALSE)=0,"",VLOOKUP('Xlookup set'!$S787,'Xlookup set'!$A$1:$R$1200,8,FALSE)),"")</f>
        <v/>
      </c>
      <c r="H787" s="93" t="str">
        <f>IFERROR(IF(VLOOKUP('Xlookup set'!$S787,'Xlookup set'!$A$1:$R$1200,9,FALSE)=0,"",VLOOKUP('Xlookup set'!$S787,'Xlookup set'!$A$1:$R$1200,9,FALSE)),"")</f>
        <v/>
      </c>
      <c r="I787" t="str">
        <f>IFERROR(IF(VLOOKUP('Xlookup set'!$S787,'Xlookup set'!$A$1:$R$1200,10,FALSE)=0,"",VLOOKUP('Xlookup set'!$S787,'Xlookup set'!$A$1:$R$1200,10,FALSE)),"")</f>
        <v/>
      </c>
      <c r="J787" t="str">
        <f>IFERROR(IF(VLOOKUP('Xlookup set'!$S787,'Xlookup set'!$A$1:$R$1200,11,FALSE)=0,"",VLOOKUP('Xlookup set'!$S787,'Xlookup set'!$A$1:$R$1200,11,FALSE)),"")</f>
        <v/>
      </c>
      <c r="K787" t="str">
        <f>IFERROR(IF(VLOOKUP('Xlookup set'!$S787,'Xlookup set'!$A$1:$R$1200,12,FALSE)=0,"",VLOOKUP('Xlookup set'!$S787,'Xlookup set'!$A$1:$R$1200,12,FALSE)),"")</f>
        <v/>
      </c>
      <c r="L787" t="str">
        <f>IFERROR(IF(VLOOKUP('Xlookup set'!$S787,'Xlookup set'!$A$1:$R$1200,13,FALSE)=0,"",VLOOKUP('Xlookup set'!$S787,'Xlookup set'!$A$1:$R$1200,13,FALSE)),"")</f>
        <v/>
      </c>
      <c r="M787" t="str">
        <f>IFERROR(IF(VLOOKUP('Xlookup set'!$S787,'Xlookup set'!$A$1:$R$1200,14,FALSE)=0,"",VLOOKUP('Xlookup set'!$S787,'Xlookup set'!$A$1:$R$1200,14,FALSE)),"")</f>
        <v/>
      </c>
      <c r="N787" t="str">
        <f>IFERROR(IF(VLOOKUP('Xlookup set'!$S787,'Xlookup set'!$A$1:$R$1200,15,FALSE)=0,"",VLOOKUP('Xlookup set'!$S787,'Xlookup set'!$A$1:$R$1200,15,FALSE)),"")</f>
        <v/>
      </c>
      <c r="O787" t="str">
        <f>IFERROR(IF(VLOOKUP('Xlookup set'!$S787,'Xlookup set'!$A$1:$R$1200,16,FALSE)=0,"",VLOOKUP('Xlookup set'!$S787,'Xlookup set'!$A$1:$R$1200,16,FALSE)),"")</f>
        <v/>
      </c>
      <c r="P787" t="str">
        <f t="array" aca="1" ref="P787" ca="1">IFERROR(Y2IF(VLOOKUP('Xlookup set'!$S787,'Xlookup set'!$A$1:$R$1200,17,FALSE)=0,"",VLOOKUP('Xlookup set'!$S787,'Xlookup set'!$A$1:$R$1200,17,FALSE)),"")</f>
        <v/>
      </c>
      <c r="Q787" t="str">
        <f>IFERROR(IF(VLOOKUP('Xlookup set'!$S787,'Xlookup set'!$A$1:$R$1200,18,FALSE)=0,"",VLOOKUP('Xlookup set'!$S787,'Xlookup set'!$A$1:$R$1200,18,FALSE)),"")</f>
        <v/>
      </c>
    </row>
    <row r="788" spans="1:17">
      <c r="A788" t="str">
        <f>IFERROR(VLOOKUP('Xlookup set'!$S788,'Xlookup set'!$A$1:$R$1200,2,FALSE),"")</f>
        <v/>
      </c>
      <c r="B788" t="str">
        <f>IF(I788&lt;&gt;"",ドッグキャリー!$I$2,"")</f>
        <v/>
      </c>
      <c r="C788" t="str">
        <f t="shared" si="26"/>
        <v/>
      </c>
      <c r="D788" t="str">
        <f t="shared" si="27"/>
        <v/>
      </c>
      <c r="E788" t="str">
        <f>IFERROR(IF(VLOOKUP('Xlookup set'!$S788,'Xlookup set'!$A$1:$R$1200,6,FALSE)=0,"",VLOOKUP('Xlookup set'!$S788,'Xlookup set'!$A$1:$R$1200,6,FALSE)),"")</f>
        <v/>
      </c>
      <c r="F788" t="str">
        <f t="array" aca="1" ref="F788" ca="1">IFERROR(F(VLOOKUP('Xlookup set'!$S788,'Xlookup set'!$A$1:$R$1200,7,FALSE)=0,"",VLOOKUP('Xlookup set'!$S788,'Xlookup set'!$A$1:$R$1200,7,FALSE)),"")</f>
        <v/>
      </c>
      <c r="G788" t="str">
        <f>IFERROR(IF(VLOOKUP('Xlookup set'!$S788,'Xlookup set'!$A$1:$R$1200,8,FALSE)=0,"",VLOOKUP('Xlookup set'!$S788,'Xlookup set'!$A$1:$R$1200,8,FALSE)),"")</f>
        <v/>
      </c>
      <c r="H788" s="93" t="str">
        <f>IFERROR(IF(VLOOKUP('Xlookup set'!$S788,'Xlookup set'!$A$1:$R$1200,9,FALSE)=0,"",VLOOKUP('Xlookup set'!$S788,'Xlookup set'!$A$1:$R$1200,9,FALSE)),"")</f>
        <v/>
      </c>
      <c r="I788" t="str">
        <f>IFERROR(IF(VLOOKUP('Xlookup set'!$S788,'Xlookup set'!$A$1:$R$1200,10,FALSE)=0,"",VLOOKUP('Xlookup set'!$S788,'Xlookup set'!$A$1:$R$1200,10,FALSE)),"")</f>
        <v/>
      </c>
      <c r="J788" t="str">
        <f>IFERROR(IF(VLOOKUP('Xlookup set'!$S788,'Xlookup set'!$A$1:$R$1200,11,FALSE)=0,"",VLOOKUP('Xlookup set'!$S788,'Xlookup set'!$A$1:$R$1200,11,FALSE)),"")</f>
        <v/>
      </c>
      <c r="K788" t="str">
        <f>IFERROR(IF(VLOOKUP('Xlookup set'!$S788,'Xlookup set'!$A$1:$R$1200,12,FALSE)=0,"",VLOOKUP('Xlookup set'!$S788,'Xlookup set'!$A$1:$R$1200,12,FALSE)),"")</f>
        <v/>
      </c>
      <c r="L788" t="str">
        <f>IFERROR(IF(VLOOKUP('Xlookup set'!$S788,'Xlookup set'!$A$1:$R$1200,13,FALSE)=0,"",VLOOKUP('Xlookup set'!$S788,'Xlookup set'!$A$1:$R$1200,13,FALSE)),"")</f>
        <v/>
      </c>
      <c r="M788" t="str">
        <f>IFERROR(IF(VLOOKUP('Xlookup set'!$S788,'Xlookup set'!$A$1:$R$1200,14,FALSE)=0,"",VLOOKUP('Xlookup set'!$S788,'Xlookup set'!$A$1:$R$1200,14,FALSE)),"")</f>
        <v/>
      </c>
      <c r="N788" t="str">
        <f>IFERROR(IF(VLOOKUP('Xlookup set'!$S788,'Xlookup set'!$A$1:$R$1200,15,FALSE)=0,"",VLOOKUP('Xlookup set'!$S788,'Xlookup set'!$A$1:$R$1200,15,FALSE)),"")</f>
        <v/>
      </c>
      <c r="O788" t="str">
        <f>IFERROR(IF(VLOOKUP('Xlookup set'!$S788,'Xlookup set'!$A$1:$R$1200,16,FALSE)=0,"",VLOOKUP('Xlookup set'!$S788,'Xlookup set'!$A$1:$R$1200,16,FALSE)),"")</f>
        <v/>
      </c>
      <c r="P788" t="str">
        <f t="array" aca="1" ref="P788" ca="1">IFERROR(Y2IF(VLOOKUP('Xlookup set'!$S788,'Xlookup set'!$A$1:$R$1200,17,FALSE)=0,"",VLOOKUP('Xlookup set'!$S788,'Xlookup set'!$A$1:$R$1200,17,FALSE)),"")</f>
        <v/>
      </c>
      <c r="Q788" t="str">
        <f>IFERROR(IF(VLOOKUP('Xlookup set'!$S788,'Xlookup set'!$A$1:$R$1200,18,FALSE)=0,"",VLOOKUP('Xlookup set'!$S788,'Xlookup set'!$A$1:$R$1200,18,FALSE)),"")</f>
        <v/>
      </c>
    </row>
    <row r="789" spans="1:17">
      <c r="A789" t="str">
        <f>IFERROR(VLOOKUP('Xlookup set'!$S789,'Xlookup set'!$A$1:$R$1200,2,FALSE),"")</f>
        <v/>
      </c>
      <c r="B789" t="str">
        <f>IF(I789&lt;&gt;"",ドッグキャリー!$I$2,"")</f>
        <v/>
      </c>
      <c r="C789" t="str">
        <f t="shared" si="26"/>
        <v/>
      </c>
      <c r="D789" t="str">
        <f t="shared" si="27"/>
        <v/>
      </c>
      <c r="E789" t="str">
        <f>IFERROR(IF(VLOOKUP('Xlookup set'!$S789,'Xlookup set'!$A$1:$R$1200,6,FALSE)=0,"",VLOOKUP('Xlookup set'!$S789,'Xlookup set'!$A$1:$R$1200,6,FALSE)),"")</f>
        <v/>
      </c>
      <c r="F789" t="str">
        <f t="array" aca="1" ref="F789" ca="1">IFERROR(F(VLOOKUP('Xlookup set'!$S789,'Xlookup set'!$A$1:$R$1200,7,FALSE)=0,"",VLOOKUP('Xlookup set'!$S789,'Xlookup set'!$A$1:$R$1200,7,FALSE)),"")</f>
        <v/>
      </c>
      <c r="G789" t="str">
        <f>IFERROR(IF(VLOOKUP('Xlookup set'!$S789,'Xlookup set'!$A$1:$R$1200,8,FALSE)=0,"",VLOOKUP('Xlookup set'!$S789,'Xlookup set'!$A$1:$R$1200,8,FALSE)),"")</f>
        <v/>
      </c>
      <c r="H789" s="93" t="str">
        <f>IFERROR(IF(VLOOKUP('Xlookup set'!$S789,'Xlookup set'!$A$1:$R$1200,9,FALSE)=0,"",VLOOKUP('Xlookup set'!$S789,'Xlookup set'!$A$1:$R$1200,9,FALSE)),"")</f>
        <v/>
      </c>
      <c r="I789" t="str">
        <f>IFERROR(IF(VLOOKUP('Xlookup set'!$S789,'Xlookup set'!$A$1:$R$1200,10,FALSE)=0,"",VLOOKUP('Xlookup set'!$S789,'Xlookup set'!$A$1:$R$1200,10,FALSE)),"")</f>
        <v/>
      </c>
      <c r="J789" t="str">
        <f>IFERROR(IF(VLOOKUP('Xlookup set'!$S789,'Xlookup set'!$A$1:$R$1200,11,FALSE)=0,"",VLOOKUP('Xlookup set'!$S789,'Xlookup set'!$A$1:$R$1200,11,FALSE)),"")</f>
        <v/>
      </c>
      <c r="K789" t="str">
        <f>IFERROR(IF(VLOOKUP('Xlookup set'!$S789,'Xlookup set'!$A$1:$R$1200,12,FALSE)=0,"",VLOOKUP('Xlookup set'!$S789,'Xlookup set'!$A$1:$R$1200,12,FALSE)),"")</f>
        <v/>
      </c>
      <c r="L789" t="str">
        <f>IFERROR(IF(VLOOKUP('Xlookup set'!$S789,'Xlookup set'!$A$1:$R$1200,13,FALSE)=0,"",VLOOKUP('Xlookup set'!$S789,'Xlookup set'!$A$1:$R$1200,13,FALSE)),"")</f>
        <v/>
      </c>
      <c r="M789" t="str">
        <f>IFERROR(IF(VLOOKUP('Xlookup set'!$S789,'Xlookup set'!$A$1:$R$1200,14,FALSE)=0,"",VLOOKUP('Xlookup set'!$S789,'Xlookup set'!$A$1:$R$1200,14,FALSE)),"")</f>
        <v/>
      </c>
      <c r="N789" t="str">
        <f>IFERROR(IF(VLOOKUP('Xlookup set'!$S789,'Xlookup set'!$A$1:$R$1200,15,FALSE)=0,"",VLOOKUP('Xlookup set'!$S789,'Xlookup set'!$A$1:$R$1200,15,FALSE)),"")</f>
        <v/>
      </c>
      <c r="O789" t="str">
        <f>IFERROR(IF(VLOOKUP('Xlookup set'!$S789,'Xlookup set'!$A$1:$R$1200,16,FALSE)=0,"",VLOOKUP('Xlookup set'!$S789,'Xlookup set'!$A$1:$R$1200,16,FALSE)),"")</f>
        <v/>
      </c>
      <c r="P789" t="str">
        <f t="array" aca="1" ref="P789" ca="1">IFERROR(Y2IF(VLOOKUP('Xlookup set'!$S789,'Xlookup set'!$A$1:$R$1200,17,FALSE)=0,"",VLOOKUP('Xlookup set'!$S789,'Xlookup set'!$A$1:$R$1200,17,FALSE)),"")</f>
        <v/>
      </c>
      <c r="Q789" t="str">
        <f>IFERROR(IF(VLOOKUP('Xlookup set'!$S789,'Xlookup set'!$A$1:$R$1200,18,FALSE)=0,"",VLOOKUP('Xlookup set'!$S789,'Xlookup set'!$A$1:$R$1200,18,FALSE)),"")</f>
        <v/>
      </c>
    </row>
    <row r="790" spans="1:17">
      <c r="A790" t="str">
        <f>IFERROR(VLOOKUP('Xlookup set'!$S790,'Xlookup set'!$A$1:$R$1200,2,FALSE),"")</f>
        <v/>
      </c>
      <c r="B790" t="str">
        <f>IF(I790&lt;&gt;"",ドッグキャリー!$I$2,"")</f>
        <v/>
      </c>
      <c r="C790" t="str">
        <f t="shared" si="26"/>
        <v/>
      </c>
      <c r="D790" t="str">
        <f t="shared" si="27"/>
        <v/>
      </c>
      <c r="E790" t="str">
        <f>IFERROR(IF(VLOOKUP('Xlookup set'!$S790,'Xlookup set'!$A$1:$R$1200,6,FALSE)=0,"",VLOOKUP('Xlookup set'!$S790,'Xlookup set'!$A$1:$R$1200,6,FALSE)),"")</f>
        <v/>
      </c>
      <c r="F790" t="str">
        <f t="array" aca="1" ref="F790" ca="1">IFERROR(F(VLOOKUP('Xlookup set'!$S790,'Xlookup set'!$A$1:$R$1200,7,FALSE)=0,"",VLOOKUP('Xlookup set'!$S790,'Xlookup set'!$A$1:$R$1200,7,FALSE)),"")</f>
        <v/>
      </c>
      <c r="G790" t="str">
        <f>IFERROR(IF(VLOOKUP('Xlookup set'!$S790,'Xlookup set'!$A$1:$R$1200,8,FALSE)=0,"",VLOOKUP('Xlookup set'!$S790,'Xlookup set'!$A$1:$R$1200,8,FALSE)),"")</f>
        <v/>
      </c>
      <c r="H790" s="93" t="str">
        <f>IFERROR(IF(VLOOKUP('Xlookup set'!$S790,'Xlookup set'!$A$1:$R$1200,9,FALSE)=0,"",VLOOKUP('Xlookup set'!$S790,'Xlookup set'!$A$1:$R$1200,9,FALSE)),"")</f>
        <v/>
      </c>
      <c r="I790" t="str">
        <f>IFERROR(IF(VLOOKUP('Xlookup set'!$S790,'Xlookup set'!$A$1:$R$1200,10,FALSE)=0,"",VLOOKUP('Xlookup set'!$S790,'Xlookup set'!$A$1:$R$1200,10,FALSE)),"")</f>
        <v/>
      </c>
      <c r="J790" t="str">
        <f>IFERROR(IF(VLOOKUP('Xlookup set'!$S790,'Xlookup set'!$A$1:$R$1200,11,FALSE)=0,"",VLOOKUP('Xlookup set'!$S790,'Xlookup set'!$A$1:$R$1200,11,FALSE)),"")</f>
        <v/>
      </c>
      <c r="K790" t="str">
        <f>IFERROR(IF(VLOOKUP('Xlookup set'!$S790,'Xlookup set'!$A$1:$R$1200,12,FALSE)=0,"",VLOOKUP('Xlookup set'!$S790,'Xlookup set'!$A$1:$R$1200,12,FALSE)),"")</f>
        <v/>
      </c>
      <c r="L790" t="str">
        <f>IFERROR(IF(VLOOKUP('Xlookup set'!$S790,'Xlookup set'!$A$1:$R$1200,13,FALSE)=0,"",VLOOKUP('Xlookup set'!$S790,'Xlookup set'!$A$1:$R$1200,13,FALSE)),"")</f>
        <v/>
      </c>
      <c r="M790" t="str">
        <f>IFERROR(IF(VLOOKUP('Xlookup set'!$S790,'Xlookup set'!$A$1:$R$1200,14,FALSE)=0,"",VLOOKUP('Xlookup set'!$S790,'Xlookup set'!$A$1:$R$1200,14,FALSE)),"")</f>
        <v/>
      </c>
      <c r="N790" t="str">
        <f>IFERROR(IF(VLOOKUP('Xlookup set'!$S790,'Xlookup set'!$A$1:$R$1200,15,FALSE)=0,"",VLOOKUP('Xlookup set'!$S790,'Xlookup set'!$A$1:$R$1200,15,FALSE)),"")</f>
        <v/>
      </c>
      <c r="O790" t="str">
        <f>IFERROR(IF(VLOOKUP('Xlookup set'!$S790,'Xlookup set'!$A$1:$R$1200,16,FALSE)=0,"",VLOOKUP('Xlookup set'!$S790,'Xlookup set'!$A$1:$R$1200,16,FALSE)),"")</f>
        <v/>
      </c>
      <c r="P790" t="str">
        <f t="array" aca="1" ref="P790" ca="1">IFERROR(Y2IF(VLOOKUP('Xlookup set'!$S790,'Xlookup set'!$A$1:$R$1200,17,FALSE)=0,"",VLOOKUP('Xlookup set'!$S790,'Xlookup set'!$A$1:$R$1200,17,FALSE)),"")</f>
        <v/>
      </c>
      <c r="Q790" t="str">
        <f>IFERROR(IF(VLOOKUP('Xlookup set'!$S790,'Xlookup set'!$A$1:$R$1200,18,FALSE)=0,"",VLOOKUP('Xlookup set'!$S790,'Xlookup set'!$A$1:$R$1200,18,FALSE)),"")</f>
        <v/>
      </c>
    </row>
    <row r="791" spans="1:17">
      <c r="A791" t="str">
        <f>IFERROR(VLOOKUP('Xlookup set'!$S791,'Xlookup set'!$A$1:$R$1200,2,FALSE),"")</f>
        <v/>
      </c>
      <c r="B791" t="str">
        <f>IF(I791&lt;&gt;"",ドッグキャリー!$I$2,"")</f>
        <v/>
      </c>
      <c r="C791" t="str">
        <f t="shared" si="26"/>
        <v/>
      </c>
      <c r="D791" t="str">
        <f t="shared" si="27"/>
        <v/>
      </c>
      <c r="E791" t="str">
        <f>IFERROR(IF(VLOOKUP('Xlookup set'!$S791,'Xlookup set'!$A$1:$R$1200,6,FALSE)=0,"",VLOOKUP('Xlookup set'!$S791,'Xlookup set'!$A$1:$R$1200,6,FALSE)),"")</f>
        <v/>
      </c>
      <c r="F791" t="str">
        <f t="array" aca="1" ref="F791" ca="1">IFERROR(F(VLOOKUP('Xlookup set'!$S791,'Xlookup set'!$A$1:$R$1200,7,FALSE)=0,"",VLOOKUP('Xlookup set'!$S791,'Xlookup set'!$A$1:$R$1200,7,FALSE)),"")</f>
        <v/>
      </c>
      <c r="G791" t="str">
        <f>IFERROR(IF(VLOOKUP('Xlookup set'!$S791,'Xlookup set'!$A$1:$R$1200,8,FALSE)=0,"",VLOOKUP('Xlookup set'!$S791,'Xlookup set'!$A$1:$R$1200,8,FALSE)),"")</f>
        <v/>
      </c>
      <c r="H791" s="93" t="str">
        <f>IFERROR(IF(VLOOKUP('Xlookup set'!$S791,'Xlookup set'!$A$1:$R$1200,9,FALSE)=0,"",VLOOKUP('Xlookup set'!$S791,'Xlookup set'!$A$1:$R$1200,9,FALSE)),"")</f>
        <v/>
      </c>
      <c r="I791" t="str">
        <f>IFERROR(IF(VLOOKUP('Xlookup set'!$S791,'Xlookup set'!$A$1:$R$1200,10,FALSE)=0,"",VLOOKUP('Xlookup set'!$S791,'Xlookup set'!$A$1:$R$1200,10,FALSE)),"")</f>
        <v/>
      </c>
      <c r="J791" t="str">
        <f>IFERROR(IF(VLOOKUP('Xlookup set'!$S791,'Xlookup set'!$A$1:$R$1200,11,FALSE)=0,"",VLOOKUP('Xlookup set'!$S791,'Xlookup set'!$A$1:$R$1200,11,FALSE)),"")</f>
        <v/>
      </c>
      <c r="K791" t="str">
        <f>IFERROR(IF(VLOOKUP('Xlookup set'!$S791,'Xlookup set'!$A$1:$R$1200,12,FALSE)=0,"",VLOOKUP('Xlookup set'!$S791,'Xlookup set'!$A$1:$R$1200,12,FALSE)),"")</f>
        <v/>
      </c>
      <c r="L791" t="str">
        <f>IFERROR(IF(VLOOKUP('Xlookup set'!$S791,'Xlookup set'!$A$1:$R$1200,13,FALSE)=0,"",VLOOKUP('Xlookup set'!$S791,'Xlookup set'!$A$1:$R$1200,13,FALSE)),"")</f>
        <v/>
      </c>
      <c r="M791" t="str">
        <f>IFERROR(IF(VLOOKUP('Xlookup set'!$S791,'Xlookup set'!$A$1:$R$1200,14,FALSE)=0,"",VLOOKUP('Xlookup set'!$S791,'Xlookup set'!$A$1:$R$1200,14,FALSE)),"")</f>
        <v/>
      </c>
      <c r="N791" t="str">
        <f>IFERROR(IF(VLOOKUP('Xlookup set'!$S791,'Xlookup set'!$A$1:$R$1200,15,FALSE)=0,"",VLOOKUP('Xlookup set'!$S791,'Xlookup set'!$A$1:$R$1200,15,FALSE)),"")</f>
        <v/>
      </c>
      <c r="O791" t="str">
        <f>IFERROR(IF(VLOOKUP('Xlookup set'!$S791,'Xlookup set'!$A$1:$R$1200,16,FALSE)=0,"",VLOOKUP('Xlookup set'!$S791,'Xlookup set'!$A$1:$R$1200,16,FALSE)),"")</f>
        <v/>
      </c>
      <c r="P791" t="str">
        <f t="array" aca="1" ref="P791" ca="1">IFERROR(Y2IF(VLOOKUP('Xlookup set'!$S791,'Xlookup set'!$A$1:$R$1200,17,FALSE)=0,"",VLOOKUP('Xlookup set'!$S791,'Xlookup set'!$A$1:$R$1200,17,FALSE)),"")</f>
        <v/>
      </c>
      <c r="Q791" t="str">
        <f>IFERROR(IF(VLOOKUP('Xlookup set'!$S791,'Xlookup set'!$A$1:$R$1200,18,FALSE)=0,"",VLOOKUP('Xlookup set'!$S791,'Xlookup set'!$A$1:$R$1200,18,FALSE)),"")</f>
        <v/>
      </c>
    </row>
    <row r="792" spans="1:17">
      <c r="A792" t="str">
        <f>IFERROR(VLOOKUP('Xlookup set'!$S792,'Xlookup set'!$A$1:$R$1200,2,FALSE),"")</f>
        <v/>
      </c>
      <c r="B792" t="str">
        <f>IF(I792&lt;&gt;"",ドッグキャリー!$I$2,"")</f>
        <v/>
      </c>
      <c r="C792" t="str">
        <f t="shared" si="26"/>
        <v/>
      </c>
      <c r="D792" t="str">
        <f t="shared" si="27"/>
        <v/>
      </c>
      <c r="E792" t="str">
        <f>IFERROR(IF(VLOOKUP('Xlookup set'!$S792,'Xlookup set'!$A$1:$R$1200,6,FALSE)=0,"",VLOOKUP('Xlookup set'!$S792,'Xlookup set'!$A$1:$R$1200,6,FALSE)),"")</f>
        <v/>
      </c>
      <c r="F792" t="str">
        <f t="array" aca="1" ref="F792" ca="1">IFERROR(F(VLOOKUP('Xlookup set'!$S792,'Xlookup set'!$A$1:$R$1200,7,FALSE)=0,"",VLOOKUP('Xlookup set'!$S792,'Xlookup set'!$A$1:$R$1200,7,FALSE)),"")</f>
        <v/>
      </c>
      <c r="G792" t="str">
        <f>IFERROR(IF(VLOOKUP('Xlookup set'!$S792,'Xlookup set'!$A$1:$R$1200,8,FALSE)=0,"",VLOOKUP('Xlookup set'!$S792,'Xlookup set'!$A$1:$R$1200,8,FALSE)),"")</f>
        <v/>
      </c>
      <c r="H792" s="93" t="str">
        <f>IFERROR(IF(VLOOKUP('Xlookup set'!$S792,'Xlookup set'!$A$1:$R$1200,9,FALSE)=0,"",VLOOKUP('Xlookup set'!$S792,'Xlookup set'!$A$1:$R$1200,9,FALSE)),"")</f>
        <v/>
      </c>
      <c r="I792" t="str">
        <f>IFERROR(IF(VLOOKUP('Xlookup set'!$S792,'Xlookup set'!$A$1:$R$1200,10,FALSE)=0,"",VLOOKUP('Xlookup set'!$S792,'Xlookup set'!$A$1:$R$1200,10,FALSE)),"")</f>
        <v/>
      </c>
      <c r="J792" t="str">
        <f>IFERROR(IF(VLOOKUP('Xlookup set'!$S792,'Xlookup set'!$A$1:$R$1200,11,FALSE)=0,"",VLOOKUP('Xlookup set'!$S792,'Xlookup set'!$A$1:$R$1200,11,FALSE)),"")</f>
        <v/>
      </c>
      <c r="K792" t="str">
        <f>IFERROR(IF(VLOOKUP('Xlookup set'!$S792,'Xlookup set'!$A$1:$R$1200,12,FALSE)=0,"",VLOOKUP('Xlookup set'!$S792,'Xlookup set'!$A$1:$R$1200,12,FALSE)),"")</f>
        <v/>
      </c>
      <c r="L792" t="str">
        <f>IFERROR(IF(VLOOKUP('Xlookup set'!$S792,'Xlookup set'!$A$1:$R$1200,13,FALSE)=0,"",VLOOKUP('Xlookup set'!$S792,'Xlookup set'!$A$1:$R$1200,13,FALSE)),"")</f>
        <v/>
      </c>
      <c r="M792" t="str">
        <f>IFERROR(IF(VLOOKUP('Xlookup set'!$S792,'Xlookup set'!$A$1:$R$1200,14,FALSE)=0,"",VLOOKUP('Xlookup set'!$S792,'Xlookup set'!$A$1:$R$1200,14,FALSE)),"")</f>
        <v/>
      </c>
      <c r="N792" t="str">
        <f>IFERROR(IF(VLOOKUP('Xlookup set'!$S792,'Xlookup set'!$A$1:$R$1200,15,FALSE)=0,"",VLOOKUP('Xlookup set'!$S792,'Xlookup set'!$A$1:$R$1200,15,FALSE)),"")</f>
        <v/>
      </c>
      <c r="O792" t="str">
        <f>IFERROR(IF(VLOOKUP('Xlookup set'!$S792,'Xlookup set'!$A$1:$R$1200,16,FALSE)=0,"",VLOOKUP('Xlookup set'!$S792,'Xlookup set'!$A$1:$R$1200,16,FALSE)),"")</f>
        <v/>
      </c>
      <c r="P792" t="str">
        <f t="array" aca="1" ref="P792" ca="1">IFERROR(Y2IF(VLOOKUP('Xlookup set'!$S792,'Xlookup set'!$A$1:$R$1200,17,FALSE)=0,"",VLOOKUP('Xlookup set'!$S792,'Xlookup set'!$A$1:$R$1200,17,FALSE)),"")</f>
        <v/>
      </c>
      <c r="Q792" t="str">
        <f>IFERROR(IF(VLOOKUP('Xlookup set'!$S792,'Xlookup set'!$A$1:$R$1200,18,FALSE)=0,"",VLOOKUP('Xlookup set'!$S792,'Xlookup set'!$A$1:$R$1200,18,FALSE)),"")</f>
        <v/>
      </c>
    </row>
    <row r="793" spans="1:17">
      <c r="A793" t="str">
        <f>IFERROR(VLOOKUP('Xlookup set'!$S793,'Xlookup set'!$A$1:$R$1200,2,FALSE),"")</f>
        <v/>
      </c>
      <c r="B793" t="str">
        <f>IF(I793&lt;&gt;"",ドッグキャリー!$I$2,"")</f>
        <v/>
      </c>
      <c r="C793" t="str">
        <f t="shared" si="26"/>
        <v/>
      </c>
      <c r="D793" t="str">
        <f t="shared" si="27"/>
        <v/>
      </c>
      <c r="E793" t="str">
        <f>IFERROR(IF(VLOOKUP('Xlookup set'!$S793,'Xlookup set'!$A$1:$R$1200,6,FALSE)=0,"",VLOOKUP('Xlookup set'!$S793,'Xlookup set'!$A$1:$R$1200,6,FALSE)),"")</f>
        <v/>
      </c>
      <c r="F793" t="str">
        <f t="array" aca="1" ref="F793" ca="1">IFERROR(F(VLOOKUP('Xlookup set'!$S793,'Xlookup set'!$A$1:$R$1200,7,FALSE)=0,"",VLOOKUP('Xlookup set'!$S793,'Xlookup set'!$A$1:$R$1200,7,FALSE)),"")</f>
        <v/>
      </c>
      <c r="G793" t="str">
        <f>IFERROR(IF(VLOOKUP('Xlookup set'!$S793,'Xlookup set'!$A$1:$R$1200,8,FALSE)=0,"",VLOOKUP('Xlookup set'!$S793,'Xlookup set'!$A$1:$R$1200,8,FALSE)),"")</f>
        <v/>
      </c>
      <c r="H793" s="93" t="str">
        <f>IFERROR(IF(VLOOKUP('Xlookup set'!$S793,'Xlookup set'!$A$1:$R$1200,9,FALSE)=0,"",VLOOKUP('Xlookup set'!$S793,'Xlookup set'!$A$1:$R$1200,9,FALSE)),"")</f>
        <v/>
      </c>
      <c r="I793" t="str">
        <f>IFERROR(IF(VLOOKUP('Xlookup set'!$S793,'Xlookup set'!$A$1:$R$1200,10,FALSE)=0,"",VLOOKUP('Xlookup set'!$S793,'Xlookup set'!$A$1:$R$1200,10,FALSE)),"")</f>
        <v/>
      </c>
      <c r="J793" t="str">
        <f>IFERROR(IF(VLOOKUP('Xlookup set'!$S793,'Xlookup set'!$A$1:$R$1200,11,FALSE)=0,"",VLOOKUP('Xlookup set'!$S793,'Xlookup set'!$A$1:$R$1200,11,FALSE)),"")</f>
        <v/>
      </c>
      <c r="K793" t="str">
        <f>IFERROR(IF(VLOOKUP('Xlookup set'!$S793,'Xlookup set'!$A$1:$R$1200,12,FALSE)=0,"",VLOOKUP('Xlookup set'!$S793,'Xlookup set'!$A$1:$R$1200,12,FALSE)),"")</f>
        <v/>
      </c>
      <c r="L793" t="str">
        <f>IFERROR(IF(VLOOKUP('Xlookup set'!$S793,'Xlookup set'!$A$1:$R$1200,13,FALSE)=0,"",VLOOKUP('Xlookup set'!$S793,'Xlookup set'!$A$1:$R$1200,13,FALSE)),"")</f>
        <v/>
      </c>
      <c r="M793" t="str">
        <f>IFERROR(IF(VLOOKUP('Xlookup set'!$S793,'Xlookup set'!$A$1:$R$1200,14,FALSE)=0,"",VLOOKUP('Xlookup set'!$S793,'Xlookup set'!$A$1:$R$1200,14,FALSE)),"")</f>
        <v/>
      </c>
      <c r="N793" t="str">
        <f>IFERROR(IF(VLOOKUP('Xlookup set'!$S793,'Xlookup set'!$A$1:$R$1200,15,FALSE)=0,"",VLOOKUP('Xlookup set'!$S793,'Xlookup set'!$A$1:$R$1200,15,FALSE)),"")</f>
        <v/>
      </c>
      <c r="O793" t="str">
        <f>IFERROR(IF(VLOOKUP('Xlookup set'!$S793,'Xlookup set'!$A$1:$R$1200,16,FALSE)=0,"",VLOOKUP('Xlookup set'!$S793,'Xlookup set'!$A$1:$R$1200,16,FALSE)),"")</f>
        <v/>
      </c>
      <c r="P793" t="str">
        <f t="array" aca="1" ref="P793" ca="1">IFERROR(Y2IF(VLOOKUP('Xlookup set'!$S793,'Xlookup set'!$A$1:$R$1200,17,FALSE)=0,"",VLOOKUP('Xlookup set'!$S793,'Xlookup set'!$A$1:$R$1200,17,FALSE)),"")</f>
        <v/>
      </c>
      <c r="Q793" t="str">
        <f>IFERROR(IF(VLOOKUP('Xlookup set'!$S793,'Xlookup set'!$A$1:$R$1200,18,FALSE)=0,"",VLOOKUP('Xlookup set'!$S793,'Xlookup set'!$A$1:$R$1200,18,FALSE)),"")</f>
        <v/>
      </c>
    </row>
    <row r="794" spans="1:17">
      <c r="A794" t="str">
        <f>IFERROR(VLOOKUP('Xlookup set'!$S794,'Xlookup set'!$A$1:$R$1200,2,FALSE),"")</f>
        <v/>
      </c>
      <c r="B794" t="str">
        <f>IF(I794&lt;&gt;"",ドッグキャリー!$I$2,"")</f>
        <v/>
      </c>
      <c r="C794" t="str">
        <f t="shared" si="26"/>
        <v/>
      </c>
      <c r="D794" t="str">
        <f t="shared" si="27"/>
        <v/>
      </c>
      <c r="E794" t="str">
        <f>IFERROR(IF(VLOOKUP('Xlookup set'!$S794,'Xlookup set'!$A$1:$R$1200,6,FALSE)=0,"",VLOOKUP('Xlookup set'!$S794,'Xlookup set'!$A$1:$R$1200,6,FALSE)),"")</f>
        <v/>
      </c>
      <c r="F794" t="str">
        <f t="array" aca="1" ref="F794" ca="1">IFERROR(F(VLOOKUP('Xlookup set'!$S794,'Xlookup set'!$A$1:$R$1200,7,FALSE)=0,"",VLOOKUP('Xlookup set'!$S794,'Xlookup set'!$A$1:$R$1200,7,FALSE)),"")</f>
        <v/>
      </c>
      <c r="G794" t="str">
        <f>IFERROR(IF(VLOOKUP('Xlookup set'!$S794,'Xlookup set'!$A$1:$R$1200,8,FALSE)=0,"",VLOOKUP('Xlookup set'!$S794,'Xlookup set'!$A$1:$R$1200,8,FALSE)),"")</f>
        <v/>
      </c>
      <c r="H794" s="93" t="str">
        <f>IFERROR(IF(VLOOKUP('Xlookup set'!$S794,'Xlookup set'!$A$1:$R$1200,9,FALSE)=0,"",VLOOKUP('Xlookup set'!$S794,'Xlookup set'!$A$1:$R$1200,9,FALSE)),"")</f>
        <v/>
      </c>
      <c r="I794" t="str">
        <f>IFERROR(IF(VLOOKUP('Xlookup set'!$S794,'Xlookup set'!$A$1:$R$1200,10,FALSE)=0,"",VLOOKUP('Xlookup set'!$S794,'Xlookup set'!$A$1:$R$1200,10,FALSE)),"")</f>
        <v/>
      </c>
      <c r="J794" t="str">
        <f>IFERROR(IF(VLOOKUP('Xlookup set'!$S794,'Xlookup set'!$A$1:$R$1200,11,FALSE)=0,"",VLOOKUP('Xlookup set'!$S794,'Xlookup set'!$A$1:$R$1200,11,FALSE)),"")</f>
        <v/>
      </c>
      <c r="K794" t="str">
        <f>IFERROR(IF(VLOOKUP('Xlookup set'!$S794,'Xlookup set'!$A$1:$R$1200,12,FALSE)=0,"",VLOOKUP('Xlookup set'!$S794,'Xlookup set'!$A$1:$R$1200,12,FALSE)),"")</f>
        <v/>
      </c>
      <c r="L794" t="str">
        <f>IFERROR(IF(VLOOKUP('Xlookup set'!$S794,'Xlookup set'!$A$1:$R$1200,13,FALSE)=0,"",VLOOKUP('Xlookup set'!$S794,'Xlookup set'!$A$1:$R$1200,13,FALSE)),"")</f>
        <v/>
      </c>
      <c r="M794" t="str">
        <f>IFERROR(IF(VLOOKUP('Xlookup set'!$S794,'Xlookup set'!$A$1:$R$1200,14,FALSE)=0,"",VLOOKUP('Xlookup set'!$S794,'Xlookup set'!$A$1:$R$1200,14,FALSE)),"")</f>
        <v/>
      </c>
      <c r="N794" t="str">
        <f>IFERROR(IF(VLOOKUP('Xlookup set'!$S794,'Xlookup set'!$A$1:$R$1200,15,FALSE)=0,"",VLOOKUP('Xlookup set'!$S794,'Xlookup set'!$A$1:$R$1200,15,FALSE)),"")</f>
        <v/>
      </c>
      <c r="O794" t="str">
        <f>IFERROR(IF(VLOOKUP('Xlookup set'!$S794,'Xlookup set'!$A$1:$R$1200,16,FALSE)=0,"",VLOOKUP('Xlookup set'!$S794,'Xlookup set'!$A$1:$R$1200,16,FALSE)),"")</f>
        <v/>
      </c>
      <c r="P794" t="str">
        <f t="array" aca="1" ref="P794" ca="1">IFERROR(Y2IF(VLOOKUP('Xlookup set'!$S794,'Xlookup set'!$A$1:$R$1200,17,FALSE)=0,"",VLOOKUP('Xlookup set'!$S794,'Xlookup set'!$A$1:$R$1200,17,FALSE)),"")</f>
        <v/>
      </c>
      <c r="Q794" t="str">
        <f>IFERROR(IF(VLOOKUP('Xlookup set'!$S794,'Xlookup set'!$A$1:$R$1200,18,FALSE)=0,"",VLOOKUP('Xlookup set'!$S794,'Xlookup set'!$A$1:$R$1200,18,FALSE)),"")</f>
        <v/>
      </c>
    </row>
    <row r="795" spans="1:17">
      <c r="A795" t="str">
        <f>IFERROR(VLOOKUP('Xlookup set'!$S795,'Xlookup set'!$A$1:$R$1200,2,FALSE),"")</f>
        <v/>
      </c>
      <c r="B795" t="str">
        <f>IF(I795&lt;&gt;"",ドッグキャリー!$I$2,"")</f>
        <v/>
      </c>
      <c r="C795" t="str">
        <f t="shared" si="26"/>
        <v/>
      </c>
      <c r="D795" t="str">
        <f t="shared" si="27"/>
        <v/>
      </c>
      <c r="E795" t="str">
        <f>IFERROR(IF(VLOOKUP('Xlookup set'!$S795,'Xlookup set'!$A$1:$R$1200,6,FALSE)=0,"",VLOOKUP('Xlookup set'!$S795,'Xlookup set'!$A$1:$R$1200,6,FALSE)),"")</f>
        <v/>
      </c>
      <c r="F795" t="str">
        <f t="array" aca="1" ref="F795" ca="1">IFERROR(F(VLOOKUP('Xlookup set'!$S795,'Xlookup set'!$A$1:$R$1200,7,FALSE)=0,"",VLOOKUP('Xlookup set'!$S795,'Xlookup set'!$A$1:$R$1200,7,FALSE)),"")</f>
        <v/>
      </c>
      <c r="G795" t="str">
        <f>IFERROR(IF(VLOOKUP('Xlookup set'!$S795,'Xlookup set'!$A$1:$R$1200,8,FALSE)=0,"",VLOOKUP('Xlookup set'!$S795,'Xlookup set'!$A$1:$R$1200,8,FALSE)),"")</f>
        <v/>
      </c>
      <c r="H795" s="93" t="str">
        <f>IFERROR(IF(VLOOKUP('Xlookup set'!$S795,'Xlookup set'!$A$1:$R$1200,9,FALSE)=0,"",VLOOKUP('Xlookup set'!$S795,'Xlookup set'!$A$1:$R$1200,9,FALSE)),"")</f>
        <v/>
      </c>
      <c r="I795" t="str">
        <f>IFERROR(IF(VLOOKUP('Xlookup set'!$S795,'Xlookup set'!$A$1:$R$1200,10,FALSE)=0,"",VLOOKUP('Xlookup set'!$S795,'Xlookup set'!$A$1:$R$1200,10,FALSE)),"")</f>
        <v/>
      </c>
      <c r="J795" t="str">
        <f>IFERROR(IF(VLOOKUP('Xlookup set'!$S795,'Xlookup set'!$A$1:$R$1200,11,FALSE)=0,"",VLOOKUP('Xlookup set'!$S795,'Xlookup set'!$A$1:$R$1200,11,FALSE)),"")</f>
        <v/>
      </c>
      <c r="K795" t="str">
        <f>IFERROR(IF(VLOOKUP('Xlookup set'!$S795,'Xlookup set'!$A$1:$R$1200,12,FALSE)=0,"",VLOOKUP('Xlookup set'!$S795,'Xlookup set'!$A$1:$R$1200,12,FALSE)),"")</f>
        <v/>
      </c>
      <c r="L795" t="str">
        <f>IFERROR(IF(VLOOKUP('Xlookup set'!$S795,'Xlookup set'!$A$1:$R$1200,13,FALSE)=0,"",VLOOKUP('Xlookup set'!$S795,'Xlookup set'!$A$1:$R$1200,13,FALSE)),"")</f>
        <v/>
      </c>
      <c r="M795" t="str">
        <f>IFERROR(IF(VLOOKUP('Xlookup set'!$S795,'Xlookup set'!$A$1:$R$1200,14,FALSE)=0,"",VLOOKUP('Xlookup set'!$S795,'Xlookup set'!$A$1:$R$1200,14,FALSE)),"")</f>
        <v/>
      </c>
      <c r="N795" t="str">
        <f>IFERROR(IF(VLOOKUP('Xlookup set'!$S795,'Xlookup set'!$A$1:$R$1200,15,FALSE)=0,"",VLOOKUP('Xlookup set'!$S795,'Xlookup set'!$A$1:$R$1200,15,FALSE)),"")</f>
        <v/>
      </c>
      <c r="O795" t="str">
        <f>IFERROR(IF(VLOOKUP('Xlookup set'!$S795,'Xlookup set'!$A$1:$R$1200,16,FALSE)=0,"",VLOOKUP('Xlookup set'!$S795,'Xlookup set'!$A$1:$R$1200,16,FALSE)),"")</f>
        <v/>
      </c>
      <c r="P795" t="str">
        <f t="array" aca="1" ref="P795" ca="1">IFERROR(Y2IF(VLOOKUP('Xlookup set'!$S795,'Xlookup set'!$A$1:$R$1200,17,FALSE)=0,"",VLOOKUP('Xlookup set'!$S795,'Xlookup set'!$A$1:$R$1200,17,FALSE)),"")</f>
        <v/>
      </c>
      <c r="Q795" t="str">
        <f>IFERROR(IF(VLOOKUP('Xlookup set'!$S795,'Xlookup set'!$A$1:$R$1200,18,FALSE)=0,"",VLOOKUP('Xlookup set'!$S795,'Xlookup set'!$A$1:$R$1200,18,FALSE)),"")</f>
        <v/>
      </c>
    </row>
    <row r="796" spans="1:17">
      <c r="A796" t="str">
        <f>IFERROR(VLOOKUP('Xlookup set'!$S796,'Xlookup set'!$A$1:$R$1200,2,FALSE),"")</f>
        <v/>
      </c>
      <c r="B796" t="str">
        <f>IF(I796&lt;&gt;"",ドッグキャリー!$I$2,"")</f>
        <v/>
      </c>
      <c r="C796" t="str">
        <f t="shared" si="26"/>
        <v/>
      </c>
      <c r="D796" t="str">
        <f t="shared" si="27"/>
        <v/>
      </c>
      <c r="E796" t="str">
        <f>IFERROR(IF(VLOOKUP('Xlookup set'!$S796,'Xlookup set'!$A$1:$R$1200,6,FALSE)=0,"",VLOOKUP('Xlookup set'!$S796,'Xlookup set'!$A$1:$R$1200,6,FALSE)),"")</f>
        <v/>
      </c>
      <c r="F796" t="str">
        <f t="array" aca="1" ref="F796" ca="1">IFERROR(F(VLOOKUP('Xlookup set'!$S796,'Xlookup set'!$A$1:$R$1200,7,FALSE)=0,"",VLOOKUP('Xlookup set'!$S796,'Xlookup set'!$A$1:$R$1200,7,FALSE)),"")</f>
        <v/>
      </c>
      <c r="G796" t="str">
        <f>IFERROR(IF(VLOOKUP('Xlookup set'!$S796,'Xlookup set'!$A$1:$R$1200,8,FALSE)=0,"",VLOOKUP('Xlookup set'!$S796,'Xlookup set'!$A$1:$R$1200,8,FALSE)),"")</f>
        <v/>
      </c>
      <c r="H796" s="93" t="str">
        <f>IFERROR(IF(VLOOKUP('Xlookup set'!$S796,'Xlookup set'!$A$1:$R$1200,9,FALSE)=0,"",VLOOKUP('Xlookup set'!$S796,'Xlookup set'!$A$1:$R$1200,9,FALSE)),"")</f>
        <v/>
      </c>
      <c r="I796" t="str">
        <f>IFERROR(IF(VLOOKUP('Xlookup set'!$S796,'Xlookup set'!$A$1:$R$1200,10,FALSE)=0,"",VLOOKUP('Xlookup set'!$S796,'Xlookup set'!$A$1:$R$1200,10,FALSE)),"")</f>
        <v/>
      </c>
      <c r="J796" t="str">
        <f>IFERROR(IF(VLOOKUP('Xlookup set'!$S796,'Xlookup set'!$A$1:$R$1200,11,FALSE)=0,"",VLOOKUP('Xlookup set'!$S796,'Xlookup set'!$A$1:$R$1200,11,FALSE)),"")</f>
        <v/>
      </c>
      <c r="K796" t="str">
        <f>IFERROR(IF(VLOOKUP('Xlookup set'!$S796,'Xlookup set'!$A$1:$R$1200,12,FALSE)=0,"",VLOOKUP('Xlookup set'!$S796,'Xlookup set'!$A$1:$R$1200,12,FALSE)),"")</f>
        <v/>
      </c>
      <c r="L796" t="str">
        <f>IFERROR(IF(VLOOKUP('Xlookup set'!$S796,'Xlookup set'!$A$1:$R$1200,13,FALSE)=0,"",VLOOKUP('Xlookup set'!$S796,'Xlookup set'!$A$1:$R$1200,13,FALSE)),"")</f>
        <v/>
      </c>
      <c r="M796" t="str">
        <f>IFERROR(IF(VLOOKUP('Xlookup set'!$S796,'Xlookup set'!$A$1:$R$1200,14,FALSE)=0,"",VLOOKUP('Xlookup set'!$S796,'Xlookup set'!$A$1:$R$1200,14,FALSE)),"")</f>
        <v/>
      </c>
      <c r="N796" t="str">
        <f>IFERROR(IF(VLOOKUP('Xlookup set'!$S796,'Xlookup set'!$A$1:$R$1200,15,FALSE)=0,"",VLOOKUP('Xlookup set'!$S796,'Xlookup set'!$A$1:$R$1200,15,FALSE)),"")</f>
        <v/>
      </c>
      <c r="O796" t="str">
        <f>IFERROR(IF(VLOOKUP('Xlookup set'!$S796,'Xlookup set'!$A$1:$R$1200,16,FALSE)=0,"",VLOOKUP('Xlookup set'!$S796,'Xlookup set'!$A$1:$R$1200,16,FALSE)),"")</f>
        <v/>
      </c>
      <c r="P796" t="str">
        <f t="array" aca="1" ref="P796" ca="1">IFERROR(Y2IF(VLOOKUP('Xlookup set'!$S796,'Xlookup set'!$A$1:$R$1200,17,FALSE)=0,"",VLOOKUP('Xlookup set'!$S796,'Xlookup set'!$A$1:$R$1200,17,FALSE)),"")</f>
        <v/>
      </c>
      <c r="Q796" t="str">
        <f>IFERROR(IF(VLOOKUP('Xlookup set'!$S796,'Xlookup set'!$A$1:$R$1200,18,FALSE)=0,"",VLOOKUP('Xlookup set'!$S796,'Xlookup set'!$A$1:$R$1200,18,FALSE)),"")</f>
        <v/>
      </c>
    </row>
    <row r="797" spans="1:17">
      <c r="A797" t="str">
        <f>IFERROR(VLOOKUP('Xlookup set'!$S797,'Xlookup set'!$A$1:$R$1200,2,FALSE),"")</f>
        <v/>
      </c>
      <c r="B797" t="str">
        <f>IF(I797&lt;&gt;"",ドッグキャリー!$I$2,"")</f>
        <v/>
      </c>
      <c r="C797" t="str">
        <f t="shared" si="26"/>
        <v/>
      </c>
      <c r="D797" t="str">
        <f t="shared" si="27"/>
        <v/>
      </c>
      <c r="E797" t="str">
        <f>IFERROR(IF(VLOOKUP('Xlookup set'!$S797,'Xlookup set'!$A$1:$R$1200,6,FALSE)=0,"",VLOOKUP('Xlookup set'!$S797,'Xlookup set'!$A$1:$R$1200,6,FALSE)),"")</f>
        <v/>
      </c>
      <c r="F797" t="str">
        <f t="array" aca="1" ref="F797" ca="1">IFERROR(F(VLOOKUP('Xlookup set'!$S797,'Xlookup set'!$A$1:$R$1200,7,FALSE)=0,"",VLOOKUP('Xlookup set'!$S797,'Xlookup set'!$A$1:$R$1200,7,FALSE)),"")</f>
        <v/>
      </c>
      <c r="G797" t="str">
        <f>IFERROR(IF(VLOOKUP('Xlookup set'!$S797,'Xlookup set'!$A$1:$R$1200,8,FALSE)=0,"",VLOOKUP('Xlookup set'!$S797,'Xlookup set'!$A$1:$R$1200,8,FALSE)),"")</f>
        <v/>
      </c>
      <c r="H797" s="93" t="str">
        <f>IFERROR(IF(VLOOKUP('Xlookup set'!$S797,'Xlookup set'!$A$1:$R$1200,9,FALSE)=0,"",VLOOKUP('Xlookup set'!$S797,'Xlookup set'!$A$1:$R$1200,9,FALSE)),"")</f>
        <v/>
      </c>
      <c r="I797" t="str">
        <f>IFERROR(IF(VLOOKUP('Xlookup set'!$S797,'Xlookup set'!$A$1:$R$1200,10,FALSE)=0,"",VLOOKUP('Xlookup set'!$S797,'Xlookup set'!$A$1:$R$1200,10,FALSE)),"")</f>
        <v/>
      </c>
      <c r="J797" t="str">
        <f>IFERROR(IF(VLOOKUP('Xlookup set'!$S797,'Xlookup set'!$A$1:$R$1200,11,FALSE)=0,"",VLOOKUP('Xlookup set'!$S797,'Xlookup set'!$A$1:$R$1200,11,FALSE)),"")</f>
        <v/>
      </c>
      <c r="K797" t="str">
        <f>IFERROR(IF(VLOOKUP('Xlookup set'!$S797,'Xlookup set'!$A$1:$R$1200,12,FALSE)=0,"",VLOOKUP('Xlookup set'!$S797,'Xlookup set'!$A$1:$R$1200,12,FALSE)),"")</f>
        <v/>
      </c>
      <c r="L797" t="str">
        <f>IFERROR(IF(VLOOKUP('Xlookup set'!$S797,'Xlookup set'!$A$1:$R$1200,13,FALSE)=0,"",VLOOKUP('Xlookup set'!$S797,'Xlookup set'!$A$1:$R$1200,13,FALSE)),"")</f>
        <v/>
      </c>
      <c r="M797" t="str">
        <f>IFERROR(IF(VLOOKUP('Xlookup set'!$S797,'Xlookup set'!$A$1:$R$1200,14,FALSE)=0,"",VLOOKUP('Xlookup set'!$S797,'Xlookup set'!$A$1:$R$1200,14,FALSE)),"")</f>
        <v/>
      </c>
      <c r="N797" t="str">
        <f>IFERROR(IF(VLOOKUP('Xlookup set'!$S797,'Xlookup set'!$A$1:$R$1200,15,FALSE)=0,"",VLOOKUP('Xlookup set'!$S797,'Xlookup set'!$A$1:$R$1200,15,FALSE)),"")</f>
        <v/>
      </c>
      <c r="O797" t="str">
        <f>IFERROR(IF(VLOOKUP('Xlookup set'!$S797,'Xlookup set'!$A$1:$R$1200,16,FALSE)=0,"",VLOOKUP('Xlookup set'!$S797,'Xlookup set'!$A$1:$R$1200,16,FALSE)),"")</f>
        <v/>
      </c>
      <c r="P797" t="str">
        <f t="array" aca="1" ref="P797" ca="1">IFERROR(Y2IF(VLOOKUP('Xlookup set'!$S797,'Xlookup set'!$A$1:$R$1200,17,FALSE)=0,"",VLOOKUP('Xlookup set'!$S797,'Xlookup set'!$A$1:$R$1200,17,FALSE)),"")</f>
        <v/>
      </c>
      <c r="Q797" t="str">
        <f>IFERROR(IF(VLOOKUP('Xlookup set'!$S797,'Xlookup set'!$A$1:$R$1200,18,FALSE)=0,"",VLOOKUP('Xlookup set'!$S797,'Xlookup set'!$A$1:$R$1200,18,FALSE)),"")</f>
        <v/>
      </c>
    </row>
    <row r="798" spans="1:17">
      <c r="A798" t="str">
        <f>IFERROR(VLOOKUP('Xlookup set'!$S798,'Xlookup set'!$A$1:$R$1200,2,FALSE),"")</f>
        <v/>
      </c>
      <c r="B798" t="str">
        <f>IF(I798&lt;&gt;"",ドッグキャリー!$I$2,"")</f>
        <v/>
      </c>
      <c r="C798" t="str">
        <f t="shared" si="26"/>
        <v/>
      </c>
      <c r="D798" t="str">
        <f t="shared" si="27"/>
        <v/>
      </c>
      <c r="E798" t="str">
        <f>IFERROR(IF(VLOOKUP('Xlookup set'!$S798,'Xlookup set'!$A$1:$R$1200,6,FALSE)=0,"",VLOOKUP('Xlookup set'!$S798,'Xlookup set'!$A$1:$R$1200,6,FALSE)),"")</f>
        <v/>
      </c>
      <c r="F798" t="str">
        <f t="array" aca="1" ref="F798" ca="1">IFERROR(F(VLOOKUP('Xlookup set'!$S798,'Xlookup set'!$A$1:$R$1200,7,FALSE)=0,"",VLOOKUP('Xlookup set'!$S798,'Xlookup set'!$A$1:$R$1200,7,FALSE)),"")</f>
        <v/>
      </c>
      <c r="G798" t="str">
        <f>IFERROR(IF(VLOOKUP('Xlookup set'!$S798,'Xlookup set'!$A$1:$R$1200,8,FALSE)=0,"",VLOOKUP('Xlookup set'!$S798,'Xlookup set'!$A$1:$R$1200,8,FALSE)),"")</f>
        <v/>
      </c>
      <c r="H798" s="93" t="str">
        <f>IFERROR(IF(VLOOKUP('Xlookup set'!$S798,'Xlookup set'!$A$1:$R$1200,9,FALSE)=0,"",VLOOKUP('Xlookup set'!$S798,'Xlookup set'!$A$1:$R$1200,9,FALSE)),"")</f>
        <v/>
      </c>
      <c r="I798" t="str">
        <f>IFERROR(IF(VLOOKUP('Xlookup set'!$S798,'Xlookup set'!$A$1:$R$1200,10,FALSE)=0,"",VLOOKUP('Xlookup set'!$S798,'Xlookup set'!$A$1:$R$1200,10,FALSE)),"")</f>
        <v/>
      </c>
      <c r="J798" t="str">
        <f>IFERROR(IF(VLOOKUP('Xlookup set'!$S798,'Xlookup set'!$A$1:$R$1200,11,FALSE)=0,"",VLOOKUP('Xlookup set'!$S798,'Xlookup set'!$A$1:$R$1200,11,FALSE)),"")</f>
        <v/>
      </c>
      <c r="K798" t="str">
        <f>IFERROR(IF(VLOOKUP('Xlookup set'!$S798,'Xlookup set'!$A$1:$R$1200,12,FALSE)=0,"",VLOOKUP('Xlookup set'!$S798,'Xlookup set'!$A$1:$R$1200,12,FALSE)),"")</f>
        <v/>
      </c>
      <c r="L798" t="str">
        <f>IFERROR(IF(VLOOKUP('Xlookup set'!$S798,'Xlookup set'!$A$1:$R$1200,13,FALSE)=0,"",VLOOKUP('Xlookup set'!$S798,'Xlookup set'!$A$1:$R$1200,13,FALSE)),"")</f>
        <v/>
      </c>
      <c r="M798" t="str">
        <f>IFERROR(IF(VLOOKUP('Xlookup set'!$S798,'Xlookup set'!$A$1:$R$1200,14,FALSE)=0,"",VLOOKUP('Xlookup set'!$S798,'Xlookup set'!$A$1:$R$1200,14,FALSE)),"")</f>
        <v/>
      </c>
      <c r="N798" t="str">
        <f>IFERROR(IF(VLOOKUP('Xlookup set'!$S798,'Xlookup set'!$A$1:$R$1200,15,FALSE)=0,"",VLOOKUP('Xlookup set'!$S798,'Xlookup set'!$A$1:$R$1200,15,FALSE)),"")</f>
        <v/>
      </c>
      <c r="O798" t="str">
        <f>IFERROR(IF(VLOOKUP('Xlookup set'!$S798,'Xlookup set'!$A$1:$R$1200,16,FALSE)=0,"",VLOOKUP('Xlookup set'!$S798,'Xlookup set'!$A$1:$R$1200,16,FALSE)),"")</f>
        <v/>
      </c>
      <c r="P798" t="str">
        <f t="array" aca="1" ref="P798" ca="1">IFERROR(Y2IF(VLOOKUP('Xlookup set'!$S798,'Xlookup set'!$A$1:$R$1200,17,FALSE)=0,"",VLOOKUP('Xlookup set'!$S798,'Xlookup set'!$A$1:$R$1200,17,FALSE)),"")</f>
        <v/>
      </c>
      <c r="Q798" t="str">
        <f>IFERROR(IF(VLOOKUP('Xlookup set'!$S798,'Xlookup set'!$A$1:$R$1200,18,FALSE)=0,"",VLOOKUP('Xlookup set'!$S798,'Xlookup set'!$A$1:$R$1200,18,FALSE)),"")</f>
        <v/>
      </c>
    </row>
    <row r="799" spans="1:17">
      <c r="A799" t="str">
        <f>IFERROR(VLOOKUP('Xlookup set'!$S799,'Xlookup set'!$A$1:$R$1200,2,FALSE),"")</f>
        <v/>
      </c>
      <c r="B799" t="str">
        <f>IF(I799&lt;&gt;"",ドッグキャリー!$I$2,"")</f>
        <v/>
      </c>
      <c r="C799" t="str">
        <f t="shared" si="26"/>
        <v/>
      </c>
      <c r="D799" t="str">
        <f t="shared" si="27"/>
        <v/>
      </c>
      <c r="E799" t="str">
        <f>IFERROR(IF(VLOOKUP('Xlookup set'!$S799,'Xlookup set'!$A$1:$R$1200,6,FALSE)=0,"",VLOOKUP('Xlookup set'!$S799,'Xlookup set'!$A$1:$R$1200,6,FALSE)),"")</f>
        <v/>
      </c>
      <c r="F799" t="str">
        <f t="array" aca="1" ref="F799" ca="1">IFERROR(F(VLOOKUP('Xlookup set'!$S799,'Xlookup set'!$A$1:$R$1200,7,FALSE)=0,"",VLOOKUP('Xlookup set'!$S799,'Xlookup set'!$A$1:$R$1200,7,FALSE)),"")</f>
        <v/>
      </c>
      <c r="G799" t="str">
        <f>IFERROR(IF(VLOOKUP('Xlookup set'!$S799,'Xlookup set'!$A$1:$R$1200,8,FALSE)=0,"",VLOOKUP('Xlookup set'!$S799,'Xlookup set'!$A$1:$R$1200,8,FALSE)),"")</f>
        <v/>
      </c>
      <c r="H799" s="93" t="str">
        <f>IFERROR(IF(VLOOKUP('Xlookup set'!$S799,'Xlookup set'!$A$1:$R$1200,9,FALSE)=0,"",VLOOKUP('Xlookup set'!$S799,'Xlookup set'!$A$1:$R$1200,9,FALSE)),"")</f>
        <v/>
      </c>
      <c r="I799" t="str">
        <f>IFERROR(IF(VLOOKUP('Xlookup set'!$S799,'Xlookup set'!$A$1:$R$1200,10,FALSE)=0,"",VLOOKUP('Xlookup set'!$S799,'Xlookup set'!$A$1:$R$1200,10,FALSE)),"")</f>
        <v/>
      </c>
      <c r="J799" t="str">
        <f>IFERROR(IF(VLOOKUP('Xlookup set'!$S799,'Xlookup set'!$A$1:$R$1200,11,FALSE)=0,"",VLOOKUP('Xlookup set'!$S799,'Xlookup set'!$A$1:$R$1200,11,FALSE)),"")</f>
        <v/>
      </c>
      <c r="K799" t="str">
        <f>IFERROR(IF(VLOOKUP('Xlookup set'!$S799,'Xlookup set'!$A$1:$R$1200,12,FALSE)=0,"",VLOOKUP('Xlookup set'!$S799,'Xlookup set'!$A$1:$R$1200,12,FALSE)),"")</f>
        <v/>
      </c>
      <c r="L799" t="str">
        <f>IFERROR(IF(VLOOKUP('Xlookup set'!$S799,'Xlookup set'!$A$1:$R$1200,13,FALSE)=0,"",VLOOKUP('Xlookup set'!$S799,'Xlookup set'!$A$1:$R$1200,13,FALSE)),"")</f>
        <v/>
      </c>
      <c r="M799" t="str">
        <f>IFERROR(IF(VLOOKUP('Xlookup set'!$S799,'Xlookup set'!$A$1:$R$1200,14,FALSE)=0,"",VLOOKUP('Xlookup set'!$S799,'Xlookup set'!$A$1:$R$1200,14,FALSE)),"")</f>
        <v/>
      </c>
      <c r="N799" t="str">
        <f>IFERROR(IF(VLOOKUP('Xlookup set'!$S799,'Xlookup set'!$A$1:$R$1200,15,FALSE)=0,"",VLOOKUP('Xlookup set'!$S799,'Xlookup set'!$A$1:$R$1200,15,FALSE)),"")</f>
        <v/>
      </c>
      <c r="O799" t="str">
        <f>IFERROR(IF(VLOOKUP('Xlookup set'!$S799,'Xlookup set'!$A$1:$R$1200,16,FALSE)=0,"",VLOOKUP('Xlookup set'!$S799,'Xlookup set'!$A$1:$R$1200,16,FALSE)),"")</f>
        <v/>
      </c>
      <c r="P799" t="str">
        <f t="array" aca="1" ref="P799" ca="1">IFERROR(Y2IF(VLOOKUP('Xlookup set'!$S799,'Xlookup set'!$A$1:$R$1200,17,FALSE)=0,"",VLOOKUP('Xlookup set'!$S799,'Xlookup set'!$A$1:$R$1200,17,FALSE)),"")</f>
        <v/>
      </c>
      <c r="Q799" t="str">
        <f>IFERROR(IF(VLOOKUP('Xlookup set'!$S799,'Xlookup set'!$A$1:$R$1200,18,FALSE)=0,"",VLOOKUP('Xlookup set'!$S799,'Xlookup set'!$A$1:$R$1200,18,FALSE)),"")</f>
        <v/>
      </c>
    </row>
    <row r="800" spans="1:17">
      <c r="A800" t="str">
        <f>IFERROR(VLOOKUP('Xlookup set'!$S800,'Xlookup set'!$A$1:$R$1200,2,FALSE),"")</f>
        <v/>
      </c>
      <c r="B800" t="str">
        <f>IF(I800&lt;&gt;"",ドッグキャリー!$I$2,"")</f>
        <v/>
      </c>
      <c r="C800" t="str">
        <f t="shared" si="26"/>
        <v/>
      </c>
      <c r="D800" t="str">
        <f t="shared" si="27"/>
        <v/>
      </c>
      <c r="E800" t="str">
        <f>IFERROR(IF(VLOOKUP('Xlookup set'!$S800,'Xlookup set'!$A$1:$R$1200,6,FALSE)=0,"",VLOOKUP('Xlookup set'!$S800,'Xlookup set'!$A$1:$R$1200,6,FALSE)),"")</f>
        <v/>
      </c>
      <c r="F800" t="str">
        <f t="array" aca="1" ref="F800" ca="1">IFERROR(F(VLOOKUP('Xlookup set'!$S800,'Xlookup set'!$A$1:$R$1200,7,FALSE)=0,"",VLOOKUP('Xlookup set'!$S800,'Xlookup set'!$A$1:$R$1200,7,FALSE)),"")</f>
        <v/>
      </c>
      <c r="G800" t="str">
        <f>IFERROR(IF(VLOOKUP('Xlookup set'!$S800,'Xlookup set'!$A$1:$R$1200,8,FALSE)=0,"",VLOOKUP('Xlookup set'!$S800,'Xlookup set'!$A$1:$R$1200,8,FALSE)),"")</f>
        <v/>
      </c>
      <c r="H800" s="93" t="str">
        <f>IFERROR(IF(VLOOKUP('Xlookup set'!$S800,'Xlookup set'!$A$1:$R$1200,9,FALSE)=0,"",VLOOKUP('Xlookup set'!$S800,'Xlookup set'!$A$1:$R$1200,9,FALSE)),"")</f>
        <v/>
      </c>
      <c r="I800" t="str">
        <f>IFERROR(IF(VLOOKUP('Xlookup set'!$S800,'Xlookup set'!$A$1:$R$1200,10,FALSE)=0,"",VLOOKUP('Xlookup set'!$S800,'Xlookup set'!$A$1:$R$1200,10,FALSE)),"")</f>
        <v/>
      </c>
      <c r="J800" t="str">
        <f>IFERROR(IF(VLOOKUP('Xlookup set'!$S800,'Xlookup set'!$A$1:$R$1200,11,FALSE)=0,"",VLOOKUP('Xlookup set'!$S800,'Xlookup set'!$A$1:$R$1200,11,FALSE)),"")</f>
        <v/>
      </c>
      <c r="K800" t="str">
        <f>IFERROR(IF(VLOOKUP('Xlookup set'!$S800,'Xlookup set'!$A$1:$R$1200,12,FALSE)=0,"",VLOOKUP('Xlookup set'!$S800,'Xlookup set'!$A$1:$R$1200,12,FALSE)),"")</f>
        <v/>
      </c>
      <c r="L800" t="str">
        <f>IFERROR(IF(VLOOKUP('Xlookup set'!$S800,'Xlookup set'!$A$1:$R$1200,13,FALSE)=0,"",VLOOKUP('Xlookup set'!$S800,'Xlookup set'!$A$1:$R$1200,13,FALSE)),"")</f>
        <v/>
      </c>
      <c r="M800" t="str">
        <f>IFERROR(IF(VLOOKUP('Xlookup set'!$S800,'Xlookup set'!$A$1:$R$1200,14,FALSE)=0,"",VLOOKUP('Xlookup set'!$S800,'Xlookup set'!$A$1:$R$1200,14,FALSE)),"")</f>
        <v/>
      </c>
      <c r="N800" t="str">
        <f>IFERROR(IF(VLOOKUP('Xlookup set'!$S800,'Xlookup set'!$A$1:$R$1200,15,FALSE)=0,"",VLOOKUP('Xlookup set'!$S800,'Xlookup set'!$A$1:$R$1200,15,FALSE)),"")</f>
        <v/>
      </c>
      <c r="O800" t="str">
        <f>IFERROR(IF(VLOOKUP('Xlookup set'!$S800,'Xlookup set'!$A$1:$R$1200,16,FALSE)=0,"",VLOOKUP('Xlookup set'!$S800,'Xlookup set'!$A$1:$R$1200,16,FALSE)),"")</f>
        <v/>
      </c>
      <c r="P800" t="str">
        <f t="array" aca="1" ref="P800" ca="1">IFERROR(Y2IF(VLOOKUP('Xlookup set'!$S800,'Xlookup set'!$A$1:$R$1200,17,FALSE)=0,"",VLOOKUP('Xlookup set'!$S800,'Xlookup set'!$A$1:$R$1200,17,FALSE)),"")</f>
        <v/>
      </c>
      <c r="Q800" t="str">
        <f>IFERROR(IF(VLOOKUP('Xlookup set'!$S800,'Xlookup set'!$A$1:$R$1200,18,FALSE)=0,"",VLOOKUP('Xlookup set'!$S800,'Xlookup set'!$A$1:$R$1200,18,FALSE)),"")</f>
        <v/>
      </c>
    </row>
    <row r="801" spans="1:17">
      <c r="A801" t="str">
        <f>IFERROR(VLOOKUP('Xlookup set'!$S801,'Xlookup set'!$A$1:$R$1200,2,FALSE),"")</f>
        <v/>
      </c>
      <c r="B801" t="str">
        <f>IF(I801&lt;&gt;"",ドッグキャリー!$I$2,"")</f>
        <v/>
      </c>
      <c r="C801" t="str">
        <f t="shared" si="26"/>
        <v/>
      </c>
      <c r="D801" t="str">
        <f t="shared" si="27"/>
        <v/>
      </c>
      <c r="E801" t="str">
        <f>IFERROR(IF(VLOOKUP('Xlookup set'!$S801,'Xlookup set'!$A$1:$R$1200,6,FALSE)=0,"",VLOOKUP('Xlookup set'!$S801,'Xlookup set'!$A$1:$R$1200,6,FALSE)),"")</f>
        <v/>
      </c>
      <c r="F801" t="str">
        <f t="array" aca="1" ref="F801" ca="1">IFERROR(F(VLOOKUP('Xlookup set'!$S801,'Xlookup set'!$A$1:$R$1200,7,FALSE)=0,"",VLOOKUP('Xlookup set'!$S801,'Xlookup set'!$A$1:$R$1200,7,FALSE)),"")</f>
        <v/>
      </c>
      <c r="G801" t="str">
        <f>IFERROR(IF(VLOOKUP('Xlookup set'!$S801,'Xlookup set'!$A$1:$R$1200,8,FALSE)=0,"",VLOOKUP('Xlookup set'!$S801,'Xlookup set'!$A$1:$R$1200,8,FALSE)),"")</f>
        <v/>
      </c>
      <c r="H801" s="93" t="str">
        <f>IFERROR(IF(VLOOKUP('Xlookup set'!$S801,'Xlookup set'!$A$1:$R$1200,9,FALSE)=0,"",VLOOKUP('Xlookup set'!$S801,'Xlookup set'!$A$1:$R$1200,9,FALSE)),"")</f>
        <v/>
      </c>
      <c r="I801" t="str">
        <f>IFERROR(IF(VLOOKUP('Xlookup set'!$S801,'Xlookup set'!$A$1:$R$1200,10,FALSE)=0,"",VLOOKUP('Xlookup set'!$S801,'Xlookup set'!$A$1:$R$1200,10,FALSE)),"")</f>
        <v/>
      </c>
      <c r="J801" t="str">
        <f>IFERROR(IF(VLOOKUP('Xlookup set'!$S801,'Xlookup set'!$A$1:$R$1200,11,FALSE)=0,"",VLOOKUP('Xlookup set'!$S801,'Xlookup set'!$A$1:$R$1200,11,FALSE)),"")</f>
        <v/>
      </c>
      <c r="K801" t="str">
        <f>IFERROR(IF(VLOOKUP('Xlookup set'!$S801,'Xlookup set'!$A$1:$R$1200,12,FALSE)=0,"",VLOOKUP('Xlookup set'!$S801,'Xlookup set'!$A$1:$R$1200,12,FALSE)),"")</f>
        <v/>
      </c>
      <c r="L801" t="str">
        <f>IFERROR(IF(VLOOKUP('Xlookup set'!$S801,'Xlookup set'!$A$1:$R$1200,13,FALSE)=0,"",VLOOKUP('Xlookup set'!$S801,'Xlookup set'!$A$1:$R$1200,13,FALSE)),"")</f>
        <v/>
      </c>
      <c r="M801" t="str">
        <f>IFERROR(IF(VLOOKUP('Xlookup set'!$S801,'Xlookup set'!$A$1:$R$1200,14,FALSE)=0,"",VLOOKUP('Xlookup set'!$S801,'Xlookup set'!$A$1:$R$1200,14,FALSE)),"")</f>
        <v/>
      </c>
      <c r="N801" t="str">
        <f>IFERROR(IF(VLOOKUP('Xlookup set'!$S801,'Xlookup set'!$A$1:$R$1200,15,FALSE)=0,"",VLOOKUP('Xlookup set'!$S801,'Xlookup set'!$A$1:$R$1200,15,FALSE)),"")</f>
        <v/>
      </c>
      <c r="O801" t="str">
        <f>IFERROR(IF(VLOOKUP('Xlookup set'!$S801,'Xlookup set'!$A$1:$R$1200,16,FALSE)=0,"",VLOOKUP('Xlookup set'!$S801,'Xlookup set'!$A$1:$R$1200,16,FALSE)),"")</f>
        <v/>
      </c>
      <c r="P801" t="str">
        <f t="array" aca="1" ref="P801" ca="1">IFERROR(Y2IF(VLOOKUP('Xlookup set'!$S801,'Xlookup set'!$A$1:$R$1200,17,FALSE)=0,"",VLOOKUP('Xlookup set'!$S801,'Xlookup set'!$A$1:$R$1200,17,FALSE)),"")</f>
        <v/>
      </c>
      <c r="Q801" t="str">
        <f>IFERROR(IF(VLOOKUP('Xlookup set'!$S801,'Xlookup set'!$A$1:$R$1200,18,FALSE)=0,"",VLOOKUP('Xlookup set'!$S801,'Xlookup set'!$A$1:$R$1200,18,FALSE)),"")</f>
        <v/>
      </c>
    </row>
    <row r="802" spans="1:17">
      <c r="A802" t="str">
        <f>IFERROR(VLOOKUP('Xlookup set'!$S802,'Xlookup set'!$A$1:$R$1200,2,FALSE),"")</f>
        <v/>
      </c>
      <c r="B802" t="str">
        <f>IF(I802&lt;&gt;"",ドッグキャリー!$I$2,"")</f>
        <v/>
      </c>
      <c r="C802" t="str">
        <f t="shared" si="26"/>
        <v/>
      </c>
      <c r="D802" t="str">
        <f t="shared" si="27"/>
        <v/>
      </c>
      <c r="E802" t="str">
        <f>IFERROR(IF(VLOOKUP('Xlookup set'!$S802,'Xlookup set'!$A$1:$R$1200,6,FALSE)=0,"",VLOOKUP('Xlookup set'!$S802,'Xlookup set'!$A$1:$R$1200,6,FALSE)),"")</f>
        <v/>
      </c>
      <c r="F802" t="str">
        <f t="array" aca="1" ref="F802" ca="1">IFERROR(F(VLOOKUP('Xlookup set'!$S802,'Xlookup set'!$A$1:$R$1200,7,FALSE)=0,"",VLOOKUP('Xlookup set'!$S802,'Xlookup set'!$A$1:$R$1200,7,FALSE)),"")</f>
        <v/>
      </c>
      <c r="G802" t="str">
        <f>IFERROR(IF(VLOOKUP('Xlookup set'!$S802,'Xlookup set'!$A$1:$R$1200,8,FALSE)=0,"",VLOOKUP('Xlookup set'!$S802,'Xlookup set'!$A$1:$R$1200,8,FALSE)),"")</f>
        <v/>
      </c>
      <c r="H802" s="93" t="str">
        <f>IFERROR(IF(VLOOKUP('Xlookup set'!$S802,'Xlookup set'!$A$1:$R$1200,9,FALSE)=0,"",VLOOKUP('Xlookup set'!$S802,'Xlookup set'!$A$1:$R$1200,9,FALSE)),"")</f>
        <v/>
      </c>
      <c r="I802" t="str">
        <f>IFERROR(IF(VLOOKUP('Xlookup set'!$S802,'Xlookup set'!$A$1:$R$1200,10,FALSE)=0,"",VLOOKUP('Xlookup set'!$S802,'Xlookup set'!$A$1:$R$1200,10,FALSE)),"")</f>
        <v/>
      </c>
      <c r="J802" t="str">
        <f>IFERROR(IF(VLOOKUP('Xlookup set'!$S802,'Xlookup set'!$A$1:$R$1200,11,FALSE)=0,"",VLOOKUP('Xlookup set'!$S802,'Xlookup set'!$A$1:$R$1200,11,FALSE)),"")</f>
        <v/>
      </c>
      <c r="K802" t="str">
        <f>IFERROR(IF(VLOOKUP('Xlookup set'!$S802,'Xlookup set'!$A$1:$R$1200,12,FALSE)=0,"",VLOOKUP('Xlookup set'!$S802,'Xlookup set'!$A$1:$R$1200,12,FALSE)),"")</f>
        <v/>
      </c>
      <c r="L802" t="str">
        <f>IFERROR(IF(VLOOKUP('Xlookup set'!$S802,'Xlookup set'!$A$1:$R$1200,13,FALSE)=0,"",VLOOKUP('Xlookup set'!$S802,'Xlookup set'!$A$1:$R$1200,13,FALSE)),"")</f>
        <v/>
      </c>
      <c r="M802" t="str">
        <f>IFERROR(IF(VLOOKUP('Xlookup set'!$S802,'Xlookup set'!$A$1:$R$1200,14,FALSE)=0,"",VLOOKUP('Xlookup set'!$S802,'Xlookup set'!$A$1:$R$1200,14,FALSE)),"")</f>
        <v/>
      </c>
      <c r="N802" t="str">
        <f>IFERROR(IF(VLOOKUP('Xlookup set'!$S802,'Xlookup set'!$A$1:$R$1200,15,FALSE)=0,"",VLOOKUP('Xlookup set'!$S802,'Xlookup set'!$A$1:$R$1200,15,FALSE)),"")</f>
        <v/>
      </c>
      <c r="O802" t="str">
        <f>IFERROR(IF(VLOOKUP('Xlookup set'!$S802,'Xlookup set'!$A$1:$R$1200,16,FALSE)=0,"",VLOOKUP('Xlookup set'!$S802,'Xlookup set'!$A$1:$R$1200,16,FALSE)),"")</f>
        <v/>
      </c>
      <c r="P802" t="str">
        <f t="array" aca="1" ref="P802" ca="1">IFERROR(Y2IF(VLOOKUP('Xlookup set'!$S802,'Xlookup set'!$A$1:$R$1200,17,FALSE)=0,"",VLOOKUP('Xlookup set'!$S802,'Xlookup set'!$A$1:$R$1200,17,FALSE)),"")</f>
        <v/>
      </c>
      <c r="Q802" t="str">
        <f>IFERROR(IF(VLOOKUP('Xlookup set'!$S802,'Xlookup set'!$A$1:$R$1200,18,FALSE)=0,"",VLOOKUP('Xlookup set'!$S802,'Xlookup set'!$A$1:$R$1200,18,FALSE)),"")</f>
        <v/>
      </c>
    </row>
    <row r="803" spans="1:17">
      <c r="A803" t="str">
        <f>IFERROR(VLOOKUP('Xlookup set'!$S803,'Xlookup set'!$A$1:$R$1200,2,FALSE),"")</f>
        <v/>
      </c>
      <c r="B803" t="str">
        <f>IF(I803&lt;&gt;"",ドッグキャリー!$I$2,"")</f>
        <v/>
      </c>
      <c r="C803" t="str">
        <f t="shared" si="26"/>
        <v/>
      </c>
      <c r="D803" t="str">
        <f t="shared" si="27"/>
        <v/>
      </c>
      <c r="E803" t="str">
        <f>IFERROR(IF(VLOOKUP('Xlookup set'!$S803,'Xlookup set'!$A$1:$R$1200,6,FALSE)=0,"",VLOOKUP('Xlookup set'!$S803,'Xlookup set'!$A$1:$R$1200,6,FALSE)),"")</f>
        <v/>
      </c>
      <c r="F803" t="str">
        <f t="array" aca="1" ref="F803" ca="1">IFERROR(F(VLOOKUP('Xlookup set'!$S803,'Xlookup set'!$A$1:$R$1200,7,FALSE)=0,"",VLOOKUP('Xlookup set'!$S803,'Xlookup set'!$A$1:$R$1200,7,FALSE)),"")</f>
        <v/>
      </c>
      <c r="G803" t="str">
        <f>IFERROR(IF(VLOOKUP('Xlookup set'!$S803,'Xlookup set'!$A$1:$R$1200,8,FALSE)=0,"",VLOOKUP('Xlookup set'!$S803,'Xlookup set'!$A$1:$R$1200,8,FALSE)),"")</f>
        <v/>
      </c>
      <c r="H803" s="93" t="str">
        <f>IFERROR(IF(VLOOKUP('Xlookup set'!$S803,'Xlookup set'!$A$1:$R$1200,9,FALSE)=0,"",VLOOKUP('Xlookup set'!$S803,'Xlookup set'!$A$1:$R$1200,9,FALSE)),"")</f>
        <v/>
      </c>
      <c r="I803" t="str">
        <f>IFERROR(IF(VLOOKUP('Xlookup set'!$S803,'Xlookup set'!$A$1:$R$1200,10,FALSE)=0,"",VLOOKUP('Xlookup set'!$S803,'Xlookup set'!$A$1:$R$1200,10,FALSE)),"")</f>
        <v/>
      </c>
      <c r="J803" t="str">
        <f>IFERROR(IF(VLOOKUP('Xlookup set'!$S803,'Xlookup set'!$A$1:$R$1200,11,FALSE)=0,"",VLOOKUP('Xlookup set'!$S803,'Xlookup set'!$A$1:$R$1200,11,FALSE)),"")</f>
        <v/>
      </c>
      <c r="K803" t="str">
        <f>IFERROR(IF(VLOOKUP('Xlookup set'!$S803,'Xlookup set'!$A$1:$R$1200,12,FALSE)=0,"",VLOOKUP('Xlookup set'!$S803,'Xlookup set'!$A$1:$R$1200,12,FALSE)),"")</f>
        <v/>
      </c>
      <c r="L803" t="str">
        <f>IFERROR(IF(VLOOKUP('Xlookup set'!$S803,'Xlookup set'!$A$1:$R$1200,13,FALSE)=0,"",VLOOKUP('Xlookup set'!$S803,'Xlookup set'!$A$1:$R$1200,13,FALSE)),"")</f>
        <v/>
      </c>
      <c r="M803" t="str">
        <f>IFERROR(IF(VLOOKUP('Xlookup set'!$S803,'Xlookup set'!$A$1:$R$1200,14,FALSE)=0,"",VLOOKUP('Xlookup set'!$S803,'Xlookup set'!$A$1:$R$1200,14,FALSE)),"")</f>
        <v/>
      </c>
      <c r="N803" t="str">
        <f>IFERROR(IF(VLOOKUP('Xlookup set'!$S803,'Xlookup set'!$A$1:$R$1200,15,FALSE)=0,"",VLOOKUP('Xlookup set'!$S803,'Xlookup set'!$A$1:$R$1200,15,FALSE)),"")</f>
        <v/>
      </c>
      <c r="O803" t="str">
        <f>IFERROR(IF(VLOOKUP('Xlookup set'!$S803,'Xlookup set'!$A$1:$R$1200,16,FALSE)=0,"",VLOOKUP('Xlookup set'!$S803,'Xlookup set'!$A$1:$R$1200,16,FALSE)),"")</f>
        <v/>
      </c>
      <c r="P803" t="str">
        <f t="array" aca="1" ref="P803" ca="1">IFERROR(Y2IF(VLOOKUP('Xlookup set'!$S803,'Xlookup set'!$A$1:$R$1200,17,FALSE)=0,"",VLOOKUP('Xlookup set'!$S803,'Xlookup set'!$A$1:$R$1200,17,FALSE)),"")</f>
        <v/>
      </c>
      <c r="Q803" t="str">
        <f>IFERROR(IF(VLOOKUP('Xlookup set'!$S803,'Xlookup set'!$A$1:$R$1200,18,FALSE)=0,"",VLOOKUP('Xlookup set'!$S803,'Xlookup set'!$A$1:$R$1200,18,FALSE)),"")</f>
        <v/>
      </c>
    </row>
    <row r="804" spans="1:17">
      <c r="A804" t="str">
        <f>IFERROR(VLOOKUP('Xlookup set'!$S804,'Xlookup set'!$A$1:$R$1200,2,FALSE),"")</f>
        <v/>
      </c>
      <c r="B804" t="str">
        <f>IF(I804&lt;&gt;"",ドッグキャリー!$I$2,"")</f>
        <v/>
      </c>
      <c r="C804" t="str">
        <f t="shared" si="26"/>
        <v/>
      </c>
      <c r="D804" t="str">
        <f t="shared" si="27"/>
        <v/>
      </c>
      <c r="E804" t="str">
        <f>IFERROR(IF(VLOOKUP('Xlookup set'!$S804,'Xlookup set'!$A$1:$R$1200,6,FALSE)=0,"",VLOOKUP('Xlookup set'!$S804,'Xlookup set'!$A$1:$R$1200,6,FALSE)),"")</f>
        <v/>
      </c>
      <c r="F804" t="str">
        <f t="array" aca="1" ref="F804" ca="1">IFERROR(F(VLOOKUP('Xlookup set'!$S804,'Xlookup set'!$A$1:$R$1200,7,FALSE)=0,"",VLOOKUP('Xlookup set'!$S804,'Xlookup set'!$A$1:$R$1200,7,FALSE)),"")</f>
        <v/>
      </c>
      <c r="G804" t="str">
        <f>IFERROR(IF(VLOOKUP('Xlookup set'!$S804,'Xlookup set'!$A$1:$R$1200,8,FALSE)=0,"",VLOOKUP('Xlookup set'!$S804,'Xlookup set'!$A$1:$R$1200,8,FALSE)),"")</f>
        <v/>
      </c>
      <c r="H804" s="93" t="str">
        <f>IFERROR(IF(VLOOKUP('Xlookup set'!$S804,'Xlookup set'!$A$1:$R$1200,9,FALSE)=0,"",VLOOKUP('Xlookup set'!$S804,'Xlookup set'!$A$1:$R$1200,9,FALSE)),"")</f>
        <v/>
      </c>
      <c r="I804" t="str">
        <f>IFERROR(IF(VLOOKUP('Xlookup set'!$S804,'Xlookup set'!$A$1:$R$1200,10,FALSE)=0,"",VLOOKUP('Xlookup set'!$S804,'Xlookup set'!$A$1:$R$1200,10,FALSE)),"")</f>
        <v/>
      </c>
      <c r="J804" t="str">
        <f>IFERROR(IF(VLOOKUP('Xlookup set'!$S804,'Xlookup set'!$A$1:$R$1200,11,FALSE)=0,"",VLOOKUP('Xlookup set'!$S804,'Xlookup set'!$A$1:$R$1200,11,FALSE)),"")</f>
        <v/>
      </c>
      <c r="K804" t="str">
        <f>IFERROR(IF(VLOOKUP('Xlookup set'!$S804,'Xlookup set'!$A$1:$R$1200,12,FALSE)=0,"",VLOOKUP('Xlookup set'!$S804,'Xlookup set'!$A$1:$R$1200,12,FALSE)),"")</f>
        <v/>
      </c>
      <c r="L804" t="str">
        <f>IFERROR(IF(VLOOKUP('Xlookup set'!$S804,'Xlookup set'!$A$1:$R$1200,13,FALSE)=0,"",VLOOKUP('Xlookup set'!$S804,'Xlookup set'!$A$1:$R$1200,13,FALSE)),"")</f>
        <v/>
      </c>
      <c r="M804" t="str">
        <f>IFERROR(IF(VLOOKUP('Xlookup set'!$S804,'Xlookup set'!$A$1:$R$1200,14,FALSE)=0,"",VLOOKUP('Xlookup set'!$S804,'Xlookup set'!$A$1:$R$1200,14,FALSE)),"")</f>
        <v/>
      </c>
      <c r="N804" t="str">
        <f>IFERROR(IF(VLOOKUP('Xlookup set'!$S804,'Xlookup set'!$A$1:$R$1200,15,FALSE)=0,"",VLOOKUP('Xlookup set'!$S804,'Xlookup set'!$A$1:$R$1200,15,FALSE)),"")</f>
        <v/>
      </c>
      <c r="O804" t="str">
        <f>IFERROR(IF(VLOOKUP('Xlookup set'!$S804,'Xlookup set'!$A$1:$R$1200,16,FALSE)=0,"",VLOOKUP('Xlookup set'!$S804,'Xlookup set'!$A$1:$R$1200,16,FALSE)),"")</f>
        <v/>
      </c>
      <c r="P804" t="str">
        <f t="array" aca="1" ref="P804" ca="1">IFERROR(Y2IF(VLOOKUP('Xlookup set'!$S804,'Xlookup set'!$A$1:$R$1200,17,FALSE)=0,"",VLOOKUP('Xlookup set'!$S804,'Xlookup set'!$A$1:$R$1200,17,FALSE)),"")</f>
        <v/>
      </c>
      <c r="Q804" t="str">
        <f>IFERROR(IF(VLOOKUP('Xlookup set'!$S804,'Xlookup set'!$A$1:$R$1200,18,FALSE)=0,"",VLOOKUP('Xlookup set'!$S804,'Xlookup set'!$A$1:$R$1200,18,FALSE)),"")</f>
        <v/>
      </c>
    </row>
    <row r="805" spans="1:17">
      <c r="A805" t="str">
        <f>IFERROR(VLOOKUP('Xlookup set'!$S805,'Xlookup set'!$A$1:$R$1200,2,FALSE),"")</f>
        <v/>
      </c>
      <c r="B805" t="str">
        <f>IF(I805&lt;&gt;"",ドッグキャリー!$I$2,"")</f>
        <v/>
      </c>
      <c r="C805" t="str">
        <f t="shared" si="26"/>
        <v/>
      </c>
      <c r="D805" t="str">
        <f t="shared" si="27"/>
        <v/>
      </c>
      <c r="E805" t="str">
        <f>IFERROR(IF(VLOOKUP('Xlookup set'!$S805,'Xlookup set'!$A$1:$R$1200,6,FALSE)=0,"",VLOOKUP('Xlookup set'!$S805,'Xlookup set'!$A$1:$R$1200,6,FALSE)),"")</f>
        <v/>
      </c>
      <c r="F805" t="str">
        <f t="array" aca="1" ref="F805" ca="1">IFERROR(F(VLOOKUP('Xlookup set'!$S805,'Xlookup set'!$A$1:$R$1200,7,FALSE)=0,"",VLOOKUP('Xlookup set'!$S805,'Xlookup set'!$A$1:$R$1200,7,FALSE)),"")</f>
        <v/>
      </c>
      <c r="G805" t="str">
        <f>IFERROR(IF(VLOOKUP('Xlookup set'!$S805,'Xlookup set'!$A$1:$R$1200,8,FALSE)=0,"",VLOOKUP('Xlookup set'!$S805,'Xlookup set'!$A$1:$R$1200,8,FALSE)),"")</f>
        <v/>
      </c>
      <c r="H805" s="93" t="str">
        <f>IFERROR(IF(VLOOKUP('Xlookup set'!$S805,'Xlookup set'!$A$1:$R$1200,9,FALSE)=0,"",VLOOKUP('Xlookup set'!$S805,'Xlookup set'!$A$1:$R$1200,9,FALSE)),"")</f>
        <v/>
      </c>
      <c r="I805" t="str">
        <f>IFERROR(IF(VLOOKUP('Xlookup set'!$S805,'Xlookup set'!$A$1:$R$1200,10,FALSE)=0,"",VLOOKUP('Xlookup set'!$S805,'Xlookup set'!$A$1:$R$1200,10,FALSE)),"")</f>
        <v/>
      </c>
      <c r="J805" t="str">
        <f>IFERROR(IF(VLOOKUP('Xlookup set'!$S805,'Xlookup set'!$A$1:$R$1200,11,FALSE)=0,"",VLOOKUP('Xlookup set'!$S805,'Xlookup set'!$A$1:$R$1200,11,FALSE)),"")</f>
        <v/>
      </c>
      <c r="K805" t="str">
        <f>IFERROR(IF(VLOOKUP('Xlookup set'!$S805,'Xlookup set'!$A$1:$R$1200,12,FALSE)=0,"",VLOOKUP('Xlookup set'!$S805,'Xlookup set'!$A$1:$R$1200,12,FALSE)),"")</f>
        <v/>
      </c>
      <c r="L805" t="str">
        <f>IFERROR(IF(VLOOKUP('Xlookup set'!$S805,'Xlookup set'!$A$1:$R$1200,13,FALSE)=0,"",VLOOKUP('Xlookup set'!$S805,'Xlookup set'!$A$1:$R$1200,13,FALSE)),"")</f>
        <v/>
      </c>
      <c r="M805" t="str">
        <f>IFERROR(IF(VLOOKUP('Xlookup set'!$S805,'Xlookup set'!$A$1:$R$1200,14,FALSE)=0,"",VLOOKUP('Xlookup set'!$S805,'Xlookup set'!$A$1:$R$1200,14,FALSE)),"")</f>
        <v/>
      </c>
      <c r="N805" t="str">
        <f>IFERROR(IF(VLOOKUP('Xlookup set'!$S805,'Xlookup set'!$A$1:$R$1200,15,FALSE)=0,"",VLOOKUP('Xlookup set'!$S805,'Xlookup set'!$A$1:$R$1200,15,FALSE)),"")</f>
        <v/>
      </c>
      <c r="O805" t="str">
        <f>IFERROR(IF(VLOOKUP('Xlookup set'!$S805,'Xlookup set'!$A$1:$R$1200,16,FALSE)=0,"",VLOOKUP('Xlookup set'!$S805,'Xlookup set'!$A$1:$R$1200,16,FALSE)),"")</f>
        <v/>
      </c>
      <c r="P805" t="str">
        <f t="array" aca="1" ref="P805" ca="1">IFERROR(Y2IF(VLOOKUP('Xlookup set'!$S805,'Xlookup set'!$A$1:$R$1200,17,FALSE)=0,"",VLOOKUP('Xlookup set'!$S805,'Xlookup set'!$A$1:$R$1200,17,FALSE)),"")</f>
        <v/>
      </c>
      <c r="Q805" t="str">
        <f>IFERROR(IF(VLOOKUP('Xlookup set'!$S805,'Xlookup set'!$A$1:$R$1200,18,FALSE)=0,"",VLOOKUP('Xlookup set'!$S805,'Xlookup set'!$A$1:$R$1200,18,FALSE)),"")</f>
        <v/>
      </c>
    </row>
    <row r="806" spans="1:17">
      <c r="A806" t="str">
        <f>IFERROR(VLOOKUP('Xlookup set'!$S806,'Xlookup set'!$A$1:$R$1200,2,FALSE),"")</f>
        <v/>
      </c>
      <c r="B806" t="str">
        <f>IF(I806&lt;&gt;"",ドッグキャリー!$I$2,"")</f>
        <v/>
      </c>
      <c r="C806" t="str">
        <f t="shared" si="26"/>
        <v/>
      </c>
      <c r="D806" t="str">
        <f t="shared" si="27"/>
        <v/>
      </c>
      <c r="E806" t="str">
        <f>IFERROR(IF(VLOOKUP('Xlookup set'!$S806,'Xlookup set'!$A$1:$R$1200,6,FALSE)=0,"",VLOOKUP('Xlookup set'!$S806,'Xlookup set'!$A$1:$R$1200,6,FALSE)),"")</f>
        <v/>
      </c>
      <c r="F806" t="str">
        <f t="array" aca="1" ref="F806" ca="1">IFERROR(F(VLOOKUP('Xlookup set'!$S806,'Xlookup set'!$A$1:$R$1200,7,FALSE)=0,"",VLOOKUP('Xlookup set'!$S806,'Xlookup set'!$A$1:$R$1200,7,FALSE)),"")</f>
        <v/>
      </c>
      <c r="G806" t="str">
        <f>IFERROR(IF(VLOOKUP('Xlookup set'!$S806,'Xlookup set'!$A$1:$R$1200,8,FALSE)=0,"",VLOOKUP('Xlookup set'!$S806,'Xlookup set'!$A$1:$R$1200,8,FALSE)),"")</f>
        <v/>
      </c>
      <c r="H806" s="93" t="str">
        <f>IFERROR(IF(VLOOKUP('Xlookup set'!$S806,'Xlookup set'!$A$1:$R$1200,9,FALSE)=0,"",VLOOKUP('Xlookup set'!$S806,'Xlookup set'!$A$1:$R$1200,9,FALSE)),"")</f>
        <v/>
      </c>
      <c r="I806" t="str">
        <f>IFERROR(IF(VLOOKUP('Xlookup set'!$S806,'Xlookup set'!$A$1:$R$1200,10,FALSE)=0,"",VLOOKUP('Xlookup set'!$S806,'Xlookup set'!$A$1:$R$1200,10,FALSE)),"")</f>
        <v/>
      </c>
      <c r="J806" t="str">
        <f>IFERROR(IF(VLOOKUP('Xlookup set'!$S806,'Xlookup set'!$A$1:$R$1200,11,FALSE)=0,"",VLOOKUP('Xlookup set'!$S806,'Xlookup set'!$A$1:$R$1200,11,FALSE)),"")</f>
        <v/>
      </c>
      <c r="K806" t="str">
        <f>IFERROR(IF(VLOOKUP('Xlookup set'!$S806,'Xlookup set'!$A$1:$R$1200,12,FALSE)=0,"",VLOOKUP('Xlookup set'!$S806,'Xlookup set'!$A$1:$R$1200,12,FALSE)),"")</f>
        <v/>
      </c>
      <c r="L806" t="str">
        <f>IFERROR(IF(VLOOKUP('Xlookup set'!$S806,'Xlookup set'!$A$1:$R$1200,13,FALSE)=0,"",VLOOKUP('Xlookup set'!$S806,'Xlookup set'!$A$1:$R$1200,13,FALSE)),"")</f>
        <v/>
      </c>
      <c r="M806" t="str">
        <f>IFERROR(IF(VLOOKUP('Xlookup set'!$S806,'Xlookup set'!$A$1:$R$1200,14,FALSE)=0,"",VLOOKUP('Xlookup set'!$S806,'Xlookup set'!$A$1:$R$1200,14,FALSE)),"")</f>
        <v/>
      </c>
      <c r="N806" t="str">
        <f>IFERROR(IF(VLOOKUP('Xlookup set'!$S806,'Xlookup set'!$A$1:$R$1200,15,FALSE)=0,"",VLOOKUP('Xlookup set'!$S806,'Xlookup set'!$A$1:$R$1200,15,FALSE)),"")</f>
        <v/>
      </c>
      <c r="O806" t="str">
        <f>IFERROR(IF(VLOOKUP('Xlookup set'!$S806,'Xlookup set'!$A$1:$R$1200,16,FALSE)=0,"",VLOOKUP('Xlookup set'!$S806,'Xlookup set'!$A$1:$R$1200,16,FALSE)),"")</f>
        <v/>
      </c>
      <c r="P806" t="str">
        <f t="array" aca="1" ref="P806" ca="1">IFERROR(Y2IF(VLOOKUP('Xlookup set'!$S806,'Xlookup set'!$A$1:$R$1200,17,FALSE)=0,"",VLOOKUP('Xlookup set'!$S806,'Xlookup set'!$A$1:$R$1200,17,FALSE)),"")</f>
        <v/>
      </c>
      <c r="Q806" t="str">
        <f>IFERROR(IF(VLOOKUP('Xlookup set'!$S806,'Xlookup set'!$A$1:$R$1200,18,FALSE)=0,"",VLOOKUP('Xlookup set'!$S806,'Xlookup set'!$A$1:$R$1200,18,FALSE)),"")</f>
        <v/>
      </c>
    </row>
    <row r="807" spans="1:17">
      <c r="A807" t="str">
        <f>IFERROR(VLOOKUP('Xlookup set'!$S807,'Xlookup set'!$A$1:$R$1200,2,FALSE),"")</f>
        <v/>
      </c>
      <c r="B807" t="str">
        <f>IF(I807&lt;&gt;"",ドッグキャリー!$I$2,"")</f>
        <v/>
      </c>
      <c r="C807" t="str">
        <f t="shared" si="26"/>
        <v/>
      </c>
      <c r="D807" t="str">
        <f t="shared" si="27"/>
        <v/>
      </c>
      <c r="E807" t="str">
        <f>IFERROR(IF(VLOOKUP('Xlookup set'!$S807,'Xlookup set'!$A$1:$R$1200,6,FALSE)=0,"",VLOOKUP('Xlookup set'!$S807,'Xlookup set'!$A$1:$R$1200,6,FALSE)),"")</f>
        <v/>
      </c>
      <c r="F807" t="str">
        <f t="array" aca="1" ref="F807" ca="1">IFERROR(F(VLOOKUP('Xlookup set'!$S807,'Xlookup set'!$A$1:$R$1200,7,FALSE)=0,"",VLOOKUP('Xlookup set'!$S807,'Xlookup set'!$A$1:$R$1200,7,FALSE)),"")</f>
        <v/>
      </c>
      <c r="G807" t="str">
        <f>IFERROR(IF(VLOOKUP('Xlookup set'!$S807,'Xlookup set'!$A$1:$R$1200,8,FALSE)=0,"",VLOOKUP('Xlookup set'!$S807,'Xlookup set'!$A$1:$R$1200,8,FALSE)),"")</f>
        <v/>
      </c>
      <c r="H807" s="93" t="str">
        <f>IFERROR(IF(VLOOKUP('Xlookup set'!$S807,'Xlookup set'!$A$1:$R$1200,9,FALSE)=0,"",VLOOKUP('Xlookup set'!$S807,'Xlookup set'!$A$1:$R$1200,9,FALSE)),"")</f>
        <v/>
      </c>
      <c r="I807" t="str">
        <f>IFERROR(IF(VLOOKUP('Xlookup set'!$S807,'Xlookup set'!$A$1:$R$1200,10,FALSE)=0,"",VLOOKUP('Xlookup set'!$S807,'Xlookup set'!$A$1:$R$1200,10,FALSE)),"")</f>
        <v/>
      </c>
      <c r="J807" t="str">
        <f>IFERROR(IF(VLOOKUP('Xlookup set'!$S807,'Xlookup set'!$A$1:$R$1200,11,FALSE)=0,"",VLOOKUP('Xlookup set'!$S807,'Xlookup set'!$A$1:$R$1200,11,FALSE)),"")</f>
        <v/>
      </c>
      <c r="K807" t="str">
        <f>IFERROR(IF(VLOOKUP('Xlookup set'!$S807,'Xlookup set'!$A$1:$R$1200,12,FALSE)=0,"",VLOOKUP('Xlookup set'!$S807,'Xlookup set'!$A$1:$R$1200,12,FALSE)),"")</f>
        <v/>
      </c>
      <c r="L807" t="str">
        <f>IFERROR(IF(VLOOKUP('Xlookup set'!$S807,'Xlookup set'!$A$1:$R$1200,13,FALSE)=0,"",VLOOKUP('Xlookup set'!$S807,'Xlookup set'!$A$1:$R$1200,13,FALSE)),"")</f>
        <v/>
      </c>
      <c r="M807" t="str">
        <f>IFERROR(IF(VLOOKUP('Xlookup set'!$S807,'Xlookup set'!$A$1:$R$1200,14,FALSE)=0,"",VLOOKUP('Xlookup set'!$S807,'Xlookup set'!$A$1:$R$1200,14,FALSE)),"")</f>
        <v/>
      </c>
      <c r="N807" t="str">
        <f>IFERROR(IF(VLOOKUP('Xlookup set'!$S807,'Xlookup set'!$A$1:$R$1200,15,FALSE)=0,"",VLOOKUP('Xlookup set'!$S807,'Xlookup set'!$A$1:$R$1200,15,FALSE)),"")</f>
        <v/>
      </c>
      <c r="O807" t="str">
        <f>IFERROR(IF(VLOOKUP('Xlookup set'!$S807,'Xlookup set'!$A$1:$R$1200,16,FALSE)=0,"",VLOOKUP('Xlookup set'!$S807,'Xlookup set'!$A$1:$R$1200,16,FALSE)),"")</f>
        <v/>
      </c>
      <c r="P807" t="str">
        <f t="array" aca="1" ref="P807" ca="1">IFERROR(Y2IF(VLOOKUP('Xlookup set'!$S807,'Xlookup set'!$A$1:$R$1200,17,FALSE)=0,"",VLOOKUP('Xlookup set'!$S807,'Xlookup set'!$A$1:$R$1200,17,FALSE)),"")</f>
        <v/>
      </c>
      <c r="Q807" t="str">
        <f>IFERROR(IF(VLOOKUP('Xlookup set'!$S807,'Xlookup set'!$A$1:$R$1200,18,FALSE)=0,"",VLOOKUP('Xlookup set'!$S807,'Xlookup set'!$A$1:$R$1200,18,FALSE)),"")</f>
        <v/>
      </c>
    </row>
    <row r="808" spans="1:17">
      <c r="A808" t="str">
        <f>IFERROR(VLOOKUP('Xlookup set'!$S808,'Xlookup set'!$A$1:$R$1200,2,FALSE),"")</f>
        <v/>
      </c>
      <c r="B808" t="str">
        <f>IF(I808&lt;&gt;"",ドッグキャリー!$I$2,"")</f>
        <v/>
      </c>
      <c r="C808" t="str">
        <f t="shared" si="26"/>
        <v/>
      </c>
      <c r="D808" t="str">
        <f t="shared" si="27"/>
        <v/>
      </c>
      <c r="E808" t="str">
        <f>IFERROR(IF(VLOOKUP('Xlookup set'!$S808,'Xlookup set'!$A$1:$R$1200,6,FALSE)=0,"",VLOOKUP('Xlookup set'!$S808,'Xlookup set'!$A$1:$R$1200,6,FALSE)),"")</f>
        <v/>
      </c>
      <c r="F808" t="str">
        <f t="array" aca="1" ref="F808" ca="1">IFERROR(F(VLOOKUP('Xlookup set'!$S808,'Xlookup set'!$A$1:$R$1200,7,FALSE)=0,"",VLOOKUP('Xlookup set'!$S808,'Xlookup set'!$A$1:$R$1200,7,FALSE)),"")</f>
        <v/>
      </c>
      <c r="G808" t="str">
        <f>IFERROR(IF(VLOOKUP('Xlookup set'!$S808,'Xlookup set'!$A$1:$R$1200,8,FALSE)=0,"",VLOOKUP('Xlookup set'!$S808,'Xlookup set'!$A$1:$R$1200,8,FALSE)),"")</f>
        <v/>
      </c>
      <c r="H808" s="93" t="str">
        <f>IFERROR(IF(VLOOKUP('Xlookup set'!$S808,'Xlookup set'!$A$1:$R$1200,9,FALSE)=0,"",VLOOKUP('Xlookup set'!$S808,'Xlookup set'!$A$1:$R$1200,9,FALSE)),"")</f>
        <v/>
      </c>
      <c r="I808" t="str">
        <f>IFERROR(IF(VLOOKUP('Xlookup set'!$S808,'Xlookup set'!$A$1:$R$1200,10,FALSE)=0,"",VLOOKUP('Xlookup set'!$S808,'Xlookup set'!$A$1:$R$1200,10,FALSE)),"")</f>
        <v/>
      </c>
      <c r="J808" t="str">
        <f>IFERROR(IF(VLOOKUP('Xlookup set'!$S808,'Xlookup set'!$A$1:$R$1200,11,FALSE)=0,"",VLOOKUP('Xlookup set'!$S808,'Xlookup set'!$A$1:$R$1200,11,FALSE)),"")</f>
        <v/>
      </c>
      <c r="K808" t="str">
        <f>IFERROR(IF(VLOOKUP('Xlookup set'!$S808,'Xlookup set'!$A$1:$R$1200,12,FALSE)=0,"",VLOOKUP('Xlookup set'!$S808,'Xlookup set'!$A$1:$R$1200,12,FALSE)),"")</f>
        <v/>
      </c>
      <c r="L808" t="str">
        <f>IFERROR(IF(VLOOKUP('Xlookup set'!$S808,'Xlookup set'!$A$1:$R$1200,13,FALSE)=0,"",VLOOKUP('Xlookup set'!$S808,'Xlookup set'!$A$1:$R$1200,13,FALSE)),"")</f>
        <v/>
      </c>
      <c r="M808" t="str">
        <f>IFERROR(IF(VLOOKUP('Xlookup set'!$S808,'Xlookup set'!$A$1:$R$1200,14,FALSE)=0,"",VLOOKUP('Xlookup set'!$S808,'Xlookup set'!$A$1:$R$1200,14,FALSE)),"")</f>
        <v/>
      </c>
      <c r="N808" t="str">
        <f>IFERROR(IF(VLOOKUP('Xlookup set'!$S808,'Xlookup set'!$A$1:$R$1200,15,FALSE)=0,"",VLOOKUP('Xlookup set'!$S808,'Xlookup set'!$A$1:$R$1200,15,FALSE)),"")</f>
        <v/>
      </c>
      <c r="O808" t="str">
        <f>IFERROR(IF(VLOOKUP('Xlookup set'!$S808,'Xlookup set'!$A$1:$R$1200,16,FALSE)=0,"",VLOOKUP('Xlookup set'!$S808,'Xlookup set'!$A$1:$R$1200,16,FALSE)),"")</f>
        <v/>
      </c>
      <c r="P808" t="str">
        <f t="array" aca="1" ref="P808" ca="1">IFERROR(Y2IF(VLOOKUP('Xlookup set'!$S808,'Xlookup set'!$A$1:$R$1200,17,FALSE)=0,"",VLOOKUP('Xlookup set'!$S808,'Xlookup set'!$A$1:$R$1200,17,FALSE)),"")</f>
        <v/>
      </c>
      <c r="Q808" t="str">
        <f>IFERROR(IF(VLOOKUP('Xlookup set'!$S808,'Xlookup set'!$A$1:$R$1200,18,FALSE)=0,"",VLOOKUP('Xlookup set'!$S808,'Xlookup set'!$A$1:$R$1200,18,FALSE)),"")</f>
        <v/>
      </c>
    </row>
    <row r="809" spans="1:17">
      <c r="A809" t="str">
        <f>IFERROR(VLOOKUP('Xlookup set'!$S809,'Xlookup set'!$A$1:$R$1200,2,FALSE),"")</f>
        <v/>
      </c>
      <c r="B809" t="str">
        <f>IF(I809&lt;&gt;"",ドッグキャリー!$I$2,"")</f>
        <v/>
      </c>
      <c r="C809" t="str">
        <f t="shared" si="26"/>
        <v/>
      </c>
      <c r="D809" t="str">
        <f t="shared" si="27"/>
        <v/>
      </c>
      <c r="E809" t="str">
        <f>IFERROR(IF(VLOOKUP('Xlookup set'!$S809,'Xlookup set'!$A$1:$R$1200,6,FALSE)=0,"",VLOOKUP('Xlookup set'!$S809,'Xlookup set'!$A$1:$R$1200,6,FALSE)),"")</f>
        <v/>
      </c>
      <c r="F809" t="str">
        <f t="array" aca="1" ref="F809" ca="1">IFERROR(F(VLOOKUP('Xlookup set'!$S809,'Xlookup set'!$A$1:$R$1200,7,FALSE)=0,"",VLOOKUP('Xlookup set'!$S809,'Xlookup set'!$A$1:$R$1200,7,FALSE)),"")</f>
        <v/>
      </c>
      <c r="G809" t="str">
        <f>IFERROR(IF(VLOOKUP('Xlookup set'!$S809,'Xlookup set'!$A$1:$R$1200,8,FALSE)=0,"",VLOOKUP('Xlookup set'!$S809,'Xlookup set'!$A$1:$R$1200,8,FALSE)),"")</f>
        <v/>
      </c>
      <c r="H809" s="93" t="str">
        <f>IFERROR(IF(VLOOKUP('Xlookup set'!$S809,'Xlookup set'!$A$1:$R$1200,9,FALSE)=0,"",VLOOKUP('Xlookup set'!$S809,'Xlookup set'!$A$1:$R$1200,9,FALSE)),"")</f>
        <v/>
      </c>
      <c r="I809" t="str">
        <f>IFERROR(IF(VLOOKUP('Xlookup set'!$S809,'Xlookup set'!$A$1:$R$1200,10,FALSE)=0,"",VLOOKUP('Xlookup set'!$S809,'Xlookup set'!$A$1:$R$1200,10,FALSE)),"")</f>
        <v/>
      </c>
      <c r="J809" t="str">
        <f>IFERROR(IF(VLOOKUP('Xlookup set'!$S809,'Xlookup set'!$A$1:$R$1200,11,FALSE)=0,"",VLOOKUP('Xlookup set'!$S809,'Xlookup set'!$A$1:$R$1200,11,FALSE)),"")</f>
        <v/>
      </c>
      <c r="K809" t="str">
        <f>IFERROR(IF(VLOOKUP('Xlookup set'!$S809,'Xlookup set'!$A$1:$R$1200,12,FALSE)=0,"",VLOOKUP('Xlookup set'!$S809,'Xlookup set'!$A$1:$R$1200,12,FALSE)),"")</f>
        <v/>
      </c>
      <c r="L809" t="str">
        <f>IFERROR(IF(VLOOKUP('Xlookup set'!$S809,'Xlookup set'!$A$1:$R$1200,13,FALSE)=0,"",VLOOKUP('Xlookup set'!$S809,'Xlookup set'!$A$1:$R$1200,13,FALSE)),"")</f>
        <v/>
      </c>
      <c r="M809" t="str">
        <f>IFERROR(IF(VLOOKUP('Xlookup set'!$S809,'Xlookup set'!$A$1:$R$1200,14,FALSE)=0,"",VLOOKUP('Xlookup set'!$S809,'Xlookup set'!$A$1:$R$1200,14,FALSE)),"")</f>
        <v/>
      </c>
      <c r="N809" t="str">
        <f>IFERROR(IF(VLOOKUP('Xlookup set'!$S809,'Xlookup set'!$A$1:$R$1200,15,FALSE)=0,"",VLOOKUP('Xlookup set'!$S809,'Xlookup set'!$A$1:$R$1200,15,FALSE)),"")</f>
        <v/>
      </c>
      <c r="O809" t="str">
        <f>IFERROR(IF(VLOOKUP('Xlookup set'!$S809,'Xlookup set'!$A$1:$R$1200,16,FALSE)=0,"",VLOOKUP('Xlookup set'!$S809,'Xlookup set'!$A$1:$R$1200,16,FALSE)),"")</f>
        <v/>
      </c>
      <c r="P809" t="str">
        <f t="array" aca="1" ref="P809" ca="1">IFERROR(Y2IF(VLOOKUP('Xlookup set'!$S809,'Xlookup set'!$A$1:$R$1200,17,FALSE)=0,"",VLOOKUP('Xlookup set'!$S809,'Xlookup set'!$A$1:$R$1200,17,FALSE)),"")</f>
        <v/>
      </c>
      <c r="Q809" t="str">
        <f>IFERROR(IF(VLOOKUP('Xlookup set'!$S809,'Xlookup set'!$A$1:$R$1200,18,FALSE)=0,"",VLOOKUP('Xlookup set'!$S809,'Xlookup set'!$A$1:$R$1200,18,FALSE)),"")</f>
        <v/>
      </c>
    </row>
    <row r="810" spans="1:17">
      <c r="A810" t="str">
        <f>IFERROR(VLOOKUP('Xlookup set'!$S810,'Xlookup set'!$A$1:$R$1200,2,FALSE),"")</f>
        <v/>
      </c>
      <c r="B810" t="str">
        <f>IF(I810&lt;&gt;"",ドッグキャリー!$I$2,"")</f>
        <v/>
      </c>
      <c r="C810" t="str">
        <f t="shared" si="26"/>
        <v/>
      </c>
      <c r="D810" t="str">
        <f t="shared" si="27"/>
        <v/>
      </c>
      <c r="E810" t="str">
        <f>IFERROR(IF(VLOOKUP('Xlookup set'!$S810,'Xlookup set'!$A$1:$R$1200,6,FALSE)=0,"",VLOOKUP('Xlookup set'!$S810,'Xlookup set'!$A$1:$R$1200,6,FALSE)),"")</f>
        <v/>
      </c>
      <c r="F810" t="str">
        <f t="array" aca="1" ref="F810" ca="1">IFERROR(F(VLOOKUP('Xlookup set'!$S810,'Xlookup set'!$A$1:$R$1200,7,FALSE)=0,"",VLOOKUP('Xlookup set'!$S810,'Xlookup set'!$A$1:$R$1200,7,FALSE)),"")</f>
        <v/>
      </c>
      <c r="G810" t="str">
        <f>IFERROR(IF(VLOOKUP('Xlookup set'!$S810,'Xlookup set'!$A$1:$R$1200,8,FALSE)=0,"",VLOOKUP('Xlookup set'!$S810,'Xlookup set'!$A$1:$R$1200,8,FALSE)),"")</f>
        <v/>
      </c>
      <c r="H810" s="93" t="str">
        <f>IFERROR(IF(VLOOKUP('Xlookup set'!$S810,'Xlookup set'!$A$1:$R$1200,9,FALSE)=0,"",VLOOKUP('Xlookup set'!$S810,'Xlookup set'!$A$1:$R$1200,9,FALSE)),"")</f>
        <v/>
      </c>
      <c r="I810" t="str">
        <f>IFERROR(IF(VLOOKUP('Xlookup set'!$S810,'Xlookup set'!$A$1:$R$1200,10,FALSE)=0,"",VLOOKUP('Xlookup set'!$S810,'Xlookup set'!$A$1:$R$1200,10,FALSE)),"")</f>
        <v/>
      </c>
      <c r="J810" t="str">
        <f>IFERROR(IF(VLOOKUP('Xlookup set'!$S810,'Xlookup set'!$A$1:$R$1200,11,FALSE)=0,"",VLOOKUP('Xlookup set'!$S810,'Xlookup set'!$A$1:$R$1200,11,FALSE)),"")</f>
        <v/>
      </c>
      <c r="K810" t="str">
        <f>IFERROR(IF(VLOOKUP('Xlookup set'!$S810,'Xlookup set'!$A$1:$R$1200,12,FALSE)=0,"",VLOOKUP('Xlookup set'!$S810,'Xlookup set'!$A$1:$R$1200,12,FALSE)),"")</f>
        <v/>
      </c>
      <c r="L810" t="str">
        <f>IFERROR(IF(VLOOKUP('Xlookup set'!$S810,'Xlookup set'!$A$1:$R$1200,13,FALSE)=0,"",VLOOKUP('Xlookup set'!$S810,'Xlookup set'!$A$1:$R$1200,13,FALSE)),"")</f>
        <v/>
      </c>
      <c r="M810" t="str">
        <f>IFERROR(IF(VLOOKUP('Xlookup set'!$S810,'Xlookup set'!$A$1:$R$1200,14,FALSE)=0,"",VLOOKUP('Xlookup set'!$S810,'Xlookup set'!$A$1:$R$1200,14,FALSE)),"")</f>
        <v/>
      </c>
      <c r="N810" t="str">
        <f>IFERROR(IF(VLOOKUP('Xlookup set'!$S810,'Xlookup set'!$A$1:$R$1200,15,FALSE)=0,"",VLOOKUP('Xlookup set'!$S810,'Xlookup set'!$A$1:$R$1200,15,FALSE)),"")</f>
        <v/>
      </c>
      <c r="O810" t="str">
        <f>IFERROR(IF(VLOOKUP('Xlookup set'!$S810,'Xlookup set'!$A$1:$R$1200,16,FALSE)=0,"",VLOOKUP('Xlookup set'!$S810,'Xlookup set'!$A$1:$R$1200,16,FALSE)),"")</f>
        <v/>
      </c>
      <c r="P810" t="str">
        <f t="array" aca="1" ref="P810" ca="1">IFERROR(Y2IF(VLOOKUP('Xlookup set'!$S810,'Xlookup set'!$A$1:$R$1200,17,FALSE)=0,"",VLOOKUP('Xlookup set'!$S810,'Xlookup set'!$A$1:$R$1200,17,FALSE)),"")</f>
        <v/>
      </c>
      <c r="Q810" t="str">
        <f>IFERROR(IF(VLOOKUP('Xlookup set'!$S810,'Xlookup set'!$A$1:$R$1200,18,FALSE)=0,"",VLOOKUP('Xlookup set'!$S810,'Xlookup set'!$A$1:$R$1200,18,FALSE)),"")</f>
        <v/>
      </c>
    </row>
    <row r="811" spans="1:17">
      <c r="A811" t="str">
        <f>IFERROR(VLOOKUP('Xlookup set'!$S811,'Xlookup set'!$A$1:$R$1200,2,FALSE),"")</f>
        <v/>
      </c>
      <c r="B811" t="str">
        <f>IF(I811&lt;&gt;"",ドッグキャリー!$I$2,"")</f>
        <v/>
      </c>
      <c r="C811" t="str">
        <f t="shared" si="26"/>
        <v/>
      </c>
      <c r="D811" t="str">
        <f t="shared" si="27"/>
        <v/>
      </c>
      <c r="E811" t="str">
        <f>IFERROR(IF(VLOOKUP('Xlookup set'!$S811,'Xlookup set'!$A$1:$R$1200,6,FALSE)=0,"",VLOOKUP('Xlookup set'!$S811,'Xlookup set'!$A$1:$R$1200,6,FALSE)),"")</f>
        <v/>
      </c>
      <c r="F811" t="str">
        <f t="array" aca="1" ref="F811" ca="1">IFERROR(F(VLOOKUP('Xlookup set'!$S811,'Xlookup set'!$A$1:$R$1200,7,FALSE)=0,"",VLOOKUP('Xlookup set'!$S811,'Xlookup set'!$A$1:$R$1200,7,FALSE)),"")</f>
        <v/>
      </c>
      <c r="G811" t="str">
        <f>IFERROR(IF(VLOOKUP('Xlookup set'!$S811,'Xlookup set'!$A$1:$R$1200,8,FALSE)=0,"",VLOOKUP('Xlookup set'!$S811,'Xlookup set'!$A$1:$R$1200,8,FALSE)),"")</f>
        <v/>
      </c>
      <c r="H811" s="93" t="str">
        <f>IFERROR(IF(VLOOKUP('Xlookup set'!$S811,'Xlookup set'!$A$1:$R$1200,9,FALSE)=0,"",VLOOKUP('Xlookup set'!$S811,'Xlookup set'!$A$1:$R$1200,9,FALSE)),"")</f>
        <v/>
      </c>
      <c r="I811" t="str">
        <f>IFERROR(IF(VLOOKUP('Xlookup set'!$S811,'Xlookup set'!$A$1:$R$1200,10,FALSE)=0,"",VLOOKUP('Xlookup set'!$S811,'Xlookup set'!$A$1:$R$1200,10,FALSE)),"")</f>
        <v/>
      </c>
      <c r="J811" t="str">
        <f>IFERROR(IF(VLOOKUP('Xlookup set'!$S811,'Xlookup set'!$A$1:$R$1200,11,FALSE)=0,"",VLOOKUP('Xlookup set'!$S811,'Xlookup set'!$A$1:$R$1200,11,FALSE)),"")</f>
        <v/>
      </c>
      <c r="K811" t="str">
        <f>IFERROR(IF(VLOOKUP('Xlookup set'!$S811,'Xlookup set'!$A$1:$R$1200,12,FALSE)=0,"",VLOOKUP('Xlookup set'!$S811,'Xlookup set'!$A$1:$R$1200,12,FALSE)),"")</f>
        <v/>
      </c>
      <c r="L811" t="str">
        <f>IFERROR(IF(VLOOKUP('Xlookup set'!$S811,'Xlookup set'!$A$1:$R$1200,13,FALSE)=0,"",VLOOKUP('Xlookup set'!$S811,'Xlookup set'!$A$1:$R$1200,13,FALSE)),"")</f>
        <v/>
      </c>
      <c r="M811" t="str">
        <f>IFERROR(IF(VLOOKUP('Xlookup set'!$S811,'Xlookup set'!$A$1:$R$1200,14,FALSE)=0,"",VLOOKUP('Xlookup set'!$S811,'Xlookup set'!$A$1:$R$1200,14,FALSE)),"")</f>
        <v/>
      </c>
      <c r="N811" t="str">
        <f>IFERROR(IF(VLOOKUP('Xlookup set'!$S811,'Xlookup set'!$A$1:$R$1200,15,FALSE)=0,"",VLOOKUP('Xlookup set'!$S811,'Xlookup set'!$A$1:$R$1200,15,FALSE)),"")</f>
        <v/>
      </c>
      <c r="O811" t="str">
        <f>IFERROR(IF(VLOOKUP('Xlookup set'!$S811,'Xlookup set'!$A$1:$R$1200,16,FALSE)=0,"",VLOOKUP('Xlookup set'!$S811,'Xlookup set'!$A$1:$R$1200,16,FALSE)),"")</f>
        <v/>
      </c>
      <c r="P811" t="str">
        <f t="array" aca="1" ref="P811" ca="1">IFERROR(Y2IF(VLOOKUP('Xlookup set'!$S811,'Xlookup set'!$A$1:$R$1200,17,FALSE)=0,"",VLOOKUP('Xlookup set'!$S811,'Xlookup set'!$A$1:$R$1200,17,FALSE)),"")</f>
        <v/>
      </c>
      <c r="Q811" t="str">
        <f>IFERROR(IF(VLOOKUP('Xlookup set'!$S811,'Xlookup set'!$A$1:$R$1200,18,FALSE)=0,"",VLOOKUP('Xlookup set'!$S811,'Xlookup set'!$A$1:$R$1200,18,FALSE)),"")</f>
        <v/>
      </c>
    </row>
    <row r="812" spans="1:17">
      <c r="A812" t="str">
        <f>IFERROR(VLOOKUP('Xlookup set'!$S812,'Xlookup set'!$A$1:$R$1200,2,FALSE),"")</f>
        <v/>
      </c>
      <c r="B812" t="str">
        <f>IF(I812&lt;&gt;"",ドッグキャリー!$I$2,"")</f>
        <v/>
      </c>
      <c r="C812" t="str">
        <f t="shared" si="26"/>
        <v/>
      </c>
      <c r="D812" t="str">
        <f t="shared" si="27"/>
        <v/>
      </c>
      <c r="E812" t="str">
        <f>IFERROR(IF(VLOOKUP('Xlookup set'!$S812,'Xlookup set'!$A$1:$R$1200,6,FALSE)=0,"",VLOOKUP('Xlookup set'!$S812,'Xlookup set'!$A$1:$R$1200,6,FALSE)),"")</f>
        <v/>
      </c>
      <c r="F812" t="str">
        <f t="array" aca="1" ref="F812" ca="1">IFERROR(F(VLOOKUP('Xlookup set'!$S812,'Xlookup set'!$A$1:$R$1200,7,FALSE)=0,"",VLOOKUP('Xlookup set'!$S812,'Xlookup set'!$A$1:$R$1200,7,FALSE)),"")</f>
        <v/>
      </c>
      <c r="G812" t="str">
        <f>IFERROR(IF(VLOOKUP('Xlookup set'!$S812,'Xlookup set'!$A$1:$R$1200,8,FALSE)=0,"",VLOOKUP('Xlookup set'!$S812,'Xlookup set'!$A$1:$R$1200,8,FALSE)),"")</f>
        <v/>
      </c>
      <c r="H812" s="93" t="str">
        <f>IFERROR(IF(VLOOKUP('Xlookup set'!$S812,'Xlookup set'!$A$1:$R$1200,9,FALSE)=0,"",VLOOKUP('Xlookup set'!$S812,'Xlookup set'!$A$1:$R$1200,9,FALSE)),"")</f>
        <v/>
      </c>
      <c r="I812" t="str">
        <f>IFERROR(IF(VLOOKUP('Xlookup set'!$S812,'Xlookup set'!$A$1:$R$1200,10,FALSE)=0,"",VLOOKUP('Xlookup set'!$S812,'Xlookup set'!$A$1:$R$1200,10,FALSE)),"")</f>
        <v/>
      </c>
      <c r="J812" t="str">
        <f>IFERROR(IF(VLOOKUP('Xlookup set'!$S812,'Xlookup set'!$A$1:$R$1200,11,FALSE)=0,"",VLOOKUP('Xlookup set'!$S812,'Xlookup set'!$A$1:$R$1200,11,FALSE)),"")</f>
        <v/>
      </c>
      <c r="K812" t="str">
        <f>IFERROR(IF(VLOOKUP('Xlookup set'!$S812,'Xlookup set'!$A$1:$R$1200,12,FALSE)=0,"",VLOOKUP('Xlookup set'!$S812,'Xlookup set'!$A$1:$R$1200,12,FALSE)),"")</f>
        <v/>
      </c>
      <c r="L812" t="str">
        <f>IFERROR(IF(VLOOKUP('Xlookup set'!$S812,'Xlookup set'!$A$1:$R$1200,13,FALSE)=0,"",VLOOKUP('Xlookup set'!$S812,'Xlookup set'!$A$1:$R$1200,13,FALSE)),"")</f>
        <v/>
      </c>
      <c r="M812" t="str">
        <f>IFERROR(IF(VLOOKUP('Xlookup set'!$S812,'Xlookup set'!$A$1:$R$1200,14,FALSE)=0,"",VLOOKUP('Xlookup set'!$S812,'Xlookup set'!$A$1:$R$1200,14,FALSE)),"")</f>
        <v/>
      </c>
      <c r="N812" t="str">
        <f>IFERROR(IF(VLOOKUP('Xlookup set'!$S812,'Xlookup set'!$A$1:$R$1200,15,FALSE)=0,"",VLOOKUP('Xlookup set'!$S812,'Xlookup set'!$A$1:$R$1200,15,FALSE)),"")</f>
        <v/>
      </c>
      <c r="O812" t="str">
        <f>IFERROR(IF(VLOOKUP('Xlookup set'!$S812,'Xlookup set'!$A$1:$R$1200,16,FALSE)=0,"",VLOOKUP('Xlookup set'!$S812,'Xlookup set'!$A$1:$R$1200,16,FALSE)),"")</f>
        <v/>
      </c>
      <c r="P812" t="str">
        <f t="array" aca="1" ref="P812" ca="1">IFERROR(Y2IF(VLOOKUP('Xlookup set'!$S812,'Xlookup set'!$A$1:$R$1200,17,FALSE)=0,"",VLOOKUP('Xlookup set'!$S812,'Xlookup set'!$A$1:$R$1200,17,FALSE)),"")</f>
        <v/>
      </c>
      <c r="Q812" t="str">
        <f>IFERROR(IF(VLOOKUP('Xlookup set'!$S812,'Xlookup set'!$A$1:$R$1200,18,FALSE)=0,"",VLOOKUP('Xlookup set'!$S812,'Xlookup set'!$A$1:$R$1200,18,FALSE)),"")</f>
        <v/>
      </c>
    </row>
    <row r="813" spans="1:17">
      <c r="A813" t="str">
        <f>IFERROR(VLOOKUP('Xlookup set'!$S813,'Xlookup set'!$A$1:$R$1200,2,FALSE),"")</f>
        <v/>
      </c>
      <c r="B813" t="str">
        <f>IF(I813&lt;&gt;"",ドッグキャリー!$I$2,"")</f>
        <v/>
      </c>
      <c r="C813" t="str">
        <f t="shared" si="26"/>
        <v/>
      </c>
      <c r="D813" t="str">
        <f t="shared" si="27"/>
        <v/>
      </c>
      <c r="E813" t="str">
        <f>IFERROR(IF(VLOOKUP('Xlookup set'!$S813,'Xlookup set'!$A$1:$R$1200,6,FALSE)=0,"",VLOOKUP('Xlookup set'!$S813,'Xlookup set'!$A$1:$R$1200,6,FALSE)),"")</f>
        <v/>
      </c>
      <c r="F813" t="str">
        <f t="array" aca="1" ref="F813" ca="1">IFERROR(F(VLOOKUP('Xlookup set'!$S813,'Xlookup set'!$A$1:$R$1200,7,FALSE)=0,"",VLOOKUP('Xlookup set'!$S813,'Xlookup set'!$A$1:$R$1200,7,FALSE)),"")</f>
        <v/>
      </c>
      <c r="G813" t="str">
        <f>IFERROR(IF(VLOOKUP('Xlookup set'!$S813,'Xlookup set'!$A$1:$R$1200,8,FALSE)=0,"",VLOOKUP('Xlookup set'!$S813,'Xlookup set'!$A$1:$R$1200,8,FALSE)),"")</f>
        <v/>
      </c>
      <c r="H813" s="93" t="str">
        <f>IFERROR(IF(VLOOKUP('Xlookup set'!$S813,'Xlookup set'!$A$1:$R$1200,9,FALSE)=0,"",VLOOKUP('Xlookup set'!$S813,'Xlookup set'!$A$1:$R$1200,9,FALSE)),"")</f>
        <v/>
      </c>
      <c r="I813" t="str">
        <f>IFERROR(IF(VLOOKUP('Xlookup set'!$S813,'Xlookup set'!$A$1:$R$1200,10,FALSE)=0,"",VLOOKUP('Xlookup set'!$S813,'Xlookup set'!$A$1:$R$1200,10,FALSE)),"")</f>
        <v/>
      </c>
      <c r="J813" t="str">
        <f>IFERROR(IF(VLOOKUP('Xlookup set'!$S813,'Xlookup set'!$A$1:$R$1200,11,FALSE)=0,"",VLOOKUP('Xlookup set'!$S813,'Xlookup set'!$A$1:$R$1200,11,FALSE)),"")</f>
        <v/>
      </c>
      <c r="K813" t="str">
        <f>IFERROR(IF(VLOOKUP('Xlookup set'!$S813,'Xlookup set'!$A$1:$R$1200,12,FALSE)=0,"",VLOOKUP('Xlookup set'!$S813,'Xlookup set'!$A$1:$R$1200,12,FALSE)),"")</f>
        <v/>
      </c>
      <c r="L813" t="str">
        <f>IFERROR(IF(VLOOKUP('Xlookup set'!$S813,'Xlookup set'!$A$1:$R$1200,13,FALSE)=0,"",VLOOKUP('Xlookup set'!$S813,'Xlookup set'!$A$1:$R$1200,13,FALSE)),"")</f>
        <v/>
      </c>
      <c r="M813" t="str">
        <f>IFERROR(IF(VLOOKUP('Xlookup set'!$S813,'Xlookup set'!$A$1:$R$1200,14,FALSE)=0,"",VLOOKUP('Xlookup set'!$S813,'Xlookup set'!$A$1:$R$1200,14,FALSE)),"")</f>
        <v/>
      </c>
      <c r="N813" t="str">
        <f>IFERROR(IF(VLOOKUP('Xlookup set'!$S813,'Xlookup set'!$A$1:$R$1200,15,FALSE)=0,"",VLOOKUP('Xlookup set'!$S813,'Xlookup set'!$A$1:$R$1200,15,FALSE)),"")</f>
        <v/>
      </c>
      <c r="O813" t="str">
        <f>IFERROR(IF(VLOOKUP('Xlookup set'!$S813,'Xlookup set'!$A$1:$R$1200,16,FALSE)=0,"",VLOOKUP('Xlookup set'!$S813,'Xlookup set'!$A$1:$R$1200,16,FALSE)),"")</f>
        <v/>
      </c>
      <c r="P813" t="str">
        <f t="array" aca="1" ref="P813" ca="1">IFERROR(Y2IF(VLOOKUP('Xlookup set'!$S813,'Xlookup set'!$A$1:$R$1200,17,FALSE)=0,"",VLOOKUP('Xlookup set'!$S813,'Xlookup set'!$A$1:$R$1200,17,FALSE)),"")</f>
        <v/>
      </c>
      <c r="Q813" t="str">
        <f>IFERROR(IF(VLOOKUP('Xlookup set'!$S813,'Xlookup set'!$A$1:$R$1200,18,FALSE)=0,"",VLOOKUP('Xlookup set'!$S813,'Xlookup set'!$A$1:$R$1200,18,FALSE)),"")</f>
        <v/>
      </c>
    </row>
    <row r="814" spans="1:17">
      <c r="A814" t="str">
        <f>IFERROR(VLOOKUP('Xlookup set'!$S814,'Xlookup set'!$A$1:$R$1200,2,FALSE),"")</f>
        <v/>
      </c>
      <c r="B814" t="str">
        <f>IF(I814&lt;&gt;"",ドッグキャリー!$I$2,"")</f>
        <v/>
      </c>
      <c r="C814" t="str">
        <f t="shared" si="26"/>
        <v/>
      </c>
      <c r="D814" t="str">
        <f t="shared" si="27"/>
        <v/>
      </c>
      <c r="E814" t="str">
        <f>IFERROR(IF(VLOOKUP('Xlookup set'!$S814,'Xlookup set'!$A$1:$R$1200,6,FALSE)=0,"",VLOOKUP('Xlookup set'!$S814,'Xlookup set'!$A$1:$R$1200,6,FALSE)),"")</f>
        <v/>
      </c>
      <c r="F814" t="str">
        <f t="array" aca="1" ref="F814" ca="1">IFERROR(F(VLOOKUP('Xlookup set'!$S814,'Xlookup set'!$A$1:$R$1200,7,FALSE)=0,"",VLOOKUP('Xlookup set'!$S814,'Xlookup set'!$A$1:$R$1200,7,FALSE)),"")</f>
        <v/>
      </c>
      <c r="G814" t="str">
        <f>IFERROR(IF(VLOOKUP('Xlookup set'!$S814,'Xlookup set'!$A$1:$R$1200,8,FALSE)=0,"",VLOOKUP('Xlookup set'!$S814,'Xlookup set'!$A$1:$R$1200,8,FALSE)),"")</f>
        <v/>
      </c>
      <c r="H814" s="93" t="str">
        <f>IFERROR(IF(VLOOKUP('Xlookup set'!$S814,'Xlookup set'!$A$1:$R$1200,9,FALSE)=0,"",VLOOKUP('Xlookup set'!$S814,'Xlookup set'!$A$1:$R$1200,9,FALSE)),"")</f>
        <v/>
      </c>
      <c r="I814" t="str">
        <f>IFERROR(IF(VLOOKUP('Xlookup set'!$S814,'Xlookup set'!$A$1:$R$1200,10,FALSE)=0,"",VLOOKUP('Xlookup set'!$S814,'Xlookup set'!$A$1:$R$1200,10,FALSE)),"")</f>
        <v/>
      </c>
      <c r="J814" t="str">
        <f>IFERROR(IF(VLOOKUP('Xlookup set'!$S814,'Xlookup set'!$A$1:$R$1200,11,FALSE)=0,"",VLOOKUP('Xlookup set'!$S814,'Xlookup set'!$A$1:$R$1200,11,FALSE)),"")</f>
        <v/>
      </c>
      <c r="K814" t="str">
        <f>IFERROR(IF(VLOOKUP('Xlookup set'!$S814,'Xlookup set'!$A$1:$R$1200,12,FALSE)=0,"",VLOOKUP('Xlookup set'!$S814,'Xlookup set'!$A$1:$R$1200,12,FALSE)),"")</f>
        <v/>
      </c>
      <c r="L814" t="str">
        <f>IFERROR(IF(VLOOKUP('Xlookup set'!$S814,'Xlookup set'!$A$1:$R$1200,13,FALSE)=0,"",VLOOKUP('Xlookup set'!$S814,'Xlookup set'!$A$1:$R$1200,13,FALSE)),"")</f>
        <v/>
      </c>
      <c r="M814" t="str">
        <f>IFERROR(IF(VLOOKUP('Xlookup set'!$S814,'Xlookup set'!$A$1:$R$1200,14,FALSE)=0,"",VLOOKUP('Xlookup set'!$S814,'Xlookup set'!$A$1:$R$1200,14,FALSE)),"")</f>
        <v/>
      </c>
      <c r="N814" t="str">
        <f>IFERROR(IF(VLOOKUP('Xlookup set'!$S814,'Xlookup set'!$A$1:$R$1200,15,FALSE)=0,"",VLOOKUP('Xlookup set'!$S814,'Xlookup set'!$A$1:$R$1200,15,FALSE)),"")</f>
        <v/>
      </c>
      <c r="O814" t="str">
        <f>IFERROR(IF(VLOOKUP('Xlookup set'!$S814,'Xlookup set'!$A$1:$R$1200,16,FALSE)=0,"",VLOOKUP('Xlookup set'!$S814,'Xlookup set'!$A$1:$R$1200,16,FALSE)),"")</f>
        <v/>
      </c>
      <c r="P814" t="str">
        <f t="array" aca="1" ref="P814" ca="1">IFERROR(Y2IF(VLOOKUP('Xlookup set'!$S814,'Xlookup set'!$A$1:$R$1200,17,FALSE)=0,"",VLOOKUP('Xlookup set'!$S814,'Xlookup set'!$A$1:$R$1200,17,FALSE)),"")</f>
        <v/>
      </c>
      <c r="Q814" t="str">
        <f>IFERROR(IF(VLOOKUP('Xlookup set'!$S814,'Xlookup set'!$A$1:$R$1200,18,FALSE)=0,"",VLOOKUP('Xlookup set'!$S814,'Xlookup set'!$A$1:$R$1200,18,FALSE)),"")</f>
        <v/>
      </c>
    </row>
    <row r="815" spans="1:17">
      <c r="A815" t="str">
        <f>IFERROR(VLOOKUP('Xlookup set'!$S815,'Xlookup set'!$A$1:$R$1200,2,FALSE),"")</f>
        <v/>
      </c>
      <c r="B815" t="str">
        <f>IF(I815&lt;&gt;"",ドッグキャリー!$I$2,"")</f>
        <v/>
      </c>
      <c r="C815" t="str">
        <f t="shared" si="26"/>
        <v/>
      </c>
      <c r="D815" t="str">
        <f t="shared" si="27"/>
        <v/>
      </c>
      <c r="E815" t="str">
        <f>IFERROR(IF(VLOOKUP('Xlookup set'!$S815,'Xlookup set'!$A$1:$R$1200,6,FALSE)=0,"",VLOOKUP('Xlookup set'!$S815,'Xlookup set'!$A$1:$R$1200,6,FALSE)),"")</f>
        <v/>
      </c>
      <c r="F815" t="str">
        <f t="array" aca="1" ref="F815" ca="1">IFERROR(F(VLOOKUP('Xlookup set'!$S815,'Xlookup set'!$A$1:$R$1200,7,FALSE)=0,"",VLOOKUP('Xlookup set'!$S815,'Xlookup set'!$A$1:$R$1200,7,FALSE)),"")</f>
        <v/>
      </c>
      <c r="G815" t="str">
        <f>IFERROR(IF(VLOOKUP('Xlookup set'!$S815,'Xlookup set'!$A$1:$R$1200,8,FALSE)=0,"",VLOOKUP('Xlookup set'!$S815,'Xlookup set'!$A$1:$R$1200,8,FALSE)),"")</f>
        <v/>
      </c>
      <c r="H815" s="93" t="str">
        <f>IFERROR(IF(VLOOKUP('Xlookup set'!$S815,'Xlookup set'!$A$1:$R$1200,9,FALSE)=0,"",VLOOKUP('Xlookup set'!$S815,'Xlookup set'!$A$1:$R$1200,9,FALSE)),"")</f>
        <v/>
      </c>
      <c r="I815" t="str">
        <f>IFERROR(IF(VLOOKUP('Xlookup set'!$S815,'Xlookup set'!$A$1:$R$1200,10,FALSE)=0,"",VLOOKUP('Xlookup set'!$S815,'Xlookup set'!$A$1:$R$1200,10,FALSE)),"")</f>
        <v/>
      </c>
      <c r="J815" t="str">
        <f>IFERROR(IF(VLOOKUP('Xlookup set'!$S815,'Xlookup set'!$A$1:$R$1200,11,FALSE)=0,"",VLOOKUP('Xlookup set'!$S815,'Xlookup set'!$A$1:$R$1200,11,FALSE)),"")</f>
        <v/>
      </c>
      <c r="K815" t="str">
        <f>IFERROR(IF(VLOOKUP('Xlookup set'!$S815,'Xlookup set'!$A$1:$R$1200,12,FALSE)=0,"",VLOOKUP('Xlookup set'!$S815,'Xlookup set'!$A$1:$R$1200,12,FALSE)),"")</f>
        <v/>
      </c>
      <c r="L815" t="str">
        <f>IFERROR(IF(VLOOKUP('Xlookup set'!$S815,'Xlookup set'!$A$1:$R$1200,13,FALSE)=0,"",VLOOKUP('Xlookup set'!$S815,'Xlookup set'!$A$1:$R$1200,13,FALSE)),"")</f>
        <v/>
      </c>
      <c r="M815" t="str">
        <f>IFERROR(IF(VLOOKUP('Xlookup set'!$S815,'Xlookup set'!$A$1:$R$1200,14,FALSE)=0,"",VLOOKUP('Xlookup set'!$S815,'Xlookup set'!$A$1:$R$1200,14,FALSE)),"")</f>
        <v/>
      </c>
      <c r="N815" t="str">
        <f>IFERROR(IF(VLOOKUP('Xlookup set'!$S815,'Xlookup set'!$A$1:$R$1200,15,FALSE)=0,"",VLOOKUP('Xlookup set'!$S815,'Xlookup set'!$A$1:$R$1200,15,FALSE)),"")</f>
        <v/>
      </c>
      <c r="O815" t="str">
        <f>IFERROR(IF(VLOOKUP('Xlookup set'!$S815,'Xlookup set'!$A$1:$R$1200,16,FALSE)=0,"",VLOOKUP('Xlookup set'!$S815,'Xlookup set'!$A$1:$R$1200,16,FALSE)),"")</f>
        <v/>
      </c>
      <c r="P815" t="str">
        <f t="array" aca="1" ref="P815" ca="1">IFERROR(Y2IF(VLOOKUP('Xlookup set'!$S815,'Xlookup set'!$A$1:$R$1200,17,FALSE)=0,"",VLOOKUP('Xlookup set'!$S815,'Xlookup set'!$A$1:$R$1200,17,FALSE)),"")</f>
        <v/>
      </c>
      <c r="Q815" t="str">
        <f>IFERROR(IF(VLOOKUP('Xlookup set'!$S815,'Xlookup set'!$A$1:$R$1200,18,FALSE)=0,"",VLOOKUP('Xlookup set'!$S815,'Xlookup set'!$A$1:$R$1200,18,FALSE)),"")</f>
        <v/>
      </c>
    </row>
    <row r="816" spans="1:17">
      <c r="A816" t="str">
        <f>IFERROR(VLOOKUP('Xlookup set'!$S816,'Xlookup set'!$A$1:$R$1200,2,FALSE),"")</f>
        <v/>
      </c>
      <c r="B816" t="str">
        <f>IF(I816&lt;&gt;"",ドッグキャリー!$I$2,"")</f>
        <v/>
      </c>
      <c r="C816" t="str">
        <f t="shared" si="26"/>
        <v/>
      </c>
      <c r="D816" t="str">
        <f t="shared" si="27"/>
        <v/>
      </c>
      <c r="E816" t="str">
        <f>IFERROR(IF(VLOOKUP('Xlookup set'!$S816,'Xlookup set'!$A$1:$R$1200,6,FALSE)=0,"",VLOOKUP('Xlookup set'!$S816,'Xlookup set'!$A$1:$R$1200,6,FALSE)),"")</f>
        <v/>
      </c>
      <c r="F816" t="str">
        <f t="array" aca="1" ref="F816" ca="1">IFERROR(F(VLOOKUP('Xlookup set'!$S816,'Xlookup set'!$A$1:$R$1200,7,FALSE)=0,"",VLOOKUP('Xlookup set'!$S816,'Xlookup set'!$A$1:$R$1200,7,FALSE)),"")</f>
        <v/>
      </c>
      <c r="G816" t="str">
        <f>IFERROR(IF(VLOOKUP('Xlookup set'!$S816,'Xlookup set'!$A$1:$R$1200,8,FALSE)=0,"",VLOOKUP('Xlookup set'!$S816,'Xlookup set'!$A$1:$R$1200,8,FALSE)),"")</f>
        <v/>
      </c>
      <c r="H816" s="93" t="str">
        <f>IFERROR(IF(VLOOKUP('Xlookup set'!$S816,'Xlookup set'!$A$1:$R$1200,9,FALSE)=0,"",VLOOKUP('Xlookup set'!$S816,'Xlookup set'!$A$1:$R$1200,9,FALSE)),"")</f>
        <v/>
      </c>
      <c r="I816" t="str">
        <f>IFERROR(IF(VLOOKUP('Xlookup set'!$S816,'Xlookup set'!$A$1:$R$1200,10,FALSE)=0,"",VLOOKUP('Xlookup set'!$S816,'Xlookup set'!$A$1:$R$1200,10,FALSE)),"")</f>
        <v/>
      </c>
      <c r="J816" t="str">
        <f>IFERROR(IF(VLOOKUP('Xlookup set'!$S816,'Xlookup set'!$A$1:$R$1200,11,FALSE)=0,"",VLOOKUP('Xlookup set'!$S816,'Xlookup set'!$A$1:$R$1200,11,FALSE)),"")</f>
        <v/>
      </c>
      <c r="K816" t="str">
        <f>IFERROR(IF(VLOOKUP('Xlookup set'!$S816,'Xlookup set'!$A$1:$R$1200,12,FALSE)=0,"",VLOOKUP('Xlookup set'!$S816,'Xlookup set'!$A$1:$R$1200,12,FALSE)),"")</f>
        <v/>
      </c>
      <c r="L816" t="str">
        <f>IFERROR(IF(VLOOKUP('Xlookup set'!$S816,'Xlookup set'!$A$1:$R$1200,13,FALSE)=0,"",VLOOKUP('Xlookup set'!$S816,'Xlookup set'!$A$1:$R$1200,13,FALSE)),"")</f>
        <v/>
      </c>
      <c r="M816" t="str">
        <f>IFERROR(IF(VLOOKUP('Xlookup set'!$S816,'Xlookup set'!$A$1:$R$1200,14,FALSE)=0,"",VLOOKUP('Xlookup set'!$S816,'Xlookup set'!$A$1:$R$1200,14,FALSE)),"")</f>
        <v/>
      </c>
      <c r="N816" t="str">
        <f>IFERROR(IF(VLOOKUP('Xlookup set'!$S816,'Xlookup set'!$A$1:$R$1200,15,FALSE)=0,"",VLOOKUP('Xlookup set'!$S816,'Xlookup set'!$A$1:$R$1200,15,FALSE)),"")</f>
        <v/>
      </c>
      <c r="O816" t="str">
        <f>IFERROR(IF(VLOOKUP('Xlookup set'!$S816,'Xlookup set'!$A$1:$R$1200,16,FALSE)=0,"",VLOOKUP('Xlookup set'!$S816,'Xlookup set'!$A$1:$R$1200,16,FALSE)),"")</f>
        <v/>
      </c>
      <c r="P816" t="str">
        <f t="array" aca="1" ref="P816" ca="1">IFERROR(Y2IF(VLOOKUP('Xlookup set'!$S816,'Xlookup set'!$A$1:$R$1200,17,FALSE)=0,"",VLOOKUP('Xlookup set'!$S816,'Xlookup set'!$A$1:$R$1200,17,FALSE)),"")</f>
        <v/>
      </c>
      <c r="Q816" t="str">
        <f>IFERROR(IF(VLOOKUP('Xlookup set'!$S816,'Xlookup set'!$A$1:$R$1200,18,FALSE)=0,"",VLOOKUP('Xlookup set'!$S816,'Xlookup set'!$A$1:$R$1200,18,FALSE)),"")</f>
        <v/>
      </c>
    </row>
    <row r="817" spans="1:17">
      <c r="A817" t="str">
        <f>IFERROR(VLOOKUP('Xlookup set'!$S817,'Xlookup set'!$A$1:$R$1200,2,FALSE),"")</f>
        <v/>
      </c>
      <c r="B817" t="str">
        <f>IF(I817&lt;&gt;"",ドッグキャリー!$I$2,"")</f>
        <v/>
      </c>
      <c r="C817" t="str">
        <f t="shared" si="26"/>
        <v/>
      </c>
      <c r="D817" t="str">
        <f t="shared" si="27"/>
        <v/>
      </c>
      <c r="E817" t="str">
        <f>IFERROR(IF(VLOOKUP('Xlookup set'!$S817,'Xlookup set'!$A$1:$R$1200,6,FALSE)=0,"",VLOOKUP('Xlookup set'!$S817,'Xlookup set'!$A$1:$R$1200,6,FALSE)),"")</f>
        <v/>
      </c>
      <c r="F817" t="str">
        <f t="array" aca="1" ref="F817" ca="1">IFERROR(F(VLOOKUP('Xlookup set'!$S817,'Xlookup set'!$A$1:$R$1200,7,FALSE)=0,"",VLOOKUP('Xlookup set'!$S817,'Xlookup set'!$A$1:$R$1200,7,FALSE)),"")</f>
        <v/>
      </c>
      <c r="G817" t="str">
        <f>IFERROR(IF(VLOOKUP('Xlookup set'!$S817,'Xlookup set'!$A$1:$R$1200,8,FALSE)=0,"",VLOOKUP('Xlookup set'!$S817,'Xlookup set'!$A$1:$R$1200,8,FALSE)),"")</f>
        <v/>
      </c>
      <c r="H817" s="93" t="str">
        <f>IFERROR(IF(VLOOKUP('Xlookup set'!$S817,'Xlookup set'!$A$1:$R$1200,9,FALSE)=0,"",VLOOKUP('Xlookup set'!$S817,'Xlookup set'!$A$1:$R$1200,9,FALSE)),"")</f>
        <v/>
      </c>
      <c r="I817" t="str">
        <f>IFERROR(IF(VLOOKUP('Xlookup set'!$S817,'Xlookup set'!$A$1:$R$1200,10,FALSE)=0,"",VLOOKUP('Xlookup set'!$S817,'Xlookup set'!$A$1:$R$1200,10,FALSE)),"")</f>
        <v/>
      </c>
      <c r="J817" t="str">
        <f>IFERROR(IF(VLOOKUP('Xlookup set'!$S817,'Xlookup set'!$A$1:$R$1200,11,FALSE)=0,"",VLOOKUP('Xlookup set'!$S817,'Xlookup set'!$A$1:$R$1200,11,FALSE)),"")</f>
        <v/>
      </c>
      <c r="K817" t="str">
        <f>IFERROR(IF(VLOOKUP('Xlookup set'!$S817,'Xlookup set'!$A$1:$R$1200,12,FALSE)=0,"",VLOOKUP('Xlookup set'!$S817,'Xlookup set'!$A$1:$R$1200,12,FALSE)),"")</f>
        <v/>
      </c>
      <c r="L817" t="str">
        <f>IFERROR(IF(VLOOKUP('Xlookup set'!$S817,'Xlookup set'!$A$1:$R$1200,13,FALSE)=0,"",VLOOKUP('Xlookup set'!$S817,'Xlookup set'!$A$1:$R$1200,13,FALSE)),"")</f>
        <v/>
      </c>
      <c r="M817" t="str">
        <f>IFERROR(IF(VLOOKUP('Xlookup set'!$S817,'Xlookup set'!$A$1:$R$1200,14,FALSE)=0,"",VLOOKUP('Xlookup set'!$S817,'Xlookup set'!$A$1:$R$1200,14,FALSE)),"")</f>
        <v/>
      </c>
      <c r="N817" t="str">
        <f>IFERROR(IF(VLOOKUP('Xlookup set'!$S817,'Xlookup set'!$A$1:$R$1200,15,FALSE)=0,"",VLOOKUP('Xlookup set'!$S817,'Xlookup set'!$A$1:$R$1200,15,FALSE)),"")</f>
        <v/>
      </c>
      <c r="O817" t="str">
        <f>IFERROR(IF(VLOOKUP('Xlookup set'!$S817,'Xlookup set'!$A$1:$R$1200,16,FALSE)=0,"",VLOOKUP('Xlookup set'!$S817,'Xlookup set'!$A$1:$R$1200,16,FALSE)),"")</f>
        <v/>
      </c>
      <c r="P817" t="str">
        <f t="array" aca="1" ref="P817" ca="1">IFERROR(Y2IF(VLOOKUP('Xlookup set'!$S817,'Xlookup set'!$A$1:$R$1200,17,FALSE)=0,"",VLOOKUP('Xlookup set'!$S817,'Xlookup set'!$A$1:$R$1200,17,FALSE)),"")</f>
        <v/>
      </c>
      <c r="Q817" t="str">
        <f>IFERROR(IF(VLOOKUP('Xlookup set'!$S817,'Xlookup set'!$A$1:$R$1200,18,FALSE)=0,"",VLOOKUP('Xlookup set'!$S817,'Xlookup set'!$A$1:$R$1200,18,FALSE)),"")</f>
        <v/>
      </c>
    </row>
    <row r="818" spans="1:17">
      <c r="A818" t="str">
        <f>IFERROR(VLOOKUP('Xlookup set'!$S818,'Xlookup set'!$A$1:$R$1200,2,FALSE),"")</f>
        <v/>
      </c>
      <c r="B818" t="str">
        <f>IF(I818&lt;&gt;"",ドッグキャリー!$I$2,"")</f>
        <v/>
      </c>
      <c r="C818" t="str">
        <f t="shared" si="26"/>
        <v/>
      </c>
      <c r="D818" t="str">
        <f t="shared" si="27"/>
        <v/>
      </c>
      <c r="E818" t="str">
        <f>IFERROR(IF(VLOOKUP('Xlookup set'!$S818,'Xlookup set'!$A$1:$R$1200,6,FALSE)=0,"",VLOOKUP('Xlookup set'!$S818,'Xlookup set'!$A$1:$R$1200,6,FALSE)),"")</f>
        <v/>
      </c>
      <c r="F818" t="str">
        <f t="array" aca="1" ref="F818" ca="1">IFERROR(F(VLOOKUP('Xlookup set'!$S818,'Xlookup set'!$A$1:$R$1200,7,FALSE)=0,"",VLOOKUP('Xlookup set'!$S818,'Xlookup set'!$A$1:$R$1200,7,FALSE)),"")</f>
        <v/>
      </c>
      <c r="G818" t="str">
        <f>IFERROR(IF(VLOOKUP('Xlookup set'!$S818,'Xlookup set'!$A$1:$R$1200,8,FALSE)=0,"",VLOOKUP('Xlookup set'!$S818,'Xlookup set'!$A$1:$R$1200,8,FALSE)),"")</f>
        <v/>
      </c>
      <c r="H818" s="93" t="str">
        <f>IFERROR(IF(VLOOKUP('Xlookup set'!$S818,'Xlookup set'!$A$1:$R$1200,9,FALSE)=0,"",VLOOKUP('Xlookup set'!$S818,'Xlookup set'!$A$1:$R$1200,9,FALSE)),"")</f>
        <v/>
      </c>
      <c r="I818" t="str">
        <f>IFERROR(IF(VLOOKUP('Xlookup set'!$S818,'Xlookup set'!$A$1:$R$1200,10,FALSE)=0,"",VLOOKUP('Xlookup set'!$S818,'Xlookup set'!$A$1:$R$1200,10,FALSE)),"")</f>
        <v/>
      </c>
      <c r="J818" t="str">
        <f>IFERROR(IF(VLOOKUP('Xlookup set'!$S818,'Xlookup set'!$A$1:$R$1200,11,FALSE)=0,"",VLOOKUP('Xlookup set'!$S818,'Xlookup set'!$A$1:$R$1200,11,FALSE)),"")</f>
        <v/>
      </c>
      <c r="K818" t="str">
        <f>IFERROR(IF(VLOOKUP('Xlookup set'!$S818,'Xlookup set'!$A$1:$R$1200,12,FALSE)=0,"",VLOOKUP('Xlookup set'!$S818,'Xlookup set'!$A$1:$R$1200,12,FALSE)),"")</f>
        <v/>
      </c>
      <c r="L818" t="str">
        <f>IFERROR(IF(VLOOKUP('Xlookup set'!$S818,'Xlookup set'!$A$1:$R$1200,13,FALSE)=0,"",VLOOKUP('Xlookup set'!$S818,'Xlookup set'!$A$1:$R$1200,13,FALSE)),"")</f>
        <v/>
      </c>
      <c r="M818" t="str">
        <f>IFERROR(IF(VLOOKUP('Xlookup set'!$S818,'Xlookup set'!$A$1:$R$1200,14,FALSE)=0,"",VLOOKUP('Xlookup set'!$S818,'Xlookup set'!$A$1:$R$1200,14,FALSE)),"")</f>
        <v/>
      </c>
      <c r="N818" t="str">
        <f>IFERROR(IF(VLOOKUP('Xlookup set'!$S818,'Xlookup set'!$A$1:$R$1200,15,FALSE)=0,"",VLOOKUP('Xlookup set'!$S818,'Xlookup set'!$A$1:$R$1200,15,FALSE)),"")</f>
        <v/>
      </c>
      <c r="O818" t="str">
        <f>IFERROR(IF(VLOOKUP('Xlookup set'!$S818,'Xlookup set'!$A$1:$R$1200,16,FALSE)=0,"",VLOOKUP('Xlookup set'!$S818,'Xlookup set'!$A$1:$R$1200,16,FALSE)),"")</f>
        <v/>
      </c>
      <c r="P818" t="str">
        <f t="array" aca="1" ref="P818" ca="1">IFERROR(Y2IF(VLOOKUP('Xlookup set'!$S818,'Xlookup set'!$A$1:$R$1200,17,FALSE)=0,"",VLOOKUP('Xlookup set'!$S818,'Xlookup set'!$A$1:$R$1200,17,FALSE)),"")</f>
        <v/>
      </c>
      <c r="Q818" t="str">
        <f>IFERROR(IF(VLOOKUP('Xlookup set'!$S818,'Xlookup set'!$A$1:$R$1200,18,FALSE)=0,"",VLOOKUP('Xlookup set'!$S818,'Xlookup set'!$A$1:$R$1200,18,FALSE)),"")</f>
        <v/>
      </c>
    </row>
    <row r="819" spans="1:17">
      <c r="A819" t="str">
        <f>IFERROR(VLOOKUP('Xlookup set'!$S819,'Xlookup set'!$A$1:$R$1200,2,FALSE),"")</f>
        <v/>
      </c>
      <c r="B819" t="str">
        <f>IF(I819&lt;&gt;"",ドッグキャリー!$I$2,"")</f>
        <v/>
      </c>
      <c r="C819" t="str">
        <f t="shared" si="26"/>
        <v/>
      </c>
      <c r="D819" t="str">
        <f t="shared" si="27"/>
        <v/>
      </c>
      <c r="E819" t="str">
        <f>IFERROR(IF(VLOOKUP('Xlookup set'!$S819,'Xlookup set'!$A$1:$R$1200,6,FALSE)=0,"",VLOOKUP('Xlookup set'!$S819,'Xlookup set'!$A$1:$R$1200,6,FALSE)),"")</f>
        <v/>
      </c>
      <c r="F819" t="str">
        <f t="array" aca="1" ref="F819" ca="1">IFERROR(F(VLOOKUP('Xlookup set'!$S819,'Xlookup set'!$A$1:$R$1200,7,FALSE)=0,"",VLOOKUP('Xlookup set'!$S819,'Xlookup set'!$A$1:$R$1200,7,FALSE)),"")</f>
        <v/>
      </c>
      <c r="G819" t="str">
        <f>IFERROR(IF(VLOOKUP('Xlookup set'!$S819,'Xlookup set'!$A$1:$R$1200,8,FALSE)=0,"",VLOOKUP('Xlookup set'!$S819,'Xlookup set'!$A$1:$R$1200,8,FALSE)),"")</f>
        <v/>
      </c>
      <c r="H819" s="93" t="str">
        <f>IFERROR(IF(VLOOKUP('Xlookup set'!$S819,'Xlookup set'!$A$1:$R$1200,9,FALSE)=0,"",VLOOKUP('Xlookup set'!$S819,'Xlookup set'!$A$1:$R$1200,9,FALSE)),"")</f>
        <v/>
      </c>
      <c r="I819" t="str">
        <f>IFERROR(IF(VLOOKUP('Xlookup set'!$S819,'Xlookup set'!$A$1:$R$1200,10,FALSE)=0,"",VLOOKUP('Xlookup set'!$S819,'Xlookup set'!$A$1:$R$1200,10,FALSE)),"")</f>
        <v/>
      </c>
      <c r="J819" t="str">
        <f>IFERROR(IF(VLOOKUP('Xlookup set'!$S819,'Xlookup set'!$A$1:$R$1200,11,FALSE)=0,"",VLOOKUP('Xlookup set'!$S819,'Xlookup set'!$A$1:$R$1200,11,FALSE)),"")</f>
        <v/>
      </c>
      <c r="K819" t="str">
        <f>IFERROR(IF(VLOOKUP('Xlookup set'!$S819,'Xlookup set'!$A$1:$R$1200,12,FALSE)=0,"",VLOOKUP('Xlookup set'!$S819,'Xlookup set'!$A$1:$R$1200,12,FALSE)),"")</f>
        <v/>
      </c>
      <c r="L819" t="str">
        <f>IFERROR(IF(VLOOKUP('Xlookup set'!$S819,'Xlookup set'!$A$1:$R$1200,13,FALSE)=0,"",VLOOKUP('Xlookup set'!$S819,'Xlookup set'!$A$1:$R$1200,13,FALSE)),"")</f>
        <v/>
      </c>
      <c r="M819" t="str">
        <f>IFERROR(IF(VLOOKUP('Xlookup set'!$S819,'Xlookup set'!$A$1:$R$1200,14,FALSE)=0,"",VLOOKUP('Xlookup set'!$S819,'Xlookup set'!$A$1:$R$1200,14,FALSE)),"")</f>
        <v/>
      </c>
      <c r="N819" t="str">
        <f>IFERROR(IF(VLOOKUP('Xlookup set'!$S819,'Xlookup set'!$A$1:$R$1200,15,FALSE)=0,"",VLOOKUP('Xlookup set'!$S819,'Xlookup set'!$A$1:$R$1200,15,FALSE)),"")</f>
        <v/>
      </c>
      <c r="O819" t="str">
        <f>IFERROR(IF(VLOOKUP('Xlookup set'!$S819,'Xlookup set'!$A$1:$R$1200,16,FALSE)=0,"",VLOOKUP('Xlookup set'!$S819,'Xlookup set'!$A$1:$R$1200,16,FALSE)),"")</f>
        <v/>
      </c>
      <c r="P819" t="str">
        <f t="array" aca="1" ref="P819" ca="1">IFERROR(Y2IF(VLOOKUP('Xlookup set'!$S819,'Xlookup set'!$A$1:$R$1200,17,FALSE)=0,"",VLOOKUP('Xlookup set'!$S819,'Xlookup set'!$A$1:$R$1200,17,FALSE)),"")</f>
        <v/>
      </c>
      <c r="Q819" t="str">
        <f>IFERROR(IF(VLOOKUP('Xlookup set'!$S819,'Xlookup set'!$A$1:$R$1200,18,FALSE)=0,"",VLOOKUP('Xlookup set'!$S819,'Xlookup set'!$A$1:$R$1200,18,FALSE)),"")</f>
        <v/>
      </c>
    </row>
    <row r="820" spans="1:17">
      <c r="A820" t="str">
        <f>IFERROR(VLOOKUP('Xlookup set'!$S820,'Xlookup set'!$A$1:$R$1200,2,FALSE),"")</f>
        <v/>
      </c>
      <c r="B820" t="str">
        <f>IF(I820&lt;&gt;"",ドッグキャリー!$I$2,"")</f>
        <v/>
      </c>
      <c r="C820" t="str">
        <f t="shared" si="26"/>
        <v/>
      </c>
      <c r="D820" t="str">
        <f t="shared" si="27"/>
        <v/>
      </c>
      <c r="E820" t="str">
        <f>IFERROR(IF(VLOOKUP('Xlookup set'!$S820,'Xlookup set'!$A$1:$R$1200,6,FALSE)=0,"",VLOOKUP('Xlookup set'!$S820,'Xlookup set'!$A$1:$R$1200,6,FALSE)),"")</f>
        <v/>
      </c>
      <c r="F820" t="str">
        <f t="array" aca="1" ref="F820" ca="1">IFERROR(F(VLOOKUP('Xlookup set'!$S820,'Xlookup set'!$A$1:$R$1200,7,FALSE)=0,"",VLOOKUP('Xlookup set'!$S820,'Xlookup set'!$A$1:$R$1200,7,FALSE)),"")</f>
        <v/>
      </c>
      <c r="G820" t="str">
        <f>IFERROR(IF(VLOOKUP('Xlookup set'!$S820,'Xlookup set'!$A$1:$R$1200,8,FALSE)=0,"",VLOOKUP('Xlookup set'!$S820,'Xlookup set'!$A$1:$R$1200,8,FALSE)),"")</f>
        <v/>
      </c>
      <c r="H820" s="93" t="str">
        <f>IFERROR(IF(VLOOKUP('Xlookup set'!$S820,'Xlookup set'!$A$1:$R$1200,9,FALSE)=0,"",VLOOKUP('Xlookup set'!$S820,'Xlookup set'!$A$1:$R$1200,9,FALSE)),"")</f>
        <v/>
      </c>
      <c r="I820" t="str">
        <f>IFERROR(IF(VLOOKUP('Xlookup set'!$S820,'Xlookup set'!$A$1:$R$1200,10,FALSE)=0,"",VLOOKUP('Xlookup set'!$S820,'Xlookup set'!$A$1:$R$1200,10,FALSE)),"")</f>
        <v/>
      </c>
      <c r="J820" t="str">
        <f>IFERROR(IF(VLOOKUP('Xlookup set'!$S820,'Xlookup set'!$A$1:$R$1200,11,FALSE)=0,"",VLOOKUP('Xlookup set'!$S820,'Xlookup set'!$A$1:$R$1200,11,FALSE)),"")</f>
        <v/>
      </c>
      <c r="K820" t="str">
        <f>IFERROR(IF(VLOOKUP('Xlookup set'!$S820,'Xlookup set'!$A$1:$R$1200,12,FALSE)=0,"",VLOOKUP('Xlookup set'!$S820,'Xlookup set'!$A$1:$R$1200,12,FALSE)),"")</f>
        <v/>
      </c>
      <c r="L820" t="str">
        <f>IFERROR(IF(VLOOKUP('Xlookup set'!$S820,'Xlookup set'!$A$1:$R$1200,13,FALSE)=0,"",VLOOKUP('Xlookup set'!$S820,'Xlookup set'!$A$1:$R$1200,13,FALSE)),"")</f>
        <v/>
      </c>
      <c r="M820" t="str">
        <f>IFERROR(IF(VLOOKUP('Xlookup set'!$S820,'Xlookup set'!$A$1:$R$1200,14,FALSE)=0,"",VLOOKUP('Xlookup set'!$S820,'Xlookup set'!$A$1:$R$1200,14,FALSE)),"")</f>
        <v/>
      </c>
      <c r="N820" t="str">
        <f>IFERROR(IF(VLOOKUP('Xlookup set'!$S820,'Xlookup set'!$A$1:$R$1200,15,FALSE)=0,"",VLOOKUP('Xlookup set'!$S820,'Xlookup set'!$A$1:$R$1200,15,FALSE)),"")</f>
        <v/>
      </c>
      <c r="O820" t="str">
        <f>IFERROR(IF(VLOOKUP('Xlookup set'!$S820,'Xlookup set'!$A$1:$R$1200,16,FALSE)=0,"",VLOOKUP('Xlookup set'!$S820,'Xlookup set'!$A$1:$R$1200,16,FALSE)),"")</f>
        <v/>
      </c>
      <c r="P820" t="str">
        <f t="array" aca="1" ref="P820" ca="1">IFERROR(Y2IF(VLOOKUP('Xlookup set'!$S820,'Xlookup set'!$A$1:$R$1200,17,FALSE)=0,"",VLOOKUP('Xlookup set'!$S820,'Xlookup set'!$A$1:$R$1200,17,FALSE)),"")</f>
        <v/>
      </c>
      <c r="Q820" t="str">
        <f>IFERROR(IF(VLOOKUP('Xlookup set'!$S820,'Xlookup set'!$A$1:$R$1200,18,FALSE)=0,"",VLOOKUP('Xlookup set'!$S820,'Xlookup set'!$A$1:$R$1200,18,FALSE)),"")</f>
        <v/>
      </c>
    </row>
    <row r="821" spans="1:17">
      <c r="A821" t="str">
        <f>IFERROR(VLOOKUP('Xlookup set'!$S821,'Xlookup set'!$A$1:$R$1200,2,FALSE),"")</f>
        <v/>
      </c>
      <c r="B821" t="str">
        <f>IF(I821&lt;&gt;"",ドッグキャリー!$I$2,"")</f>
        <v/>
      </c>
      <c r="C821" t="str">
        <f t="shared" si="26"/>
        <v/>
      </c>
      <c r="D821" t="str">
        <f t="shared" si="27"/>
        <v/>
      </c>
      <c r="E821" t="str">
        <f>IFERROR(IF(VLOOKUP('Xlookup set'!$S821,'Xlookup set'!$A$1:$R$1200,6,FALSE)=0,"",VLOOKUP('Xlookup set'!$S821,'Xlookup set'!$A$1:$R$1200,6,FALSE)),"")</f>
        <v/>
      </c>
      <c r="F821" t="str">
        <f t="array" aca="1" ref="F821" ca="1">IFERROR(F(VLOOKUP('Xlookup set'!$S821,'Xlookup set'!$A$1:$R$1200,7,FALSE)=0,"",VLOOKUP('Xlookup set'!$S821,'Xlookup set'!$A$1:$R$1200,7,FALSE)),"")</f>
        <v/>
      </c>
      <c r="G821" t="str">
        <f>IFERROR(IF(VLOOKUP('Xlookup set'!$S821,'Xlookup set'!$A$1:$R$1200,8,FALSE)=0,"",VLOOKUP('Xlookup set'!$S821,'Xlookup set'!$A$1:$R$1200,8,FALSE)),"")</f>
        <v/>
      </c>
      <c r="H821" s="93" t="str">
        <f>IFERROR(IF(VLOOKUP('Xlookup set'!$S821,'Xlookup set'!$A$1:$R$1200,9,FALSE)=0,"",VLOOKUP('Xlookup set'!$S821,'Xlookup set'!$A$1:$R$1200,9,FALSE)),"")</f>
        <v/>
      </c>
      <c r="I821" t="str">
        <f>IFERROR(IF(VLOOKUP('Xlookup set'!$S821,'Xlookup set'!$A$1:$R$1200,10,FALSE)=0,"",VLOOKUP('Xlookup set'!$S821,'Xlookup set'!$A$1:$R$1200,10,FALSE)),"")</f>
        <v/>
      </c>
      <c r="J821" t="str">
        <f>IFERROR(IF(VLOOKUP('Xlookup set'!$S821,'Xlookup set'!$A$1:$R$1200,11,FALSE)=0,"",VLOOKUP('Xlookup set'!$S821,'Xlookup set'!$A$1:$R$1200,11,FALSE)),"")</f>
        <v/>
      </c>
      <c r="K821" t="str">
        <f>IFERROR(IF(VLOOKUP('Xlookup set'!$S821,'Xlookup set'!$A$1:$R$1200,12,FALSE)=0,"",VLOOKUP('Xlookup set'!$S821,'Xlookup set'!$A$1:$R$1200,12,FALSE)),"")</f>
        <v/>
      </c>
      <c r="L821" t="str">
        <f>IFERROR(IF(VLOOKUP('Xlookup set'!$S821,'Xlookup set'!$A$1:$R$1200,13,FALSE)=0,"",VLOOKUP('Xlookup set'!$S821,'Xlookup set'!$A$1:$R$1200,13,FALSE)),"")</f>
        <v/>
      </c>
      <c r="M821" t="str">
        <f>IFERROR(IF(VLOOKUP('Xlookup set'!$S821,'Xlookup set'!$A$1:$R$1200,14,FALSE)=0,"",VLOOKUP('Xlookup set'!$S821,'Xlookup set'!$A$1:$R$1200,14,FALSE)),"")</f>
        <v/>
      </c>
      <c r="N821" t="str">
        <f>IFERROR(IF(VLOOKUP('Xlookup set'!$S821,'Xlookup set'!$A$1:$R$1200,15,FALSE)=0,"",VLOOKUP('Xlookup set'!$S821,'Xlookup set'!$A$1:$R$1200,15,FALSE)),"")</f>
        <v/>
      </c>
      <c r="O821" t="str">
        <f>IFERROR(IF(VLOOKUP('Xlookup set'!$S821,'Xlookup set'!$A$1:$R$1200,16,FALSE)=0,"",VLOOKUP('Xlookup set'!$S821,'Xlookup set'!$A$1:$R$1200,16,FALSE)),"")</f>
        <v/>
      </c>
      <c r="P821" t="str">
        <f t="array" aca="1" ref="P821" ca="1">IFERROR(Y2IF(VLOOKUP('Xlookup set'!$S821,'Xlookup set'!$A$1:$R$1200,17,FALSE)=0,"",VLOOKUP('Xlookup set'!$S821,'Xlookup set'!$A$1:$R$1200,17,FALSE)),"")</f>
        <v/>
      </c>
      <c r="Q821" t="str">
        <f>IFERROR(IF(VLOOKUP('Xlookup set'!$S821,'Xlookup set'!$A$1:$R$1200,18,FALSE)=0,"",VLOOKUP('Xlookup set'!$S821,'Xlookup set'!$A$1:$R$1200,18,FALSE)),"")</f>
        <v/>
      </c>
    </row>
    <row r="822" spans="1:17">
      <c r="A822" t="str">
        <f>IFERROR(VLOOKUP('Xlookup set'!$S822,'Xlookup set'!$A$1:$R$1200,2,FALSE),"")</f>
        <v/>
      </c>
      <c r="B822" t="str">
        <f>IF(I822&lt;&gt;"",ドッグキャリー!$I$2,"")</f>
        <v/>
      </c>
      <c r="C822" t="str">
        <f t="shared" si="26"/>
        <v/>
      </c>
      <c r="D822" t="str">
        <f t="shared" si="27"/>
        <v/>
      </c>
      <c r="E822" t="str">
        <f>IFERROR(IF(VLOOKUP('Xlookup set'!$S822,'Xlookup set'!$A$1:$R$1200,6,FALSE)=0,"",VLOOKUP('Xlookup set'!$S822,'Xlookup set'!$A$1:$R$1200,6,FALSE)),"")</f>
        <v/>
      </c>
      <c r="F822" t="str">
        <f t="array" aca="1" ref="F822" ca="1">IFERROR(F(VLOOKUP('Xlookup set'!$S822,'Xlookup set'!$A$1:$R$1200,7,FALSE)=0,"",VLOOKUP('Xlookup set'!$S822,'Xlookup set'!$A$1:$R$1200,7,FALSE)),"")</f>
        <v/>
      </c>
      <c r="G822" t="str">
        <f>IFERROR(IF(VLOOKUP('Xlookup set'!$S822,'Xlookup set'!$A$1:$R$1200,8,FALSE)=0,"",VLOOKUP('Xlookup set'!$S822,'Xlookup set'!$A$1:$R$1200,8,FALSE)),"")</f>
        <v/>
      </c>
      <c r="H822" s="93" t="str">
        <f>IFERROR(IF(VLOOKUP('Xlookup set'!$S822,'Xlookup set'!$A$1:$R$1200,9,FALSE)=0,"",VLOOKUP('Xlookup set'!$S822,'Xlookup set'!$A$1:$R$1200,9,FALSE)),"")</f>
        <v/>
      </c>
      <c r="I822" t="str">
        <f>IFERROR(IF(VLOOKUP('Xlookup set'!$S822,'Xlookup set'!$A$1:$R$1200,10,FALSE)=0,"",VLOOKUP('Xlookup set'!$S822,'Xlookup set'!$A$1:$R$1200,10,FALSE)),"")</f>
        <v/>
      </c>
      <c r="J822" t="str">
        <f>IFERROR(IF(VLOOKUP('Xlookup set'!$S822,'Xlookup set'!$A$1:$R$1200,11,FALSE)=0,"",VLOOKUP('Xlookup set'!$S822,'Xlookup set'!$A$1:$R$1200,11,FALSE)),"")</f>
        <v/>
      </c>
      <c r="K822" t="str">
        <f>IFERROR(IF(VLOOKUP('Xlookup set'!$S822,'Xlookup set'!$A$1:$R$1200,12,FALSE)=0,"",VLOOKUP('Xlookup set'!$S822,'Xlookup set'!$A$1:$R$1200,12,FALSE)),"")</f>
        <v/>
      </c>
      <c r="L822" t="str">
        <f>IFERROR(IF(VLOOKUP('Xlookup set'!$S822,'Xlookup set'!$A$1:$R$1200,13,FALSE)=0,"",VLOOKUP('Xlookup set'!$S822,'Xlookup set'!$A$1:$R$1200,13,FALSE)),"")</f>
        <v/>
      </c>
      <c r="M822" t="str">
        <f>IFERROR(IF(VLOOKUP('Xlookup set'!$S822,'Xlookup set'!$A$1:$R$1200,14,FALSE)=0,"",VLOOKUP('Xlookup set'!$S822,'Xlookup set'!$A$1:$R$1200,14,FALSE)),"")</f>
        <v/>
      </c>
      <c r="N822" t="str">
        <f>IFERROR(IF(VLOOKUP('Xlookup set'!$S822,'Xlookup set'!$A$1:$R$1200,15,FALSE)=0,"",VLOOKUP('Xlookup set'!$S822,'Xlookup set'!$A$1:$R$1200,15,FALSE)),"")</f>
        <v/>
      </c>
      <c r="O822" t="str">
        <f>IFERROR(IF(VLOOKUP('Xlookup set'!$S822,'Xlookup set'!$A$1:$R$1200,16,FALSE)=0,"",VLOOKUP('Xlookup set'!$S822,'Xlookup set'!$A$1:$R$1200,16,FALSE)),"")</f>
        <v/>
      </c>
      <c r="P822" t="str">
        <f t="array" aca="1" ref="P822" ca="1">IFERROR(Y2IF(VLOOKUP('Xlookup set'!$S822,'Xlookup set'!$A$1:$R$1200,17,FALSE)=0,"",VLOOKUP('Xlookup set'!$S822,'Xlookup set'!$A$1:$R$1200,17,FALSE)),"")</f>
        <v/>
      </c>
      <c r="Q822" t="str">
        <f>IFERROR(IF(VLOOKUP('Xlookup set'!$S822,'Xlookup set'!$A$1:$R$1200,18,FALSE)=0,"",VLOOKUP('Xlookup set'!$S822,'Xlookup set'!$A$1:$R$1200,18,FALSE)),"")</f>
        <v/>
      </c>
    </row>
    <row r="823" spans="1:17">
      <c r="A823" t="str">
        <f>IFERROR(VLOOKUP('Xlookup set'!$S823,'Xlookup set'!$A$1:$R$1200,2,FALSE),"")</f>
        <v/>
      </c>
      <c r="B823" t="str">
        <f>IF(I823&lt;&gt;"",ドッグキャリー!$I$2,"")</f>
        <v/>
      </c>
      <c r="C823" t="str">
        <f t="shared" si="26"/>
        <v/>
      </c>
      <c r="D823" t="str">
        <f t="shared" si="27"/>
        <v/>
      </c>
      <c r="E823" t="str">
        <f>IFERROR(IF(VLOOKUP('Xlookup set'!$S823,'Xlookup set'!$A$1:$R$1200,6,FALSE)=0,"",VLOOKUP('Xlookup set'!$S823,'Xlookup set'!$A$1:$R$1200,6,FALSE)),"")</f>
        <v/>
      </c>
      <c r="F823" t="str">
        <f t="array" aca="1" ref="F823" ca="1">IFERROR(F(VLOOKUP('Xlookup set'!$S823,'Xlookup set'!$A$1:$R$1200,7,FALSE)=0,"",VLOOKUP('Xlookup set'!$S823,'Xlookup set'!$A$1:$R$1200,7,FALSE)),"")</f>
        <v/>
      </c>
      <c r="G823" t="str">
        <f>IFERROR(IF(VLOOKUP('Xlookup set'!$S823,'Xlookup set'!$A$1:$R$1200,8,FALSE)=0,"",VLOOKUP('Xlookup set'!$S823,'Xlookup set'!$A$1:$R$1200,8,FALSE)),"")</f>
        <v/>
      </c>
      <c r="H823" s="93" t="str">
        <f>IFERROR(IF(VLOOKUP('Xlookup set'!$S823,'Xlookup set'!$A$1:$R$1200,9,FALSE)=0,"",VLOOKUP('Xlookup set'!$S823,'Xlookup set'!$A$1:$R$1200,9,FALSE)),"")</f>
        <v/>
      </c>
      <c r="I823" t="str">
        <f>IFERROR(IF(VLOOKUP('Xlookup set'!$S823,'Xlookup set'!$A$1:$R$1200,10,FALSE)=0,"",VLOOKUP('Xlookup set'!$S823,'Xlookup set'!$A$1:$R$1200,10,FALSE)),"")</f>
        <v/>
      </c>
      <c r="J823" t="str">
        <f>IFERROR(IF(VLOOKUP('Xlookup set'!$S823,'Xlookup set'!$A$1:$R$1200,11,FALSE)=0,"",VLOOKUP('Xlookup set'!$S823,'Xlookup set'!$A$1:$R$1200,11,FALSE)),"")</f>
        <v/>
      </c>
      <c r="K823" t="str">
        <f>IFERROR(IF(VLOOKUP('Xlookup set'!$S823,'Xlookup set'!$A$1:$R$1200,12,FALSE)=0,"",VLOOKUP('Xlookup set'!$S823,'Xlookup set'!$A$1:$R$1200,12,FALSE)),"")</f>
        <v/>
      </c>
      <c r="L823" t="str">
        <f>IFERROR(IF(VLOOKUP('Xlookup set'!$S823,'Xlookup set'!$A$1:$R$1200,13,FALSE)=0,"",VLOOKUP('Xlookup set'!$S823,'Xlookup set'!$A$1:$R$1200,13,FALSE)),"")</f>
        <v/>
      </c>
      <c r="M823" t="str">
        <f>IFERROR(IF(VLOOKUP('Xlookup set'!$S823,'Xlookup set'!$A$1:$R$1200,14,FALSE)=0,"",VLOOKUP('Xlookup set'!$S823,'Xlookup set'!$A$1:$R$1200,14,FALSE)),"")</f>
        <v/>
      </c>
      <c r="N823" t="str">
        <f>IFERROR(IF(VLOOKUP('Xlookup set'!$S823,'Xlookup set'!$A$1:$R$1200,15,FALSE)=0,"",VLOOKUP('Xlookup set'!$S823,'Xlookup set'!$A$1:$R$1200,15,FALSE)),"")</f>
        <v/>
      </c>
      <c r="O823" t="str">
        <f>IFERROR(IF(VLOOKUP('Xlookup set'!$S823,'Xlookup set'!$A$1:$R$1200,16,FALSE)=0,"",VLOOKUP('Xlookup set'!$S823,'Xlookup set'!$A$1:$R$1200,16,FALSE)),"")</f>
        <v/>
      </c>
      <c r="P823" t="str">
        <f t="array" aca="1" ref="P823" ca="1">IFERROR(Y2IF(VLOOKUP('Xlookup set'!$S823,'Xlookup set'!$A$1:$R$1200,17,FALSE)=0,"",VLOOKUP('Xlookup set'!$S823,'Xlookup set'!$A$1:$R$1200,17,FALSE)),"")</f>
        <v/>
      </c>
      <c r="Q823" t="str">
        <f>IFERROR(IF(VLOOKUP('Xlookup set'!$S823,'Xlookup set'!$A$1:$R$1200,18,FALSE)=0,"",VLOOKUP('Xlookup set'!$S823,'Xlookup set'!$A$1:$R$1200,18,FALSE)),"")</f>
        <v/>
      </c>
    </row>
    <row r="824" spans="1:17">
      <c r="A824" t="str">
        <f>IFERROR(VLOOKUP('Xlookup set'!$S824,'Xlookup set'!$A$1:$R$1200,2,FALSE),"")</f>
        <v/>
      </c>
      <c r="B824" t="str">
        <f>IF(I824&lt;&gt;"",ドッグキャリー!$I$2,"")</f>
        <v/>
      </c>
      <c r="C824" t="str">
        <f t="shared" si="26"/>
        <v/>
      </c>
      <c r="D824" t="str">
        <f t="shared" si="27"/>
        <v/>
      </c>
      <c r="E824" t="str">
        <f>IFERROR(IF(VLOOKUP('Xlookup set'!$S824,'Xlookup set'!$A$1:$R$1200,6,FALSE)=0,"",VLOOKUP('Xlookup set'!$S824,'Xlookup set'!$A$1:$R$1200,6,FALSE)),"")</f>
        <v/>
      </c>
      <c r="F824" t="str">
        <f t="array" aca="1" ref="F824" ca="1">IFERROR(F(VLOOKUP('Xlookup set'!$S824,'Xlookup set'!$A$1:$R$1200,7,FALSE)=0,"",VLOOKUP('Xlookup set'!$S824,'Xlookup set'!$A$1:$R$1200,7,FALSE)),"")</f>
        <v/>
      </c>
      <c r="G824" t="str">
        <f>IFERROR(IF(VLOOKUP('Xlookup set'!$S824,'Xlookup set'!$A$1:$R$1200,8,FALSE)=0,"",VLOOKUP('Xlookup set'!$S824,'Xlookup set'!$A$1:$R$1200,8,FALSE)),"")</f>
        <v/>
      </c>
      <c r="H824" s="93" t="str">
        <f>IFERROR(IF(VLOOKUP('Xlookup set'!$S824,'Xlookup set'!$A$1:$R$1200,9,FALSE)=0,"",VLOOKUP('Xlookup set'!$S824,'Xlookup set'!$A$1:$R$1200,9,FALSE)),"")</f>
        <v/>
      </c>
      <c r="I824" t="str">
        <f>IFERROR(IF(VLOOKUP('Xlookup set'!$S824,'Xlookup set'!$A$1:$R$1200,10,FALSE)=0,"",VLOOKUP('Xlookup set'!$S824,'Xlookup set'!$A$1:$R$1200,10,FALSE)),"")</f>
        <v/>
      </c>
      <c r="J824" t="str">
        <f>IFERROR(IF(VLOOKUP('Xlookup set'!$S824,'Xlookup set'!$A$1:$R$1200,11,FALSE)=0,"",VLOOKUP('Xlookup set'!$S824,'Xlookup set'!$A$1:$R$1200,11,FALSE)),"")</f>
        <v/>
      </c>
      <c r="K824" t="str">
        <f>IFERROR(IF(VLOOKUP('Xlookup set'!$S824,'Xlookup set'!$A$1:$R$1200,12,FALSE)=0,"",VLOOKUP('Xlookup set'!$S824,'Xlookup set'!$A$1:$R$1200,12,FALSE)),"")</f>
        <v/>
      </c>
      <c r="L824" t="str">
        <f>IFERROR(IF(VLOOKUP('Xlookup set'!$S824,'Xlookup set'!$A$1:$R$1200,13,FALSE)=0,"",VLOOKUP('Xlookup set'!$S824,'Xlookup set'!$A$1:$R$1200,13,FALSE)),"")</f>
        <v/>
      </c>
      <c r="M824" t="str">
        <f>IFERROR(IF(VLOOKUP('Xlookup set'!$S824,'Xlookup set'!$A$1:$R$1200,14,FALSE)=0,"",VLOOKUP('Xlookup set'!$S824,'Xlookup set'!$A$1:$R$1200,14,FALSE)),"")</f>
        <v/>
      </c>
      <c r="N824" t="str">
        <f>IFERROR(IF(VLOOKUP('Xlookup set'!$S824,'Xlookup set'!$A$1:$R$1200,15,FALSE)=0,"",VLOOKUP('Xlookup set'!$S824,'Xlookup set'!$A$1:$R$1200,15,FALSE)),"")</f>
        <v/>
      </c>
      <c r="O824" t="str">
        <f>IFERROR(IF(VLOOKUP('Xlookup set'!$S824,'Xlookup set'!$A$1:$R$1200,16,FALSE)=0,"",VLOOKUP('Xlookup set'!$S824,'Xlookup set'!$A$1:$R$1200,16,FALSE)),"")</f>
        <v/>
      </c>
      <c r="P824" t="str">
        <f t="array" aca="1" ref="P824" ca="1">IFERROR(Y2IF(VLOOKUP('Xlookup set'!$S824,'Xlookup set'!$A$1:$R$1200,17,FALSE)=0,"",VLOOKUP('Xlookup set'!$S824,'Xlookup set'!$A$1:$R$1200,17,FALSE)),"")</f>
        <v/>
      </c>
      <c r="Q824" t="str">
        <f>IFERROR(IF(VLOOKUP('Xlookup set'!$S824,'Xlookup set'!$A$1:$R$1200,18,FALSE)=0,"",VLOOKUP('Xlookup set'!$S824,'Xlookup set'!$A$1:$R$1200,18,FALSE)),"")</f>
        <v/>
      </c>
    </row>
    <row r="825" spans="1:17">
      <c r="A825" t="str">
        <f>IFERROR(VLOOKUP('Xlookup set'!$S825,'Xlookup set'!$A$1:$R$1200,2,FALSE),"")</f>
        <v/>
      </c>
      <c r="B825" t="str">
        <f>IF(I825&lt;&gt;"",ドッグキャリー!$I$2,"")</f>
        <v/>
      </c>
      <c r="C825" t="str">
        <f t="shared" si="26"/>
        <v/>
      </c>
      <c r="D825" t="str">
        <f t="shared" si="27"/>
        <v/>
      </c>
      <c r="E825" t="str">
        <f>IFERROR(IF(VLOOKUP('Xlookup set'!$S825,'Xlookup set'!$A$1:$R$1200,6,FALSE)=0,"",VLOOKUP('Xlookup set'!$S825,'Xlookup set'!$A$1:$R$1200,6,FALSE)),"")</f>
        <v/>
      </c>
      <c r="F825" t="str">
        <f t="array" aca="1" ref="F825" ca="1">IFERROR(F(VLOOKUP('Xlookup set'!$S825,'Xlookup set'!$A$1:$R$1200,7,FALSE)=0,"",VLOOKUP('Xlookup set'!$S825,'Xlookup set'!$A$1:$R$1200,7,FALSE)),"")</f>
        <v/>
      </c>
      <c r="G825" t="str">
        <f>IFERROR(IF(VLOOKUP('Xlookup set'!$S825,'Xlookup set'!$A$1:$R$1200,8,FALSE)=0,"",VLOOKUP('Xlookup set'!$S825,'Xlookup set'!$A$1:$R$1200,8,FALSE)),"")</f>
        <v/>
      </c>
      <c r="H825" s="93" t="str">
        <f>IFERROR(IF(VLOOKUP('Xlookup set'!$S825,'Xlookup set'!$A$1:$R$1200,9,FALSE)=0,"",VLOOKUP('Xlookup set'!$S825,'Xlookup set'!$A$1:$R$1200,9,FALSE)),"")</f>
        <v/>
      </c>
      <c r="I825" t="str">
        <f>IFERROR(IF(VLOOKUP('Xlookup set'!$S825,'Xlookup set'!$A$1:$R$1200,10,FALSE)=0,"",VLOOKUP('Xlookup set'!$S825,'Xlookup set'!$A$1:$R$1200,10,FALSE)),"")</f>
        <v/>
      </c>
      <c r="J825" t="str">
        <f>IFERROR(IF(VLOOKUP('Xlookup set'!$S825,'Xlookup set'!$A$1:$R$1200,11,FALSE)=0,"",VLOOKUP('Xlookup set'!$S825,'Xlookup set'!$A$1:$R$1200,11,FALSE)),"")</f>
        <v/>
      </c>
      <c r="K825" t="str">
        <f>IFERROR(IF(VLOOKUP('Xlookup set'!$S825,'Xlookup set'!$A$1:$R$1200,12,FALSE)=0,"",VLOOKUP('Xlookup set'!$S825,'Xlookup set'!$A$1:$R$1200,12,FALSE)),"")</f>
        <v/>
      </c>
      <c r="L825" t="str">
        <f>IFERROR(IF(VLOOKUP('Xlookup set'!$S825,'Xlookup set'!$A$1:$R$1200,13,FALSE)=0,"",VLOOKUP('Xlookup set'!$S825,'Xlookup set'!$A$1:$R$1200,13,FALSE)),"")</f>
        <v/>
      </c>
      <c r="M825" t="str">
        <f>IFERROR(IF(VLOOKUP('Xlookup set'!$S825,'Xlookup set'!$A$1:$R$1200,14,FALSE)=0,"",VLOOKUP('Xlookup set'!$S825,'Xlookup set'!$A$1:$R$1200,14,FALSE)),"")</f>
        <v/>
      </c>
      <c r="N825" t="str">
        <f>IFERROR(IF(VLOOKUP('Xlookup set'!$S825,'Xlookup set'!$A$1:$R$1200,15,FALSE)=0,"",VLOOKUP('Xlookup set'!$S825,'Xlookup set'!$A$1:$R$1200,15,FALSE)),"")</f>
        <v/>
      </c>
      <c r="O825" t="str">
        <f>IFERROR(IF(VLOOKUP('Xlookup set'!$S825,'Xlookup set'!$A$1:$R$1200,16,FALSE)=0,"",VLOOKUP('Xlookup set'!$S825,'Xlookup set'!$A$1:$R$1200,16,FALSE)),"")</f>
        <v/>
      </c>
      <c r="P825" t="str">
        <f t="array" aca="1" ref="P825" ca="1">IFERROR(Y2IF(VLOOKUP('Xlookup set'!$S825,'Xlookup set'!$A$1:$R$1200,17,FALSE)=0,"",VLOOKUP('Xlookup set'!$S825,'Xlookup set'!$A$1:$R$1200,17,FALSE)),"")</f>
        <v/>
      </c>
      <c r="Q825" t="str">
        <f>IFERROR(IF(VLOOKUP('Xlookup set'!$S825,'Xlookup set'!$A$1:$R$1200,18,FALSE)=0,"",VLOOKUP('Xlookup set'!$S825,'Xlookup set'!$A$1:$R$1200,18,FALSE)),"")</f>
        <v/>
      </c>
    </row>
    <row r="826" spans="1:17">
      <c r="A826" t="str">
        <f>IFERROR(VLOOKUP('Xlookup set'!$S826,'Xlookup set'!$A$1:$R$1200,2,FALSE),"")</f>
        <v/>
      </c>
      <c r="B826" t="str">
        <f>IF(I826&lt;&gt;"",ドッグキャリー!$I$2,"")</f>
        <v/>
      </c>
      <c r="C826" t="str">
        <f t="shared" si="26"/>
        <v/>
      </c>
      <c r="D826" t="str">
        <f t="shared" si="27"/>
        <v/>
      </c>
      <c r="E826" t="str">
        <f>IFERROR(IF(VLOOKUP('Xlookup set'!$S826,'Xlookup set'!$A$1:$R$1200,6,FALSE)=0,"",VLOOKUP('Xlookup set'!$S826,'Xlookup set'!$A$1:$R$1200,6,FALSE)),"")</f>
        <v/>
      </c>
      <c r="F826" t="str">
        <f t="array" aca="1" ref="F826" ca="1">IFERROR(F(VLOOKUP('Xlookup set'!$S826,'Xlookup set'!$A$1:$R$1200,7,FALSE)=0,"",VLOOKUP('Xlookup set'!$S826,'Xlookup set'!$A$1:$R$1200,7,FALSE)),"")</f>
        <v/>
      </c>
      <c r="G826" t="str">
        <f>IFERROR(IF(VLOOKUP('Xlookup set'!$S826,'Xlookup set'!$A$1:$R$1200,8,FALSE)=0,"",VLOOKUP('Xlookup set'!$S826,'Xlookup set'!$A$1:$R$1200,8,FALSE)),"")</f>
        <v/>
      </c>
      <c r="H826" s="93" t="str">
        <f>IFERROR(IF(VLOOKUP('Xlookup set'!$S826,'Xlookup set'!$A$1:$R$1200,9,FALSE)=0,"",VLOOKUP('Xlookup set'!$S826,'Xlookup set'!$A$1:$R$1200,9,FALSE)),"")</f>
        <v/>
      </c>
      <c r="I826" t="str">
        <f>IFERROR(IF(VLOOKUP('Xlookup set'!$S826,'Xlookup set'!$A$1:$R$1200,10,FALSE)=0,"",VLOOKUP('Xlookup set'!$S826,'Xlookup set'!$A$1:$R$1200,10,FALSE)),"")</f>
        <v/>
      </c>
      <c r="J826" t="str">
        <f>IFERROR(IF(VLOOKUP('Xlookup set'!$S826,'Xlookup set'!$A$1:$R$1200,11,FALSE)=0,"",VLOOKUP('Xlookup set'!$S826,'Xlookup set'!$A$1:$R$1200,11,FALSE)),"")</f>
        <v/>
      </c>
      <c r="K826" t="str">
        <f>IFERROR(IF(VLOOKUP('Xlookup set'!$S826,'Xlookup set'!$A$1:$R$1200,12,FALSE)=0,"",VLOOKUP('Xlookup set'!$S826,'Xlookup set'!$A$1:$R$1200,12,FALSE)),"")</f>
        <v/>
      </c>
      <c r="L826" t="str">
        <f>IFERROR(IF(VLOOKUP('Xlookup set'!$S826,'Xlookup set'!$A$1:$R$1200,13,FALSE)=0,"",VLOOKUP('Xlookup set'!$S826,'Xlookup set'!$A$1:$R$1200,13,FALSE)),"")</f>
        <v/>
      </c>
      <c r="M826" t="str">
        <f>IFERROR(IF(VLOOKUP('Xlookup set'!$S826,'Xlookup set'!$A$1:$R$1200,14,FALSE)=0,"",VLOOKUP('Xlookup set'!$S826,'Xlookup set'!$A$1:$R$1200,14,FALSE)),"")</f>
        <v/>
      </c>
      <c r="N826" t="str">
        <f>IFERROR(IF(VLOOKUP('Xlookup set'!$S826,'Xlookup set'!$A$1:$R$1200,15,FALSE)=0,"",VLOOKUP('Xlookup set'!$S826,'Xlookup set'!$A$1:$R$1200,15,FALSE)),"")</f>
        <v/>
      </c>
      <c r="O826" t="str">
        <f>IFERROR(IF(VLOOKUP('Xlookup set'!$S826,'Xlookup set'!$A$1:$R$1200,16,FALSE)=0,"",VLOOKUP('Xlookup set'!$S826,'Xlookup set'!$A$1:$R$1200,16,FALSE)),"")</f>
        <v/>
      </c>
      <c r="P826" t="str">
        <f t="array" aca="1" ref="P826" ca="1">IFERROR(Y2IF(VLOOKUP('Xlookup set'!$S826,'Xlookup set'!$A$1:$R$1200,17,FALSE)=0,"",VLOOKUP('Xlookup set'!$S826,'Xlookup set'!$A$1:$R$1200,17,FALSE)),"")</f>
        <v/>
      </c>
      <c r="Q826" t="str">
        <f>IFERROR(IF(VLOOKUP('Xlookup set'!$S826,'Xlookup set'!$A$1:$R$1200,18,FALSE)=0,"",VLOOKUP('Xlookup set'!$S826,'Xlookup set'!$A$1:$R$1200,18,FALSE)),"")</f>
        <v/>
      </c>
    </row>
    <row r="827" spans="1:17">
      <c r="A827" t="str">
        <f>IFERROR(VLOOKUP('Xlookup set'!$S827,'Xlookup set'!$A$1:$R$1200,2,FALSE),"")</f>
        <v/>
      </c>
      <c r="B827" t="str">
        <f>IF(I827&lt;&gt;"",ドッグキャリー!$I$2,"")</f>
        <v/>
      </c>
      <c r="C827" t="str">
        <f t="shared" si="26"/>
        <v/>
      </c>
      <c r="D827" t="str">
        <f t="shared" si="27"/>
        <v/>
      </c>
      <c r="E827" t="str">
        <f>IFERROR(IF(VLOOKUP('Xlookup set'!$S827,'Xlookup set'!$A$1:$R$1200,6,FALSE)=0,"",VLOOKUP('Xlookup set'!$S827,'Xlookup set'!$A$1:$R$1200,6,FALSE)),"")</f>
        <v/>
      </c>
      <c r="F827" t="str">
        <f t="array" aca="1" ref="F827" ca="1">IFERROR(F(VLOOKUP('Xlookup set'!$S827,'Xlookup set'!$A$1:$R$1200,7,FALSE)=0,"",VLOOKUP('Xlookup set'!$S827,'Xlookup set'!$A$1:$R$1200,7,FALSE)),"")</f>
        <v/>
      </c>
      <c r="G827" t="str">
        <f>IFERROR(IF(VLOOKUP('Xlookup set'!$S827,'Xlookup set'!$A$1:$R$1200,8,FALSE)=0,"",VLOOKUP('Xlookup set'!$S827,'Xlookup set'!$A$1:$R$1200,8,FALSE)),"")</f>
        <v/>
      </c>
      <c r="H827" s="93" t="str">
        <f>IFERROR(IF(VLOOKUP('Xlookup set'!$S827,'Xlookup set'!$A$1:$R$1200,9,FALSE)=0,"",VLOOKUP('Xlookup set'!$S827,'Xlookup set'!$A$1:$R$1200,9,FALSE)),"")</f>
        <v/>
      </c>
      <c r="I827" t="str">
        <f>IFERROR(IF(VLOOKUP('Xlookup set'!$S827,'Xlookup set'!$A$1:$R$1200,10,FALSE)=0,"",VLOOKUP('Xlookup set'!$S827,'Xlookup set'!$A$1:$R$1200,10,FALSE)),"")</f>
        <v/>
      </c>
      <c r="J827" t="str">
        <f>IFERROR(IF(VLOOKUP('Xlookup set'!$S827,'Xlookup set'!$A$1:$R$1200,11,FALSE)=0,"",VLOOKUP('Xlookup set'!$S827,'Xlookup set'!$A$1:$R$1200,11,FALSE)),"")</f>
        <v/>
      </c>
      <c r="K827" t="str">
        <f>IFERROR(IF(VLOOKUP('Xlookup set'!$S827,'Xlookup set'!$A$1:$R$1200,12,FALSE)=0,"",VLOOKUP('Xlookup set'!$S827,'Xlookup set'!$A$1:$R$1200,12,FALSE)),"")</f>
        <v/>
      </c>
      <c r="L827" t="str">
        <f>IFERROR(IF(VLOOKUP('Xlookup set'!$S827,'Xlookup set'!$A$1:$R$1200,13,FALSE)=0,"",VLOOKUP('Xlookup set'!$S827,'Xlookup set'!$A$1:$R$1200,13,FALSE)),"")</f>
        <v/>
      </c>
      <c r="M827" t="str">
        <f>IFERROR(IF(VLOOKUP('Xlookup set'!$S827,'Xlookup set'!$A$1:$R$1200,14,FALSE)=0,"",VLOOKUP('Xlookup set'!$S827,'Xlookup set'!$A$1:$R$1200,14,FALSE)),"")</f>
        <v/>
      </c>
      <c r="N827" t="str">
        <f>IFERROR(IF(VLOOKUP('Xlookup set'!$S827,'Xlookup set'!$A$1:$R$1200,15,FALSE)=0,"",VLOOKUP('Xlookup set'!$S827,'Xlookup set'!$A$1:$R$1200,15,FALSE)),"")</f>
        <v/>
      </c>
      <c r="O827" t="str">
        <f>IFERROR(IF(VLOOKUP('Xlookup set'!$S827,'Xlookup set'!$A$1:$R$1200,16,FALSE)=0,"",VLOOKUP('Xlookup set'!$S827,'Xlookup set'!$A$1:$R$1200,16,FALSE)),"")</f>
        <v/>
      </c>
      <c r="P827" t="str">
        <f t="array" aca="1" ref="P827" ca="1">IFERROR(Y2IF(VLOOKUP('Xlookup set'!$S827,'Xlookup set'!$A$1:$R$1200,17,FALSE)=0,"",VLOOKUP('Xlookup set'!$S827,'Xlookup set'!$A$1:$R$1200,17,FALSE)),"")</f>
        <v/>
      </c>
      <c r="Q827" t="str">
        <f>IFERROR(IF(VLOOKUP('Xlookup set'!$S827,'Xlookup set'!$A$1:$R$1200,18,FALSE)=0,"",VLOOKUP('Xlookup set'!$S827,'Xlookup set'!$A$1:$R$1200,18,FALSE)),"")</f>
        <v/>
      </c>
    </row>
    <row r="828" spans="1:17">
      <c r="A828" t="str">
        <f>IFERROR(VLOOKUP('Xlookup set'!$S828,'Xlookup set'!$A$1:$R$1200,2,FALSE),"")</f>
        <v/>
      </c>
      <c r="B828" t="str">
        <f>IF(I828&lt;&gt;"",ドッグキャリー!$I$2,"")</f>
        <v/>
      </c>
      <c r="C828" t="str">
        <f t="shared" si="26"/>
        <v/>
      </c>
      <c r="D828" t="str">
        <f t="shared" si="27"/>
        <v/>
      </c>
      <c r="E828" t="str">
        <f>IFERROR(IF(VLOOKUP('Xlookup set'!$S828,'Xlookup set'!$A$1:$R$1200,6,FALSE)=0,"",VLOOKUP('Xlookup set'!$S828,'Xlookup set'!$A$1:$R$1200,6,FALSE)),"")</f>
        <v/>
      </c>
      <c r="F828" t="str">
        <f t="array" aca="1" ref="F828" ca="1">IFERROR(F(VLOOKUP('Xlookup set'!$S828,'Xlookup set'!$A$1:$R$1200,7,FALSE)=0,"",VLOOKUP('Xlookup set'!$S828,'Xlookup set'!$A$1:$R$1200,7,FALSE)),"")</f>
        <v/>
      </c>
      <c r="G828" t="str">
        <f>IFERROR(IF(VLOOKUP('Xlookup set'!$S828,'Xlookup set'!$A$1:$R$1200,8,FALSE)=0,"",VLOOKUP('Xlookup set'!$S828,'Xlookup set'!$A$1:$R$1200,8,FALSE)),"")</f>
        <v/>
      </c>
      <c r="H828" s="93" t="str">
        <f>IFERROR(IF(VLOOKUP('Xlookup set'!$S828,'Xlookup set'!$A$1:$R$1200,9,FALSE)=0,"",VLOOKUP('Xlookup set'!$S828,'Xlookup set'!$A$1:$R$1200,9,FALSE)),"")</f>
        <v/>
      </c>
      <c r="I828" t="str">
        <f>IFERROR(IF(VLOOKUP('Xlookup set'!$S828,'Xlookup set'!$A$1:$R$1200,10,FALSE)=0,"",VLOOKUP('Xlookup set'!$S828,'Xlookup set'!$A$1:$R$1200,10,FALSE)),"")</f>
        <v/>
      </c>
      <c r="J828" t="str">
        <f>IFERROR(IF(VLOOKUP('Xlookup set'!$S828,'Xlookup set'!$A$1:$R$1200,11,FALSE)=0,"",VLOOKUP('Xlookup set'!$S828,'Xlookup set'!$A$1:$R$1200,11,FALSE)),"")</f>
        <v/>
      </c>
      <c r="K828" t="str">
        <f>IFERROR(IF(VLOOKUP('Xlookup set'!$S828,'Xlookup set'!$A$1:$R$1200,12,FALSE)=0,"",VLOOKUP('Xlookup set'!$S828,'Xlookup set'!$A$1:$R$1200,12,FALSE)),"")</f>
        <v/>
      </c>
      <c r="L828" t="str">
        <f>IFERROR(IF(VLOOKUP('Xlookup set'!$S828,'Xlookup set'!$A$1:$R$1200,13,FALSE)=0,"",VLOOKUP('Xlookup set'!$S828,'Xlookup set'!$A$1:$R$1200,13,FALSE)),"")</f>
        <v/>
      </c>
      <c r="M828" t="str">
        <f>IFERROR(IF(VLOOKUP('Xlookup set'!$S828,'Xlookup set'!$A$1:$R$1200,14,FALSE)=0,"",VLOOKUP('Xlookup set'!$S828,'Xlookup set'!$A$1:$R$1200,14,FALSE)),"")</f>
        <v/>
      </c>
      <c r="N828" t="str">
        <f>IFERROR(IF(VLOOKUP('Xlookup set'!$S828,'Xlookup set'!$A$1:$R$1200,15,FALSE)=0,"",VLOOKUP('Xlookup set'!$S828,'Xlookup set'!$A$1:$R$1200,15,FALSE)),"")</f>
        <v/>
      </c>
      <c r="O828" t="str">
        <f>IFERROR(IF(VLOOKUP('Xlookup set'!$S828,'Xlookup set'!$A$1:$R$1200,16,FALSE)=0,"",VLOOKUP('Xlookup set'!$S828,'Xlookup set'!$A$1:$R$1200,16,FALSE)),"")</f>
        <v/>
      </c>
      <c r="P828" t="str">
        <f t="array" aca="1" ref="P828" ca="1">IFERROR(Y2IF(VLOOKUP('Xlookup set'!$S828,'Xlookup set'!$A$1:$R$1200,17,FALSE)=0,"",VLOOKUP('Xlookup set'!$S828,'Xlookup set'!$A$1:$R$1200,17,FALSE)),"")</f>
        <v/>
      </c>
      <c r="Q828" t="str">
        <f>IFERROR(IF(VLOOKUP('Xlookup set'!$S828,'Xlookup set'!$A$1:$R$1200,18,FALSE)=0,"",VLOOKUP('Xlookup set'!$S828,'Xlookup set'!$A$1:$R$1200,18,FALSE)),"")</f>
        <v/>
      </c>
    </row>
    <row r="829" spans="1:17">
      <c r="A829" t="str">
        <f>IFERROR(VLOOKUP('Xlookup set'!$S829,'Xlookup set'!$A$1:$R$1200,2,FALSE),"")</f>
        <v/>
      </c>
      <c r="B829" t="str">
        <f>IF(I829&lt;&gt;"",ドッグキャリー!$I$2,"")</f>
        <v/>
      </c>
      <c r="C829" t="str">
        <f t="shared" si="26"/>
        <v/>
      </c>
      <c r="D829" t="str">
        <f t="shared" si="27"/>
        <v/>
      </c>
      <c r="E829" t="str">
        <f>IFERROR(IF(VLOOKUP('Xlookup set'!$S829,'Xlookup set'!$A$1:$R$1200,6,FALSE)=0,"",VLOOKUP('Xlookup set'!$S829,'Xlookup set'!$A$1:$R$1200,6,FALSE)),"")</f>
        <v/>
      </c>
      <c r="F829" t="str">
        <f t="array" aca="1" ref="F829" ca="1">IFERROR(F(VLOOKUP('Xlookup set'!$S829,'Xlookup set'!$A$1:$R$1200,7,FALSE)=0,"",VLOOKUP('Xlookup set'!$S829,'Xlookup set'!$A$1:$R$1200,7,FALSE)),"")</f>
        <v/>
      </c>
      <c r="G829" t="str">
        <f>IFERROR(IF(VLOOKUP('Xlookup set'!$S829,'Xlookup set'!$A$1:$R$1200,8,FALSE)=0,"",VLOOKUP('Xlookup set'!$S829,'Xlookup set'!$A$1:$R$1200,8,FALSE)),"")</f>
        <v/>
      </c>
      <c r="H829" s="93" t="str">
        <f>IFERROR(IF(VLOOKUP('Xlookup set'!$S829,'Xlookup set'!$A$1:$R$1200,9,FALSE)=0,"",VLOOKUP('Xlookup set'!$S829,'Xlookup set'!$A$1:$R$1200,9,FALSE)),"")</f>
        <v/>
      </c>
      <c r="I829" t="str">
        <f>IFERROR(IF(VLOOKUP('Xlookup set'!$S829,'Xlookup set'!$A$1:$R$1200,10,FALSE)=0,"",VLOOKUP('Xlookup set'!$S829,'Xlookup set'!$A$1:$R$1200,10,FALSE)),"")</f>
        <v/>
      </c>
      <c r="J829" t="str">
        <f>IFERROR(IF(VLOOKUP('Xlookup set'!$S829,'Xlookup set'!$A$1:$R$1200,11,FALSE)=0,"",VLOOKUP('Xlookup set'!$S829,'Xlookup set'!$A$1:$R$1200,11,FALSE)),"")</f>
        <v/>
      </c>
      <c r="K829" t="str">
        <f>IFERROR(IF(VLOOKUP('Xlookup set'!$S829,'Xlookup set'!$A$1:$R$1200,12,FALSE)=0,"",VLOOKUP('Xlookup set'!$S829,'Xlookup set'!$A$1:$R$1200,12,FALSE)),"")</f>
        <v/>
      </c>
      <c r="L829" t="str">
        <f>IFERROR(IF(VLOOKUP('Xlookup set'!$S829,'Xlookup set'!$A$1:$R$1200,13,FALSE)=0,"",VLOOKUP('Xlookup set'!$S829,'Xlookup set'!$A$1:$R$1200,13,FALSE)),"")</f>
        <v/>
      </c>
      <c r="M829" t="str">
        <f>IFERROR(IF(VLOOKUP('Xlookup set'!$S829,'Xlookup set'!$A$1:$R$1200,14,FALSE)=0,"",VLOOKUP('Xlookup set'!$S829,'Xlookup set'!$A$1:$R$1200,14,FALSE)),"")</f>
        <v/>
      </c>
      <c r="N829" t="str">
        <f>IFERROR(IF(VLOOKUP('Xlookup set'!$S829,'Xlookup set'!$A$1:$R$1200,15,FALSE)=0,"",VLOOKUP('Xlookup set'!$S829,'Xlookup set'!$A$1:$R$1200,15,FALSE)),"")</f>
        <v/>
      </c>
      <c r="O829" t="str">
        <f>IFERROR(IF(VLOOKUP('Xlookup set'!$S829,'Xlookup set'!$A$1:$R$1200,16,FALSE)=0,"",VLOOKUP('Xlookup set'!$S829,'Xlookup set'!$A$1:$R$1200,16,FALSE)),"")</f>
        <v/>
      </c>
      <c r="P829" t="str">
        <f t="array" aca="1" ref="P829" ca="1">IFERROR(Y2IF(VLOOKUP('Xlookup set'!$S829,'Xlookup set'!$A$1:$R$1200,17,FALSE)=0,"",VLOOKUP('Xlookup set'!$S829,'Xlookup set'!$A$1:$R$1200,17,FALSE)),"")</f>
        <v/>
      </c>
      <c r="Q829" t="str">
        <f>IFERROR(IF(VLOOKUP('Xlookup set'!$S829,'Xlookup set'!$A$1:$R$1200,18,FALSE)=0,"",VLOOKUP('Xlookup set'!$S829,'Xlookup set'!$A$1:$R$1200,18,FALSE)),"")</f>
        <v/>
      </c>
    </row>
    <row r="830" spans="1:17">
      <c r="A830" t="str">
        <f>IFERROR(VLOOKUP('Xlookup set'!$S830,'Xlookup set'!$A$1:$R$1200,2,FALSE),"")</f>
        <v/>
      </c>
      <c r="B830" t="str">
        <f>IF(I830&lt;&gt;"",ドッグキャリー!$I$2,"")</f>
        <v/>
      </c>
      <c r="C830" t="str">
        <f t="shared" si="26"/>
        <v/>
      </c>
      <c r="D830" t="str">
        <f t="shared" si="27"/>
        <v/>
      </c>
      <c r="E830" t="str">
        <f>IFERROR(IF(VLOOKUP('Xlookup set'!$S830,'Xlookup set'!$A$1:$R$1200,6,FALSE)=0,"",VLOOKUP('Xlookup set'!$S830,'Xlookup set'!$A$1:$R$1200,6,FALSE)),"")</f>
        <v/>
      </c>
      <c r="F830" t="str">
        <f t="array" aca="1" ref="F830" ca="1">IFERROR(F(VLOOKUP('Xlookup set'!$S830,'Xlookup set'!$A$1:$R$1200,7,FALSE)=0,"",VLOOKUP('Xlookup set'!$S830,'Xlookup set'!$A$1:$R$1200,7,FALSE)),"")</f>
        <v/>
      </c>
      <c r="G830" t="str">
        <f>IFERROR(IF(VLOOKUP('Xlookup set'!$S830,'Xlookup set'!$A$1:$R$1200,8,FALSE)=0,"",VLOOKUP('Xlookup set'!$S830,'Xlookup set'!$A$1:$R$1200,8,FALSE)),"")</f>
        <v/>
      </c>
      <c r="H830" s="93" t="str">
        <f>IFERROR(IF(VLOOKUP('Xlookup set'!$S830,'Xlookup set'!$A$1:$R$1200,9,FALSE)=0,"",VLOOKUP('Xlookup set'!$S830,'Xlookup set'!$A$1:$R$1200,9,FALSE)),"")</f>
        <v/>
      </c>
      <c r="I830" t="str">
        <f>IFERROR(IF(VLOOKUP('Xlookup set'!$S830,'Xlookup set'!$A$1:$R$1200,10,FALSE)=0,"",VLOOKUP('Xlookup set'!$S830,'Xlookup set'!$A$1:$R$1200,10,FALSE)),"")</f>
        <v/>
      </c>
      <c r="J830" t="str">
        <f>IFERROR(IF(VLOOKUP('Xlookup set'!$S830,'Xlookup set'!$A$1:$R$1200,11,FALSE)=0,"",VLOOKUP('Xlookup set'!$S830,'Xlookup set'!$A$1:$R$1200,11,FALSE)),"")</f>
        <v/>
      </c>
      <c r="K830" t="str">
        <f>IFERROR(IF(VLOOKUP('Xlookup set'!$S830,'Xlookup set'!$A$1:$R$1200,12,FALSE)=0,"",VLOOKUP('Xlookup set'!$S830,'Xlookup set'!$A$1:$R$1200,12,FALSE)),"")</f>
        <v/>
      </c>
      <c r="L830" t="str">
        <f>IFERROR(IF(VLOOKUP('Xlookup set'!$S830,'Xlookup set'!$A$1:$R$1200,13,FALSE)=0,"",VLOOKUP('Xlookup set'!$S830,'Xlookup set'!$A$1:$R$1200,13,FALSE)),"")</f>
        <v/>
      </c>
      <c r="M830" t="str">
        <f>IFERROR(IF(VLOOKUP('Xlookup set'!$S830,'Xlookup set'!$A$1:$R$1200,14,FALSE)=0,"",VLOOKUP('Xlookup set'!$S830,'Xlookup set'!$A$1:$R$1200,14,FALSE)),"")</f>
        <v/>
      </c>
      <c r="N830" t="str">
        <f>IFERROR(IF(VLOOKUP('Xlookup set'!$S830,'Xlookup set'!$A$1:$R$1200,15,FALSE)=0,"",VLOOKUP('Xlookup set'!$S830,'Xlookup set'!$A$1:$R$1200,15,FALSE)),"")</f>
        <v/>
      </c>
      <c r="O830" t="str">
        <f>IFERROR(IF(VLOOKUP('Xlookup set'!$S830,'Xlookup set'!$A$1:$R$1200,16,FALSE)=0,"",VLOOKUP('Xlookup set'!$S830,'Xlookup set'!$A$1:$R$1200,16,FALSE)),"")</f>
        <v/>
      </c>
      <c r="P830" t="str">
        <f t="array" aca="1" ref="P830" ca="1">IFERROR(Y2IF(VLOOKUP('Xlookup set'!$S830,'Xlookup set'!$A$1:$R$1200,17,FALSE)=0,"",VLOOKUP('Xlookup set'!$S830,'Xlookup set'!$A$1:$R$1200,17,FALSE)),"")</f>
        <v/>
      </c>
      <c r="Q830" t="str">
        <f>IFERROR(IF(VLOOKUP('Xlookup set'!$S830,'Xlookup set'!$A$1:$R$1200,18,FALSE)=0,"",VLOOKUP('Xlookup set'!$S830,'Xlookup set'!$A$1:$R$1200,18,FALSE)),"")</f>
        <v/>
      </c>
    </row>
    <row r="831" spans="1:17">
      <c r="A831" t="str">
        <f>IFERROR(VLOOKUP('Xlookup set'!$S831,'Xlookup set'!$A$1:$R$1200,2,FALSE),"")</f>
        <v/>
      </c>
      <c r="B831" t="str">
        <f>IF(I831&lt;&gt;"",ドッグキャリー!$I$2,"")</f>
        <v/>
      </c>
      <c r="C831" t="str">
        <f t="shared" si="26"/>
        <v/>
      </c>
      <c r="D831" t="str">
        <f t="shared" si="27"/>
        <v/>
      </c>
      <c r="E831" t="str">
        <f>IFERROR(IF(VLOOKUP('Xlookup set'!$S831,'Xlookup set'!$A$1:$R$1200,6,FALSE)=0,"",VLOOKUP('Xlookup set'!$S831,'Xlookup set'!$A$1:$R$1200,6,FALSE)),"")</f>
        <v/>
      </c>
      <c r="F831" t="str">
        <f t="array" aca="1" ref="F831" ca="1">IFERROR(F(VLOOKUP('Xlookup set'!$S831,'Xlookup set'!$A$1:$R$1200,7,FALSE)=0,"",VLOOKUP('Xlookup set'!$S831,'Xlookup set'!$A$1:$R$1200,7,FALSE)),"")</f>
        <v/>
      </c>
      <c r="G831" t="str">
        <f>IFERROR(IF(VLOOKUP('Xlookup set'!$S831,'Xlookup set'!$A$1:$R$1200,8,FALSE)=0,"",VLOOKUP('Xlookup set'!$S831,'Xlookup set'!$A$1:$R$1200,8,FALSE)),"")</f>
        <v/>
      </c>
      <c r="H831" s="93" t="str">
        <f>IFERROR(IF(VLOOKUP('Xlookup set'!$S831,'Xlookup set'!$A$1:$R$1200,9,FALSE)=0,"",VLOOKUP('Xlookup set'!$S831,'Xlookup set'!$A$1:$R$1200,9,FALSE)),"")</f>
        <v/>
      </c>
      <c r="I831" t="str">
        <f>IFERROR(IF(VLOOKUP('Xlookup set'!$S831,'Xlookup set'!$A$1:$R$1200,10,FALSE)=0,"",VLOOKUP('Xlookup set'!$S831,'Xlookup set'!$A$1:$R$1200,10,FALSE)),"")</f>
        <v/>
      </c>
      <c r="J831" t="str">
        <f>IFERROR(IF(VLOOKUP('Xlookup set'!$S831,'Xlookup set'!$A$1:$R$1200,11,FALSE)=0,"",VLOOKUP('Xlookup set'!$S831,'Xlookup set'!$A$1:$R$1200,11,FALSE)),"")</f>
        <v/>
      </c>
      <c r="K831" t="str">
        <f>IFERROR(IF(VLOOKUP('Xlookup set'!$S831,'Xlookup set'!$A$1:$R$1200,12,FALSE)=0,"",VLOOKUP('Xlookup set'!$S831,'Xlookup set'!$A$1:$R$1200,12,FALSE)),"")</f>
        <v/>
      </c>
      <c r="L831" t="str">
        <f>IFERROR(IF(VLOOKUP('Xlookup set'!$S831,'Xlookup set'!$A$1:$R$1200,13,FALSE)=0,"",VLOOKUP('Xlookup set'!$S831,'Xlookup set'!$A$1:$R$1200,13,FALSE)),"")</f>
        <v/>
      </c>
      <c r="M831" t="str">
        <f>IFERROR(IF(VLOOKUP('Xlookup set'!$S831,'Xlookup set'!$A$1:$R$1200,14,FALSE)=0,"",VLOOKUP('Xlookup set'!$S831,'Xlookup set'!$A$1:$R$1200,14,FALSE)),"")</f>
        <v/>
      </c>
      <c r="N831" t="str">
        <f>IFERROR(IF(VLOOKUP('Xlookup set'!$S831,'Xlookup set'!$A$1:$R$1200,15,FALSE)=0,"",VLOOKUP('Xlookup set'!$S831,'Xlookup set'!$A$1:$R$1200,15,FALSE)),"")</f>
        <v/>
      </c>
      <c r="O831" t="str">
        <f>IFERROR(IF(VLOOKUP('Xlookup set'!$S831,'Xlookup set'!$A$1:$R$1200,16,FALSE)=0,"",VLOOKUP('Xlookup set'!$S831,'Xlookup set'!$A$1:$R$1200,16,FALSE)),"")</f>
        <v/>
      </c>
      <c r="P831" t="str">
        <f t="array" aca="1" ref="P831" ca="1">IFERROR(Y2IF(VLOOKUP('Xlookup set'!$S831,'Xlookup set'!$A$1:$R$1200,17,FALSE)=0,"",VLOOKUP('Xlookup set'!$S831,'Xlookup set'!$A$1:$R$1200,17,FALSE)),"")</f>
        <v/>
      </c>
      <c r="Q831" t="str">
        <f>IFERROR(IF(VLOOKUP('Xlookup set'!$S831,'Xlookup set'!$A$1:$R$1200,18,FALSE)=0,"",VLOOKUP('Xlookup set'!$S831,'Xlookup set'!$A$1:$R$1200,18,FALSE)),"")</f>
        <v/>
      </c>
    </row>
    <row r="832" spans="1:17">
      <c r="A832" t="str">
        <f>IFERROR(VLOOKUP('Xlookup set'!$S832,'Xlookup set'!$A$1:$R$1200,2,FALSE),"")</f>
        <v/>
      </c>
      <c r="B832" t="str">
        <f>IF(I832&lt;&gt;"",ドッグキャリー!$I$2,"")</f>
        <v/>
      </c>
      <c r="C832" t="str">
        <f t="shared" si="26"/>
        <v/>
      </c>
      <c r="D832" t="str">
        <f t="shared" si="27"/>
        <v/>
      </c>
      <c r="E832" t="str">
        <f>IFERROR(IF(VLOOKUP('Xlookup set'!$S832,'Xlookup set'!$A$1:$R$1200,6,FALSE)=0,"",VLOOKUP('Xlookup set'!$S832,'Xlookup set'!$A$1:$R$1200,6,FALSE)),"")</f>
        <v/>
      </c>
      <c r="F832" t="str">
        <f t="array" aca="1" ref="F832" ca="1">IFERROR(F(VLOOKUP('Xlookup set'!$S832,'Xlookup set'!$A$1:$R$1200,7,FALSE)=0,"",VLOOKUP('Xlookup set'!$S832,'Xlookup set'!$A$1:$R$1200,7,FALSE)),"")</f>
        <v/>
      </c>
      <c r="G832" t="str">
        <f>IFERROR(IF(VLOOKUP('Xlookup set'!$S832,'Xlookup set'!$A$1:$R$1200,8,FALSE)=0,"",VLOOKUP('Xlookup set'!$S832,'Xlookup set'!$A$1:$R$1200,8,FALSE)),"")</f>
        <v/>
      </c>
      <c r="H832" s="93" t="str">
        <f>IFERROR(IF(VLOOKUP('Xlookup set'!$S832,'Xlookup set'!$A$1:$R$1200,9,FALSE)=0,"",VLOOKUP('Xlookup set'!$S832,'Xlookup set'!$A$1:$R$1200,9,FALSE)),"")</f>
        <v/>
      </c>
      <c r="I832" t="str">
        <f>IFERROR(IF(VLOOKUP('Xlookup set'!$S832,'Xlookup set'!$A$1:$R$1200,10,FALSE)=0,"",VLOOKUP('Xlookup set'!$S832,'Xlookup set'!$A$1:$R$1200,10,FALSE)),"")</f>
        <v/>
      </c>
      <c r="J832" t="str">
        <f>IFERROR(IF(VLOOKUP('Xlookup set'!$S832,'Xlookup set'!$A$1:$R$1200,11,FALSE)=0,"",VLOOKUP('Xlookup set'!$S832,'Xlookup set'!$A$1:$R$1200,11,FALSE)),"")</f>
        <v/>
      </c>
      <c r="K832" t="str">
        <f>IFERROR(IF(VLOOKUP('Xlookup set'!$S832,'Xlookup set'!$A$1:$R$1200,12,FALSE)=0,"",VLOOKUP('Xlookup set'!$S832,'Xlookup set'!$A$1:$R$1200,12,FALSE)),"")</f>
        <v/>
      </c>
      <c r="L832" t="str">
        <f>IFERROR(IF(VLOOKUP('Xlookup set'!$S832,'Xlookup set'!$A$1:$R$1200,13,FALSE)=0,"",VLOOKUP('Xlookup set'!$S832,'Xlookup set'!$A$1:$R$1200,13,FALSE)),"")</f>
        <v/>
      </c>
      <c r="M832" t="str">
        <f>IFERROR(IF(VLOOKUP('Xlookup set'!$S832,'Xlookup set'!$A$1:$R$1200,14,FALSE)=0,"",VLOOKUP('Xlookup set'!$S832,'Xlookup set'!$A$1:$R$1200,14,FALSE)),"")</f>
        <v/>
      </c>
      <c r="N832" t="str">
        <f>IFERROR(IF(VLOOKUP('Xlookup set'!$S832,'Xlookup set'!$A$1:$R$1200,15,FALSE)=0,"",VLOOKUP('Xlookup set'!$S832,'Xlookup set'!$A$1:$R$1200,15,FALSE)),"")</f>
        <v/>
      </c>
      <c r="O832" t="str">
        <f>IFERROR(IF(VLOOKUP('Xlookup set'!$S832,'Xlookup set'!$A$1:$R$1200,16,FALSE)=0,"",VLOOKUP('Xlookup set'!$S832,'Xlookup set'!$A$1:$R$1200,16,FALSE)),"")</f>
        <v/>
      </c>
      <c r="P832" t="str">
        <f t="array" aca="1" ref="P832" ca="1">IFERROR(Y2IF(VLOOKUP('Xlookup set'!$S832,'Xlookup set'!$A$1:$R$1200,17,FALSE)=0,"",VLOOKUP('Xlookup set'!$S832,'Xlookup set'!$A$1:$R$1200,17,FALSE)),"")</f>
        <v/>
      </c>
      <c r="Q832" t="str">
        <f>IFERROR(IF(VLOOKUP('Xlookup set'!$S832,'Xlookup set'!$A$1:$R$1200,18,FALSE)=0,"",VLOOKUP('Xlookup set'!$S832,'Xlookup set'!$A$1:$R$1200,18,FALSE)),"")</f>
        <v/>
      </c>
    </row>
    <row r="833" spans="1:17">
      <c r="A833" t="str">
        <f>IFERROR(VLOOKUP('Xlookup set'!$S833,'Xlookup set'!$A$1:$R$1200,2,FALSE),"")</f>
        <v/>
      </c>
      <c r="B833" t="str">
        <f>IF(I833&lt;&gt;"",ドッグキャリー!$I$2,"")</f>
        <v/>
      </c>
      <c r="C833" t="str">
        <f t="shared" si="26"/>
        <v/>
      </c>
      <c r="D833" t="str">
        <f t="shared" si="27"/>
        <v/>
      </c>
      <c r="E833" t="str">
        <f>IFERROR(IF(VLOOKUP('Xlookup set'!$S833,'Xlookup set'!$A$1:$R$1200,6,FALSE)=0,"",VLOOKUP('Xlookup set'!$S833,'Xlookup set'!$A$1:$R$1200,6,FALSE)),"")</f>
        <v/>
      </c>
      <c r="F833" t="str">
        <f t="array" aca="1" ref="F833" ca="1">IFERROR(F(VLOOKUP('Xlookup set'!$S833,'Xlookup set'!$A$1:$R$1200,7,FALSE)=0,"",VLOOKUP('Xlookup set'!$S833,'Xlookup set'!$A$1:$R$1200,7,FALSE)),"")</f>
        <v/>
      </c>
      <c r="G833" t="str">
        <f>IFERROR(IF(VLOOKUP('Xlookup set'!$S833,'Xlookup set'!$A$1:$R$1200,8,FALSE)=0,"",VLOOKUP('Xlookup set'!$S833,'Xlookup set'!$A$1:$R$1200,8,FALSE)),"")</f>
        <v/>
      </c>
      <c r="H833" s="93" t="str">
        <f>IFERROR(IF(VLOOKUP('Xlookup set'!$S833,'Xlookup set'!$A$1:$R$1200,9,FALSE)=0,"",VLOOKUP('Xlookup set'!$S833,'Xlookup set'!$A$1:$R$1200,9,FALSE)),"")</f>
        <v/>
      </c>
      <c r="I833" t="str">
        <f>IFERROR(IF(VLOOKUP('Xlookup set'!$S833,'Xlookup set'!$A$1:$R$1200,10,FALSE)=0,"",VLOOKUP('Xlookup set'!$S833,'Xlookup set'!$A$1:$R$1200,10,FALSE)),"")</f>
        <v/>
      </c>
      <c r="J833" t="str">
        <f>IFERROR(IF(VLOOKUP('Xlookup set'!$S833,'Xlookup set'!$A$1:$R$1200,11,FALSE)=0,"",VLOOKUP('Xlookup set'!$S833,'Xlookup set'!$A$1:$R$1200,11,FALSE)),"")</f>
        <v/>
      </c>
      <c r="K833" t="str">
        <f>IFERROR(IF(VLOOKUP('Xlookup set'!$S833,'Xlookup set'!$A$1:$R$1200,12,FALSE)=0,"",VLOOKUP('Xlookup set'!$S833,'Xlookup set'!$A$1:$R$1200,12,FALSE)),"")</f>
        <v/>
      </c>
      <c r="L833" t="str">
        <f>IFERROR(IF(VLOOKUP('Xlookup set'!$S833,'Xlookup set'!$A$1:$R$1200,13,FALSE)=0,"",VLOOKUP('Xlookup set'!$S833,'Xlookup set'!$A$1:$R$1200,13,FALSE)),"")</f>
        <v/>
      </c>
      <c r="M833" t="str">
        <f>IFERROR(IF(VLOOKUP('Xlookup set'!$S833,'Xlookup set'!$A$1:$R$1200,14,FALSE)=0,"",VLOOKUP('Xlookup set'!$S833,'Xlookup set'!$A$1:$R$1200,14,FALSE)),"")</f>
        <v/>
      </c>
      <c r="N833" t="str">
        <f>IFERROR(IF(VLOOKUP('Xlookup set'!$S833,'Xlookup set'!$A$1:$R$1200,15,FALSE)=0,"",VLOOKUP('Xlookup set'!$S833,'Xlookup set'!$A$1:$R$1200,15,FALSE)),"")</f>
        <v/>
      </c>
      <c r="O833" t="str">
        <f>IFERROR(IF(VLOOKUP('Xlookup set'!$S833,'Xlookup set'!$A$1:$R$1200,16,FALSE)=0,"",VLOOKUP('Xlookup set'!$S833,'Xlookup set'!$A$1:$R$1200,16,FALSE)),"")</f>
        <v/>
      </c>
      <c r="P833" t="str">
        <f t="array" aca="1" ref="P833" ca="1">IFERROR(Y2IF(VLOOKUP('Xlookup set'!$S833,'Xlookup set'!$A$1:$R$1200,17,FALSE)=0,"",VLOOKUP('Xlookup set'!$S833,'Xlookup set'!$A$1:$R$1200,17,FALSE)),"")</f>
        <v/>
      </c>
      <c r="Q833" t="str">
        <f>IFERROR(IF(VLOOKUP('Xlookup set'!$S833,'Xlookup set'!$A$1:$R$1200,18,FALSE)=0,"",VLOOKUP('Xlookup set'!$S833,'Xlookup set'!$A$1:$R$1200,18,FALSE)),"")</f>
        <v/>
      </c>
    </row>
    <row r="834" spans="1:17">
      <c r="A834" t="str">
        <f>IFERROR(VLOOKUP('Xlookup set'!$S834,'Xlookup set'!$A$1:$R$1200,2,FALSE),"")</f>
        <v/>
      </c>
      <c r="B834" t="str">
        <f>IF(I834&lt;&gt;"",ドッグキャリー!$I$2,"")</f>
        <v/>
      </c>
      <c r="C834" t="str">
        <f t="shared" si="26"/>
        <v/>
      </c>
      <c r="D834" t="str">
        <f t="shared" si="27"/>
        <v/>
      </c>
      <c r="E834" t="str">
        <f>IFERROR(IF(VLOOKUP('Xlookup set'!$S834,'Xlookup set'!$A$1:$R$1200,6,FALSE)=0,"",VLOOKUP('Xlookup set'!$S834,'Xlookup set'!$A$1:$R$1200,6,FALSE)),"")</f>
        <v/>
      </c>
      <c r="F834" t="str">
        <f t="array" aca="1" ref="F834" ca="1">IFERROR(F(VLOOKUP('Xlookup set'!$S834,'Xlookup set'!$A$1:$R$1200,7,FALSE)=0,"",VLOOKUP('Xlookup set'!$S834,'Xlookup set'!$A$1:$R$1200,7,FALSE)),"")</f>
        <v/>
      </c>
      <c r="G834" t="str">
        <f>IFERROR(IF(VLOOKUP('Xlookup set'!$S834,'Xlookup set'!$A$1:$R$1200,8,FALSE)=0,"",VLOOKUP('Xlookup set'!$S834,'Xlookup set'!$A$1:$R$1200,8,FALSE)),"")</f>
        <v/>
      </c>
      <c r="H834" s="93" t="str">
        <f>IFERROR(IF(VLOOKUP('Xlookup set'!$S834,'Xlookup set'!$A$1:$R$1200,9,FALSE)=0,"",VLOOKUP('Xlookup set'!$S834,'Xlookup set'!$A$1:$R$1200,9,FALSE)),"")</f>
        <v/>
      </c>
      <c r="I834" t="str">
        <f>IFERROR(IF(VLOOKUP('Xlookup set'!$S834,'Xlookup set'!$A$1:$R$1200,10,FALSE)=0,"",VLOOKUP('Xlookup set'!$S834,'Xlookup set'!$A$1:$R$1200,10,FALSE)),"")</f>
        <v/>
      </c>
      <c r="J834" t="str">
        <f>IFERROR(IF(VLOOKUP('Xlookup set'!$S834,'Xlookup set'!$A$1:$R$1200,11,FALSE)=0,"",VLOOKUP('Xlookup set'!$S834,'Xlookup set'!$A$1:$R$1200,11,FALSE)),"")</f>
        <v/>
      </c>
      <c r="K834" t="str">
        <f>IFERROR(IF(VLOOKUP('Xlookup set'!$S834,'Xlookup set'!$A$1:$R$1200,12,FALSE)=0,"",VLOOKUP('Xlookup set'!$S834,'Xlookup set'!$A$1:$R$1200,12,FALSE)),"")</f>
        <v/>
      </c>
      <c r="L834" t="str">
        <f>IFERROR(IF(VLOOKUP('Xlookup set'!$S834,'Xlookup set'!$A$1:$R$1200,13,FALSE)=0,"",VLOOKUP('Xlookup set'!$S834,'Xlookup set'!$A$1:$R$1200,13,FALSE)),"")</f>
        <v/>
      </c>
      <c r="M834" t="str">
        <f>IFERROR(IF(VLOOKUP('Xlookup set'!$S834,'Xlookup set'!$A$1:$R$1200,14,FALSE)=0,"",VLOOKUP('Xlookup set'!$S834,'Xlookup set'!$A$1:$R$1200,14,FALSE)),"")</f>
        <v/>
      </c>
      <c r="N834" t="str">
        <f>IFERROR(IF(VLOOKUP('Xlookup set'!$S834,'Xlookup set'!$A$1:$R$1200,15,FALSE)=0,"",VLOOKUP('Xlookup set'!$S834,'Xlookup set'!$A$1:$R$1200,15,FALSE)),"")</f>
        <v/>
      </c>
      <c r="O834" t="str">
        <f>IFERROR(IF(VLOOKUP('Xlookup set'!$S834,'Xlookup set'!$A$1:$R$1200,16,FALSE)=0,"",VLOOKUP('Xlookup set'!$S834,'Xlookup set'!$A$1:$R$1200,16,FALSE)),"")</f>
        <v/>
      </c>
      <c r="P834" t="str">
        <f t="array" aca="1" ref="P834" ca="1">IFERROR(Y2IF(VLOOKUP('Xlookup set'!$S834,'Xlookup set'!$A$1:$R$1200,17,FALSE)=0,"",VLOOKUP('Xlookup set'!$S834,'Xlookup set'!$A$1:$R$1200,17,FALSE)),"")</f>
        <v/>
      </c>
      <c r="Q834" t="str">
        <f>IFERROR(IF(VLOOKUP('Xlookup set'!$S834,'Xlookup set'!$A$1:$R$1200,18,FALSE)=0,"",VLOOKUP('Xlookup set'!$S834,'Xlookup set'!$A$1:$R$1200,18,FALSE)),"")</f>
        <v/>
      </c>
    </row>
    <row r="835" spans="1:17">
      <c r="A835" t="str">
        <f>IFERROR(VLOOKUP('Xlookup set'!$S835,'Xlookup set'!$A$1:$R$1200,2,FALSE),"")</f>
        <v/>
      </c>
      <c r="B835" t="str">
        <f>IF(I835&lt;&gt;"",ドッグキャリー!$I$2,"")</f>
        <v/>
      </c>
      <c r="C835" t="str">
        <f t="shared" si="26"/>
        <v/>
      </c>
      <c r="D835" t="str">
        <f t="shared" si="27"/>
        <v/>
      </c>
      <c r="E835" t="str">
        <f>IFERROR(IF(VLOOKUP('Xlookup set'!$S835,'Xlookup set'!$A$1:$R$1200,6,FALSE)=0,"",VLOOKUP('Xlookup set'!$S835,'Xlookup set'!$A$1:$R$1200,6,FALSE)),"")</f>
        <v/>
      </c>
      <c r="F835" t="str">
        <f t="array" aca="1" ref="F835" ca="1">IFERROR(F(VLOOKUP('Xlookup set'!$S835,'Xlookup set'!$A$1:$R$1200,7,FALSE)=0,"",VLOOKUP('Xlookup set'!$S835,'Xlookup set'!$A$1:$R$1200,7,FALSE)),"")</f>
        <v/>
      </c>
      <c r="G835" t="str">
        <f>IFERROR(IF(VLOOKUP('Xlookup set'!$S835,'Xlookup set'!$A$1:$R$1200,8,FALSE)=0,"",VLOOKUP('Xlookup set'!$S835,'Xlookup set'!$A$1:$R$1200,8,FALSE)),"")</f>
        <v/>
      </c>
      <c r="H835" s="93" t="str">
        <f>IFERROR(IF(VLOOKUP('Xlookup set'!$S835,'Xlookup set'!$A$1:$R$1200,9,FALSE)=0,"",VLOOKUP('Xlookup set'!$S835,'Xlookup set'!$A$1:$R$1200,9,FALSE)),"")</f>
        <v/>
      </c>
      <c r="I835" t="str">
        <f>IFERROR(IF(VLOOKUP('Xlookup set'!$S835,'Xlookup set'!$A$1:$R$1200,10,FALSE)=0,"",VLOOKUP('Xlookup set'!$S835,'Xlookup set'!$A$1:$R$1200,10,FALSE)),"")</f>
        <v/>
      </c>
      <c r="J835" t="str">
        <f>IFERROR(IF(VLOOKUP('Xlookup set'!$S835,'Xlookup set'!$A$1:$R$1200,11,FALSE)=0,"",VLOOKUP('Xlookup set'!$S835,'Xlookup set'!$A$1:$R$1200,11,FALSE)),"")</f>
        <v/>
      </c>
      <c r="K835" t="str">
        <f>IFERROR(IF(VLOOKUP('Xlookup set'!$S835,'Xlookup set'!$A$1:$R$1200,12,FALSE)=0,"",VLOOKUP('Xlookup set'!$S835,'Xlookup set'!$A$1:$R$1200,12,FALSE)),"")</f>
        <v/>
      </c>
      <c r="L835" t="str">
        <f>IFERROR(IF(VLOOKUP('Xlookup set'!$S835,'Xlookup set'!$A$1:$R$1200,13,FALSE)=0,"",VLOOKUP('Xlookup set'!$S835,'Xlookup set'!$A$1:$R$1200,13,FALSE)),"")</f>
        <v/>
      </c>
      <c r="M835" t="str">
        <f>IFERROR(IF(VLOOKUP('Xlookup set'!$S835,'Xlookup set'!$A$1:$R$1200,14,FALSE)=0,"",VLOOKUP('Xlookup set'!$S835,'Xlookup set'!$A$1:$R$1200,14,FALSE)),"")</f>
        <v/>
      </c>
      <c r="N835" t="str">
        <f>IFERROR(IF(VLOOKUP('Xlookup set'!$S835,'Xlookup set'!$A$1:$R$1200,15,FALSE)=0,"",VLOOKUP('Xlookup set'!$S835,'Xlookup set'!$A$1:$R$1200,15,FALSE)),"")</f>
        <v/>
      </c>
      <c r="O835" t="str">
        <f>IFERROR(IF(VLOOKUP('Xlookup set'!$S835,'Xlookup set'!$A$1:$R$1200,16,FALSE)=0,"",VLOOKUP('Xlookup set'!$S835,'Xlookup set'!$A$1:$R$1200,16,FALSE)),"")</f>
        <v/>
      </c>
      <c r="P835" t="str">
        <f t="array" aca="1" ref="P835" ca="1">IFERROR(Y2IF(VLOOKUP('Xlookup set'!$S835,'Xlookup set'!$A$1:$R$1200,17,FALSE)=0,"",VLOOKUP('Xlookup set'!$S835,'Xlookup set'!$A$1:$R$1200,17,FALSE)),"")</f>
        <v/>
      </c>
      <c r="Q835" t="str">
        <f>IFERROR(IF(VLOOKUP('Xlookup set'!$S835,'Xlookup set'!$A$1:$R$1200,18,FALSE)=0,"",VLOOKUP('Xlookup set'!$S835,'Xlookup set'!$A$1:$R$1200,18,FALSE)),"")</f>
        <v/>
      </c>
    </row>
    <row r="836" spans="1:17">
      <c r="A836" t="str">
        <f>IFERROR(VLOOKUP('Xlookup set'!$S836,'Xlookup set'!$A$1:$R$1200,2,FALSE),"")</f>
        <v/>
      </c>
      <c r="B836" t="str">
        <f>IF(I836&lt;&gt;"",ドッグキャリー!$I$2,"")</f>
        <v/>
      </c>
      <c r="C836" t="str">
        <f t="shared" si="26"/>
        <v/>
      </c>
      <c r="D836" t="str">
        <f t="shared" si="27"/>
        <v/>
      </c>
      <c r="E836" t="str">
        <f>IFERROR(IF(VLOOKUP('Xlookup set'!$S836,'Xlookup set'!$A$1:$R$1200,6,FALSE)=0,"",VLOOKUP('Xlookup set'!$S836,'Xlookup set'!$A$1:$R$1200,6,FALSE)),"")</f>
        <v/>
      </c>
      <c r="F836" t="str">
        <f t="array" aca="1" ref="F836" ca="1">IFERROR(F(VLOOKUP('Xlookup set'!$S836,'Xlookup set'!$A$1:$R$1200,7,FALSE)=0,"",VLOOKUP('Xlookup set'!$S836,'Xlookup set'!$A$1:$R$1200,7,FALSE)),"")</f>
        <v/>
      </c>
      <c r="G836" t="str">
        <f>IFERROR(IF(VLOOKUP('Xlookup set'!$S836,'Xlookup set'!$A$1:$R$1200,8,FALSE)=0,"",VLOOKUP('Xlookup set'!$S836,'Xlookup set'!$A$1:$R$1200,8,FALSE)),"")</f>
        <v/>
      </c>
      <c r="H836" s="93" t="str">
        <f>IFERROR(IF(VLOOKUP('Xlookup set'!$S836,'Xlookup set'!$A$1:$R$1200,9,FALSE)=0,"",VLOOKUP('Xlookup set'!$S836,'Xlookup set'!$A$1:$R$1200,9,FALSE)),"")</f>
        <v/>
      </c>
      <c r="I836" t="str">
        <f>IFERROR(IF(VLOOKUP('Xlookup set'!$S836,'Xlookup set'!$A$1:$R$1200,10,FALSE)=0,"",VLOOKUP('Xlookup set'!$S836,'Xlookup set'!$A$1:$R$1200,10,FALSE)),"")</f>
        <v/>
      </c>
      <c r="J836" t="str">
        <f>IFERROR(IF(VLOOKUP('Xlookup set'!$S836,'Xlookup set'!$A$1:$R$1200,11,FALSE)=0,"",VLOOKUP('Xlookup set'!$S836,'Xlookup set'!$A$1:$R$1200,11,FALSE)),"")</f>
        <v/>
      </c>
      <c r="K836" t="str">
        <f>IFERROR(IF(VLOOKUP('Xlookup set'!$S836,'Xlookup set'!$A$1:$R$1200,12,FALSE)=0,"",VLOOKUP('Xlookup set'!$S836,'Xlookup set'!$A$1:$R$1200,12,FALSE)),"")</f>
        <v/>
      </c>
      <c r="L836" t="str">
        <f>IFERROR(IF(VLOOKUP('Xlookup set'!$S836,'Xlookup set'!$A$1:$R$1200,13,FALSE)=0,"",VLOOKUP('Xlookup set'!$S836,'Xlookup set'!$A$1:$R$1200,13,FALSE)),"")</f>
        <v/>
      </c>
      <c r="M836" t="str">
        <f>IFERROR(IF(VLOOKUP('Xlookup set'!$S836,'Xlookup set'!$A$1:$R$1200,14,FALSE)=0,"",VLOOKUP('Xlookup set'!$S836,'Xlookup set'!$A$1:$R$1200,14,FALSE)),"")</f>
        <v/>
      </c>
      <c r="N836" t="str">
        <f>IFERROR(IF(VLOOKUP('Xlookup set'!$S836,'Xlookup set'!$A$1:$R$1200,15,FALSE)=0,"",VLOOKUP('Xlookup set'!$S836,'Xlookup set'!$A$1:$R$1200,15,FALSE)),"")</f>
        <v/>
      </c>
      <c r="O836" t="str">
        <f>IFERROR(IF(VLOOKUP('Xlookup set'!$S836,'Xlookup set'!$A$1:$R$1200,16,FALSE)=0,"",VLOOKUP('Xlookup set'!$S836,'Xlookup set'!$A$1:$R$1200,16,FALSE)),"")</f>
        <v/>
      </c>
      <c r="P836" t="str">
        <f t="array" aca="1" ref="P836" ca="1">IFERROR(Y2IF(VLOOKUP('Xlookup set'!$S836,'Xlookup set'!$A$1:$R$1200,17,FALSE)=0,"",VLOOKUP('Xlookup set'!$S836,'Xlookup set'!$A$1:$R$1200,17,FALSE)),"")</f>
        <v/>
      </c>
      <c r="Q836" t="str">
        <f>IFERROR(IF(VLOOKUP('Xlookup set'!$S836,'Xlookup set'!$A$1:$R$1200,18,FALSE)=0,"",VLOOKUP('Xlookup set'!$S836,'Xlookup set'!$A$1:$R$1200,18,FALSE)),"")</f>
        <v/>
      </c>
    </row>
    <row r="837" spans="1:17">
      <c r="A837" t="str">
        <f>IFERROR(VLOOKUP('Xlookup set'!$S837,'Xlookup set'!$A$1:$R$1200,2,FALSE),"")</f>
        <v/>
      </c>
      <c r="B837" t="str">
        <f>IF(I837&lt;&gt;"",ドッグキャリー!$I$2,"")</f>
        <v/>
      </c>
      <c r="C837" t="str">
        <f t="shared" ref="C837:C900" si="28">IF(I837&lt;&gt;"",1,"")</f>
        <v/>
      </c>
      <c r="D837" t="str">
        <f t="shared" ref="D837:D900" si="29">IF(I837&lt;&gt;"",1,"")</f>
        <v/>
      </c>
      <c r="E837" t="str">
        <f>IFERROR(IF(VLOOKUP('Xlookup set'!$S837,'Xlookup set'!$A$1:$R$1200,6,FALSE)=0,"",VLOOKUP('Xlookup set'!$S837,'Xlookup set'!$A$1:$R$1200,6,FALSE)),"")</f>
        <v/>
      </c>
      <c r="F837" t="str">
        <f t="array" aca="1" ref="F837" ca="1">IFERROR(F(VLOOKUP('Xlookup set'!$S837,'Xlookup set'!$A$1:$R$1200,7,FALSE)=0,"",VLOOKUP('Xlookup set'!$S837,'Xlookup set'!$A$1:$R$1200,7,FALSE)),"")</f>
        <v/>
      </c>
      <c r="G837" t="str">
        <f>IFERROR(IF(VLOOKUP('Xlookup set'!$S837,'Xlookup set'!$A$1:$R$1200,8,FALSE)=0,"",VLOOKUP('Xlookup set'!$S837,'Xlookup set'!$A$1:$R$1200,8,FALSE)),"")</f>
        <v/>
      </c>
      <c r="H837" s="93" t="str">
        <f>IFERROR(IF(VLOOKUP('Xlookup set'!$S837,'Xlookup set'!$A$1:$R$1200,9,FALSE)=0,"",VLOOKUP('Xlookup set'!$S837,'Xlookup set'!$A$1:$R$1200,9,FALSE)),"")</f>
        <v/>
      </c>
      <c r="I837" t="str">
        <f>IFERROR(IF(VLOOKUP('Xlookup set'!$S837,'Xlookup set'!$A$1:$R$1200,10,FALSE)=0,"",VLOOKUP('Xlookup set'!$S837,'Xlookup set'!$A$1:$R$1200,10,FALSE)),"")</f>
        <v/>
      </c>
      <c r="J837" t="str">
        <f>IFERROR(IF(VLOOKUP('Xlookup set'!$S837,'Xlookup set'!$A$1:$R$1200,11,FALSE)=0,"",VLOOKUP('Xlookup set'!$S837,'Xlookup set'!$A$1:$R$1200,11,FALSE)),"")</f>
        <v/>
      </c>
      <c r="K837" t="str">
        <f>IFERROR(IF(VLOOKUP('Xlookup set'!$S837,'Xlookup set'!$A$1:$R$1200,12,FALSE)=0,"",VLOOKUP('Xlookup set'!$S837,'Xlookup set'!$A$1:$R$1200,12,FALSE)),"")</f>
        <v/>
      </c>
      <c r="L837" t="str">
        <f>IFERROR(IF(VLOOKUP('Xlookup set'!$S837,'Xlookup set'!$A$1:$R$1200,13,FALSE)=0,"",VLOOKUP('Xlookup set'!$S837,'Xlookup set'!$A$1:$R$1200,13,FALSE)),"")</f>
        <v/>
      </c>
      <c r="M837" t="str">
        <f>IFERROR(IF(VLOOKUP('Xlookup set'!$S837,'Xlookup set'!$A$1:$R$1200,14,FALSE)=0,"",VLOOKUP('Xlookup set'!$S837,'Xlookup set'!$A$1:$R$1200,14,FALSE)),"")</f>
        <v/>
      </c>
      <c r="N837" t="str">
        <f>IFERROR(IF(VLOOKUP('Xlookup set'!$S837,'Xlookup set'!$A$1:$R$1200,15,FALSE)=0,"",VLOOKUP('Xlookup set'!$S837,'Xlookup set'!$A$1:$R$1200,15,FALSE)),"")</f>
        <v/>
      </c>
      <c r="O837" t="str">
        <f>IFERROR(IF(VLOOKUP('Xlookup set'!$S837,'Xlookup set'!$A$1:$R$1200,16,FALSE)=0,"",VLOOKUP('Xlookup set'!$S837,'Xlookup set'!$A$1:$R$1200,16,FALSE)),"")</f>
        <v/>
      </c>
      <c r="P837" t="str">
        <f t="array" aca="1" ref="P837" ca="1">IFERROR(Y2IF(VLOOKUP('Xlookup set'!$S837,'Xlookup set'!$A$1:$R$1200,17,FALSE)=0,"",VLOOKUP('Xlookup set'!$S837,'Xlookup set'!$A$1:$R$1200,17,FALSE)),"")</f>
        <v/>
      </c>
      <c r="Q837" t="str">
        <f>IFERROR(IF(VLOOKUP('Xlookup set'!$S837,'Xlookup set'!$A$1:$R$1200,18,FALSE)=0,"",VLOOKUP('Xlookup set'!$S837,'Xlookup set'!$A$1:$R$1200,18,FALSE)),"")</f>
        <v/>
      </c>
    </row>
    <row r="838" spans="1:17">
      <c r="A838" t="str">
        <f>IFERROR(VLOOKUP('Xlookup set'!$S838,'Xlookup set'!$A$1:$R$1200,2,FALSE),"")</f>
        <v/>
      </c>
      <c r="B838" t="str">
        <f>IF(I838&lt;&gt;"",ドッグキャリー!$I$2,"")</f>
        <v/>
      </c>
      <c r="C838" t="str">
        <f t="shared" si="28"/>
        <v/>
      </c>
      <c r="D838" t="str">
        <f t="shared" si="29"/>
        <v/>
      </c>
      <c r="E838" t="str">
        <f>IFERROR(IF(VLOOKUP('Xlookup set'!$S838,'Xlookup set'!$A$1:$R$1200,6,FALSE)=0,"",VLOOKUP('Xlookup set'!$S838,'Xlookup set'!$A$1:$R$1200,6,FALSE)),"")</f>
        <v/>
      </c>
      <c r="F838" t="str">
        <f t="array" aca="1" ref="F838" ca="1">IFERROR(F(VLOOKUP('Xlookup set'!$S838,'Xlookup set'!$A$1:$R$1200,7,FALSE)=0,"",VLOOKUP('Xlookup set'!$S838,'Xlookup set'!$A$1:$R$1200,7,FALSE)),"")</f>
        <v/>
      </c>
      <c r="G838" t="str">
        <f>IFERROR(IF(VLOOKUP('Xlookup set'!$S838,'Xlookup set'!$A$1:$R$1200,8,FALSE)=0,"",VLOOKUP('Xlookup set'!$S838,'Xlookup set'!$A$1:$R$1200,8,FALSE)),"")</f>
        <v/>
      </c>
      <c r="H838" s="93" t="str">
        <f>IFERROR(IF(VLOOKUP('Xlookup set'!$S838,'Xlookup set'!$A$1:$R$1200,9,FALSE)=0,"",VLOOKUP('Xlookup set'!$S838,'Xlookup set'!$A$1:$R$1200,9,FALSE)),"")</f>
        <v/>
      </c>
      <c r="I838" t="str">
        <f>IFERROR(IF(VLOOKUP('Xlookup set'!$S838,'Xlookup set'!$A$1:$R$1200,10,FALSE)=0,"",VLOOKUP('Xlookup set'!$S838,'Xlookup set'!$A$1:$R$1200,10,FALSE)),"")</f>
        <v/>
      </c>
      <c r="J838" t="str">
        <f>IFERROR(IF(VLOOKUP('Xlookup set'!$S838,'Xlookup set'!$A$1:$R$1200,11,FALSE)=0,"",VLOOKUP('Xlookup set'!$S838,'Xlookup set'!$A$1:$R$1200,11,FALSE)),"")</f>
        <v/>
      </c>
      <c r="K838" t="str">
        <f>IFERROR(IF(VLOOKUP('Xlookup set'!$S838,'Xlookup set'!$A$1:$R$1200,12,FALSE)=0,"",VLOOKUP('Xlookup set'!$S838,'Xlookup set'!$A$1:$R$1200,12,FALSE)),"")</f>
        <v/>
      </c>
      <c r="L838" t="str">
        <f>IFERROR(IF(VLOOKUP('Xlookup set'!$S838,'Xlookup set'!$A$1:$R$1200,13,FALSE)=0,"",VLOOKUP('Xlookup set'!$S838,'Xlookup set'!$A$1:$R$1200,13,FALSE)),"")</f>
        <v/>
      </c>
      <c r="M838" t="str">
        <f>IFERROR(IF(VLOOKUP('Xlookup set'!$S838,'Xlookup set'!$A$1:$R$1200,14,FALSE)=0,"",VLOOKUP('Xlookup set'!$S838,'Xlookup set'!$A$1:$R$1200,14,FALSE)),"")</f>
        <v/>
      </c>
      <c r="N838" t="str">
        <f>IFERROR(IF(VLOOKUP('Xlookup set'!$S838,'Xlookup set'!$A$1:$R$1200,15,FALSE)=0,"",VLOOKUP('Xlookup set'!$S838,'Xlookup set'!$A$1:$R$1200,15,FALSE)),"")</f>
        <v/>
      </c>
      <c r="O838" t="str">
        <f>IFERROR(IF(VLOOKUP('Xlookup set'!$S838,'Xlookup set'!$A$1:$R$1200,16,FALSE)=0,"",VLOOKUP('Xlookup set'!$S838,'Xlookup set'!$A$1:$R$1200,16,FALSE)),"")</f>
        <v/>
      </c>
      <c r="P838" t="str">
        <f t="array" aca="1" ref="P838" ca="1">IFERROR(Y2IF(VLOOKUP('Xlookup set'!$S838,'Xlookup set'!$A$1:$R$1200,17,FALSE)=0,"",VLOOKUP('Xlookup set'!$S838,'Xlookup set'!$A$1:$R$1200,17,FALSE)),"")</f>
        <v/>
      </c>
      <c r="Q838" t="str">
        <f>IFERROR(IF(VLOOKUP('Xlookup set'!$S838,'Xlookup set'!$A$1:$R$1200,18,FALSE)=0,"",VLOOKUP('Xlookup set'!$S838,'Xlookup set'!$A$1:$R$1200,18,FALSE)),"")</f>
        <v/>
      </c>
    </row>
    <row r="839" spans="1:17">
      <c r="A839" t="str">
        <f>IFERROR(VLOOKUP('Xlookup set'!$S839,'Xlookup set'!$A$1:$R$1200,2,FALSE),"")</f>
        <v/>
      </c>
      <c r="B839" t="str">
        <f>IF(I839&lt;&gt;"",ドッグキャリー!$I$2,"")</f>
        <v/>
      </c>
      <c r="C839" t="str">
        <f t="shared" si="28"/>
        <v/>
      </c>
      <c r="D839" t="str">
        <f t="shared" si="29"/>
        <v/>
      </c>
      <c r="E839" t="str">
        <f>IFERROR(IF(VLOOKUP('Xlookup set'!$S839,'Xlookup set'!$A$1:$R$1200,6,FALSE)=0,"",VLOOKUP('Xlookup set'!$S839,'Xlookup set'!$A$1:$R$1200,6,FALSE)),"")</f>
        <v/>
      </c>
      <c r="F839" t="str">
        <f t="array" aca="1" ref="F839" ca="1">IFERROR(F(VLOOKUP('Xlookup set'!$S839,'Xlookup set'!$A$1:$R$1200,7,FALSE)=0,"",VLOOKUP('Xlookup set'!$S839,'Xlookup set'!$A$1:$R$1200,7,FALSE)),"")</f>
        <v/>
      </c>
      <c r="G839" t="str">
        <f>IFERROR(IF(VLOOKUP('Xlookup set'!$S839,'Xlookup set'!$A$1:$R$1200,8,FALSE)=0,"",VLOOKUP('Xlookup set'!$S839,'Xlookup set'!$A$1:$R$1200,8,FALSE)),"")</f>
        <v/>
      </c>
      <c r="H839" s="93" t="str">
        <f>IFERROR(IF(VLOOKUP('Xlookup set'!$S839,'Xlookup set'!$A$1:$R$1200,9,FALSE)=0,"",VLOOKUP('Xlookup set'!$S839,'Xlookup set'!$A$1:$R$1200,9,FALSE)),"")</f>
        <v/>
      </c>
      <c r="I839" t="str">
        <f>IFERROR(IF(VLOOKUP('Xlookup set'!$S839,'Xlookup set'!$A$1:$R$1200,10,FALSE)=0,"",VLOOKUP('Xlookup set'!$S839,'Xlookup set'!$A$1:$R$1200,10,FALSE)),"")</f>
        <v/>
      </c>
      <c r="J839" t="str">
        <f>IFERROR(IF(VLOOKUP('Xlookup set'!$S839,'Xlookup set'!$A$1:$R$1200,11,FALSE)=0,"",VLOOKUP('Xlookup set'!$S839,'Xlookup set'!$A$1:$R$1200,11,FALSE)),"")</f>
        <v/>
      </c>
      <c r="K839" t="str">
        <f>IFERROR(IF(VLOOKUP('Xlookup set'!$S839,'Xlookup set'!$A$1:$R$1200,12,FALSE)=0,"",VLOOKUP('Xlookup set'!$S839,'Xlookup set'!$A$1:$R$1200,12,FALSE)),"")</f>
        <v/>
      </c>
      <c r="L839" t="str">
        <f>IFERROR(IF(VLOOKUP('Xlookup set'!$S839,'Xlookup set'!$A$1:$R$1200,13,FALSE)=0,"",VLOOKUP('Xlookup set'!$S839,'Xlookup set'!$A$1:$R$1200,13,FALSE)),"")</f>
        <v/>
      </c>
      <c r="M839" t="str">
        <f>IFERROR(IF(VLOOKUP('Xlookup set'!$S839,'Xlookup set'!$A$1:$R$1200,14,FALSE)=0,"",VLOOKUP('Xlookup set'!$S839,'Xlookup set'!$A$1:$R$1200,14,FALSE)),"")</f>
        <v/>
      </c>
      <c r="N839" t="str">
        <f>IFERROR(IF(VLOOKUP('Xlookup set'!$S839,'Xlookup set'!$A$1:$R$1200,15,FALSE)=0,"",VLOOKUP('Xlookup set'!$S839,'Xlookup set'!$A$1:$R$1200,15,FALSE)),"")</f>
        <v/>
      </c>
      <c r="O839" t="str">
        <f>IFERROR(IF(VLOOKUP('Xlookup set'!$S839,'Xlookup set'!$A$1:$R$1200,16,FALSE)=0,"",VLOOKUP('Xlookup set'!$S839,'Xlookup set'!$A$1:$R$1200,16,FALSE)),"")</f>
        <v/>
      </c>
      <c r="P839" t="str">
        <f t="array" aca="1" ref="P839" ca="1">IFERROR(Y2IF(VLOOKUP('Xlookup set'!$S839,'Xlookup set'!$A$1:$R$1200,17,FALSE)=0,"",VLOOKUP('Xlookup set'!$S839,'Xlookup set'!$A$1:$R$1200,17,FALSE)),"")</f>
        <v/>
      </c>
      <c r="Q839" t="str">
        <f>IFERROR(IF(VLOOKUP('Xlookup set'!$S839,'Xlookup set'!$A$1:$R$1200,18,FALSE)=0,"",VLOOKUP('Xlookup set'!$S839,'Xlookup set'!$A$1:$R$1200,18,FALSE)),"")</f>
        <v/>
      </c>
    </row>
    <row r="840" spans="1:17">
      <c r="A840" t="str">
        <f>IFERROR(VLOOKUP('Xlookup set'!$S840,'Xlookup set'!$A$1:$R$1200,2,FALSE),"")</f>
        <v/>
      </c>
      <c r="B840" t="str">
        <f>IF(I840&lt;&gt;"",ドッグキャリー!$I$2,"")</f>
        <v/>
      </c>
      <c r="C840" t="str">
        <f t="shared" si="28"/>
        <v/>
      </c>
      <c r="D840" t="str">
        <f t="shared" si="29"/>
        <v/>
      </c>
      <c r="E840" t="str">
        <f>IFERROR(IF(VLOOKUP('Xlookup set'!$S840,'Xlookup set'!$A$1:$R$1200,6,FALSE)=0,"",VLOOKUP('Xlookup set'!$S840,'Xlookup set'!$A$1:$R$1200,6,FALSE)),"")</f>
        <v/>
      </c>
      <c r="F840" t="str">
        <f t="array" aca="1" ref="F840" ca="1">IFERROR(F(VLOOKUP('Xlookup set'!$S840,'Xlookup set'!$A$1:$R$1200,7,FALSE)=0,"",VLOOKUP('Xlookup set'!$S840,'Xlookup set'!$A$1:$R$1200,7,FALSE)),"")</f>
        <v/>
      </c>
      <c r="G840" t="str">
        <f>IFERROR(IF(VLOOKUP('Xlookup set'!$S840,'Xlookup set'!$A$1:$R$1200,8,FALSE)=0,"",VLOOKUP('Xlookup set'!$S840,'Xlookup set'!$A$1:$R$1200,8,FALSE)),"")</f>
        <v/>
      </c>
      <c r="H840" s="93" t="str">
        <f>IFERROR(IF(VLOOKUP('Xlookup set'!$S840,'Xlookup set'!$A$1:$R$1200,9,FALSE)=0,"",VLOOKUP('Xlookup set'!$S840,'Xlookup set'!$A$1:$R$1200,9,FALSE)),"")</f>
        <v/>
      </c>
      <c r="I840" t="str">
        <f>IFERROR(IF(VLOOKUP('Xlookup set'!$S840,'Xlookup set'!$A$1:$R$1200,10,FALSE)=0,"",VLOOKUP('Xlookup set'!$S840,'Xlookup set'!$A$1:$R$1200,10,FALSE)),"")</f>
        <v/>
      </c>
      <c r="J840" t="str">
        <f>IFERROR(IF(VLOOKUP('Xlookup set'!$S840,'Xlookup set'!$A$1:$R$1200,11,FALSE)=0,"",VLOOKUP('Xlookup set'!$S840,'Xlookup set'!$A$1:$R$1200,11,FALSE)),"")</f>
        <v/>
      </c>
      <c r="K840" t="str">
        <f>IFERROR(IF(VLOOKUP('Xlookup set'!$S840,'Xlookup set'!$A$1:$R$1200,12,FALSE)=0,"",VLOOKUP('Xlookup set'!$S840,'Xlookup set'!$A$1:$R$1200,12,FALSE)),"")</f>
        <v/>
      </c>
      <c r="L840" t="str">
        <f>IFERROR(IF(VLOOKUP('Xlookup set'!$S840,'Xlookup set'!$A$1:$R$1200,13,FALSE)=0,"",VLOOKUP('Xlookup set'!$S840,'Xlookup set'!$A$1:$R$1200,13,FALSE)),"")</f>
        <v/>
      </c>
      <c r="M840" t="str">
        <f>IFERROR(IF(VLOOKUP('Xlookup set'!$S840,'Xlookup set'!$A$1:$R$1200,14,FALSE)=0,"",VLOOKUP('Xlookup set'!$S840,'Xlookup set'!$A$1:$R$1200,14,FALSE)),"")</f>
        <v/>
      </c>
      <c r="N840" t="str">
        <f>IFERROR(IF(VLOOKUP('Xlookup set'!$S840,'Xlookup set'!$A$1:$R$1200,15,FALSE)=0,"",VLOOKUP('Xlookup set'!$S840,'Xlookup set'!$A$1:$R$1200,15,FALSE)),"")</f>
        <v/>
      </c>
      <c r="O840" t="str">
        <f>IFERROR(IF(VLOOKUP('Xlookup set'!$S840,'Xlookup set'!$A$1:$R$1200,16,FALSE)=0,"",VLOOKUP('Xlookup set'!$S840,'Xlookup set'!$A$1:$R$1200,16,FALSE)),"")</f>
        <v/>
      </c>
      <c r="P840" t="str">
        <f t="array" aca="1" ref="P840" ca="1">IFERROR(Y2IF(VLOOKUP('Xlookup set'!$S840,'Xlookup set'!$A$1:$R$1200,17,FALSE)=0,"",VLOOKUP('Xlookup set'!$S840,'Xlookup set'!$A$1:$R$1200,17,FALSE)),"")</f>
        <v/>
      </c>
      <c r="Q840" t="str">
        <f>IFERROR(IF(VLOOKUP('Xlookup set'!$S840,'Xlookup set'!$A$1:$R$1200,18,FALSE)=0,"",VLOOKUP('Xlookup set'!$S840,'Xlookup set'!$A$1:$R$1200,18,FALSE)),"")</f>
        <v/>
      </c>
    </row>
    <row r="841" spans="1:17">
      <c r="A841" t="str">
        <f>IFERROR(VLOOKUP('Xlookup set'!$S841,'Xlookup set'!$A$1:$R$1200,2,FALSE),"")</f>
        <v/>
      </c>
      <c r="B841" t="str">
        <f>IF(I841&lt;&gt;"",ドッグキャリー!$I$2,"")</f>
        <v/>
      </c>
      <c r="C841" t="str">
        <f t="shared" si="28"/>
        <v/>
      </c>
      <c r="D841" t="str">
        <f t="shared" si="29"/>
        <v/>
      </c>
      <c r="E841" t="str">
        <f>IFERROR(IF(VLOOKUP('Xlookup set'!$S841,'Xlookup set'!$A$1:$R$1200,6,FALSE)=0,"",VLOOKUP('Xlookup set'!$S841,'Xlookup set'!$A$1:$R$1200,6,FALSE)),"")</f>
        <v/>
      </c>
      <c r="F841" t="str">
        <f t="array" aca="1" ref="F841" ca="1">IFERROR(F(VLOOKUP('Xlookup set'!$S841,'Xlookup set'!$A$1:$R$1200,7,FALSE)=0,"",VLOOKUP('Xlookup set'!$S841,'Xlookup set'!$A$1:$R$1200,7,FALSE)),"")</f>
        <v/>
      </c>
      <c r="G841" t="str">
        <f>IFERROR(IF(VLOOKUP('Xlookup set'!$S841,'Xlookup set'!$A$1:$R$1200,8,FALSE)=0,"",VLOOKUP('Xlookup set'!$S841,'Xlookup set'!$A$1:$R$1200,8,FALSE)),"")</f>
        <v/>
      </c>
      <c r="H841" s="93" t="str">
        <f>IFERROR(IF(VLOOKUP('Xlookup set'!$S841,'Xlookup set'!$A$1:$R$1200,9,FALSE)=0,"",VLOOKUP('Xlookup set'!$S841,'Xlookup set'!$A$1:$R$1200,9,FALSE)),"")</f>
        <v/>
      </c>
      <c r="I841" t="str">
        <f>IFERROR(IF(VLOOKUP('Xlookup set'!$S841,'Xlookup set'!$A$1:$R$1200,10,FALSE)=0,"",VLOOKUP('Xlookup set'!$S841,'Xlookup set'!$A$1:$R$1200,10,FALSE)),"")</f>
        <v/>
      </c>
      <c r="J841" t="str">
        <f>IFERROR(IF(VLOOKUP('Xlookup set'!$S841,'Xlookup set'!$A$1:$R$1200,11,FALSE)=0,"",VLOOKUP('Xlookup set'!$S841,'Xlookup set'!$A$1:$R$1200,11,FALSE)),"")</f>
        <v/>
      </c>
      <c r="K841" t="str">
        <f>IFERROR(IF(VLOOKUP('Xlookup set'!$S841,'Xlookup set'!$A$1:$R$1200,12,FALSE)=0,"",VLOOKUP('Xlookup set'!$S841,'Xlookup set'!$A$1:$R$1200,12,FALSE)),"")</f>
        <v/>
      </c>
      <c r="L841" t="str">
        <f>IFERROR(IF(VLOOKUP('Xlookup set'!$S841,'Xlookup set'!$A$1:$R$1200,13,FALSE)=0,"",VLOOKUP('Xlookup set'!$S841,'Xlookup set'!$A$1:$R$1200,13,FALSE)),"")</f>
        <v/>
      </c>
      <c r="M841" t="str">
        <f>IFERROR(IF(VLOOKUP('Xlookup set'!$S841,'Xlookup set'!$A$1:$R$1200,14,FALSE)=0,"",VLOOKUP('Xlookup set'!$S841,'Xlookup set'!$A$1:$R$1200,14,FALSE)),"")</f>
        <v/>
      </c>
      <c r="N841" t="str">
        <f>IFERROR(IF(VLOOKUP('Xlookup set'!$S841,'Xlookup set'!$A$1:$R$1200,15,FALSE)=0,"",VLOOKUP('Xlookup set'!$S841,'Xlookup set'!$A$1:$R$1200,15,FALSE)),"")</f>
        <v/>
      </c>
      <c r="O841" t="str">
        <f>IFERROR(IF(VLOOKUP('Xlookup set'!$S841,'Xlookup set'!$A$1:$R$1200,16,FALSE)=0,"",VLOOKUP('Xlookup set'!$S841,'Xlookup set'!$A$1:$R$1200,16,FALSE)),"")</f>
        <v/>
      </c>
      <c r="P841" t="str">
        <f t="array" aca="1" ref="P841" ca="1">IFERROR(Y2IF(VLOOKUP('Xlookup set'!$S841,'Xlookup set'!$A$1:$R$1200,17,FALSE)=0,"",VLOOKUP('Xlookup set'!$S841,'Xlookup set'!$A$1:$R$1200,17,FALSE)),"")</f>
        <v/>
      </c>
      <c r="Q841" t="str">
        <f>IFERROR(IF(VLOOKUP('Xlookup set'!$S841,'Xlookup set'!$A$1:$R$1200,18,FALSE)=0,"",VLOOKUP('Xlookup set'!$S841,'Xlookup set'!$A$1:$R$1200,18,FALSE)),"")</f>
        <v/>
      </c>
    </row>
    <row r="842" spans="1:17">
      <c r="A842" t="str">
        <f>IFERROR(VLOOKUP('Xlookup set'!$S842,'Xlookup set'!$A$1:$R$1200,2,FALSE),"")</f>
        <v/>
      </c>
      <c r="B842" t="str">
        <f>IF(I842&lt;&gt;"",ドッグキャリー!$I$2,"")</f>
        <v/>
      </c>
      <c r="C842" t="str">
        <f t="shared" si="28"/>
        <v/>
      </c>
      <c r="D842" t="str">
        <f t="shared" si="29"/>
        <v/>
      </c>
      <c r="E842" t="str">
        <f>IFERROR(IF(VLOOKUP('Xlookup set'!$S842,'Xlookup set'!$A$1:$R$1200,6,FALSE)=0,"",VLOOKUP('Xlookup set'!$S842,'Xlookup set'!$A$1:$R$1200,6,FALSE)),"")</f>
        <v/>
      </c>
      <c r="F842" t="str">
        <f t="array" aca="1" ref="F842" ca="1">IFERROR(F(VLOOKUP('Xlookup set'!$S842,'Xlookup set'!$A$1:$R$1200,7,FALSE)=0,"",VLOOKUP('Xlookup set'!$S842,'Xlookup set'!$A$1:$R$1200,7,FALSE)),"")</f>
        <v/>
      </c>
      <c r="G842" t="str">
        <f>IFERROR(IF(VLOOKUP('Xlookup set'!$S842,'Xlookup set'!$A$1:$R$1200,8,FALSE)=0,"",VLOOKUP('Xlookup set'!$S842,'Xlookup set'!$A$1:$R$1200,8,FALSE)),"")</f>
        <v/>
      </c>
      <c r="H842" s="93" t="str">
        <f>IFERROR(IF(VLOOKUP('Xlookup set'!$S842,'Xlookup set'!$A$1:$R$1200,9,FALSE)=0,"",VLOOKUP('Xlookup set'!$S842,'Xlookup set'!$A$1:$R$1200,9,FALSE)),"")</f>
        <v/>
      </c>
      <c r="I842" t="str">
        <f>IFERROR(IF(VLOOKUP('Xlookup set'!$S842,'Xlookup set'!$A$1:$R$1200,10,FALSE)=0,"",VLOOKUP('Xlookup set'!$S842,'Xlookup set'!$A$1:$R$1200,10,FALSE)),"")</f>
        <v/>
      </c>
      <c r="J842" t="str">
        <f>IFERROR(IF(VLOOKUP('Xlookup set'!$S842,'Xlookup set'!$A$1:$R$1200,11,FALSE)=0,"",VLOOKUP('Xlookup set'!$S842,'Xlookup set'!$A$1:$R$1200,11,FALSE)),"")</f>
        <v/>
      </c>
      <c r="K842" t="str">
        <f>IFERROR(IF(VLOOKUP('Xlookup set'!$S842,'Xlookup set'!$A$1:$R$1200,12,FALSE)=0,"",VLOOKUP('Xlookup set'!$S842,'Xlookup set'!$A$1:$R$1200,12,FALSE)),"")</f>
        <v/>
      </c>
      <c r="L842" t="str">
        <f>IFERROR(IF(VLOOKUP('Xlookup set'!$S842,'Xlookup set'!$A$1:$R$1200,13,FALSE)=0,"",VLOOKUP('Xlookup set'!$S842,'Xlookup set'!$A$1:$R$1200,13,FALSE)),"")</f>
        <v/>
      </c>
      <c r="M842" t="str">
        <f>IFERROR(IF(VLOOKUP('Xlookup set'!$S842,'Xlookup set'!$A$1:$R$1200,14,FALSE)=0,"",VLOOKUP('Xlookup set'!$S842,'Xlookup set'!$A$1:$R$1200,14,FALSE)),"")</f>
        <v/>
      </c>
      <c r="N842" t="str">
        <f>IFERROR(IF(VLOOKUP('Xlookup set'!$S842,'Xlookup set'!$A$1:$R$1200,15,FALSE)=0,"",VLOOKUP('Xlookup set'!$S842,'Xlookup set'!$A$1:$R$1200,15,FALSE)),"")</f>
        <v/>
      </c>
      <c r="O842" t="str">
        <f>IFERROR(IF(VLOOKUP('Xlookup set'!$S842,'Xlookup set'!$A$1:$R$1200,16,FALSE)=0,"",VLOOKUP('Xlookup set'!$S842,'Xlookup set'!$A$1:$R$1200,16,FALSE)),"")</f>
        <v/>
      </c>
      <c r="P842" t="str">
        <f t="array" aca="1" ref="P842" ca="1">IFERROR(Y2IF(VLOOKUP('Xlookup set'!$S842,'Xlookup set'!$A$1:$R$1200,17,FALSE)=0,"",VLOOKUP('Xlookup set'!$S842,'Xlookup set'!$A$1:$R$1200,17,FALSE)),"")</f>
        <v/>
      </c>
      <c r="Q842" t="str">
        <f>IFERROR(IF(VLOOKUP('Xlookup set'!$S842,'Xlookup set'!$A$1:$R$1200,18,FALSE)=0,"",VLOOKUP('Xlookup set'!$S842,'Xlookup set'!$A$1:$R$1200,18,FALSE)),"")</f>
        <v/>
      </c>
    </row>
    <row r="843" spans="1:17">
      <c r="A843" t="str">
        <f>IFERROR(VLOOKUP('Xlookup set'!$S843,'Xlookup set'!$A$1:$R$1200,2,FALSE),"")</f>
        <v/>
      </c>
      <c r="B843" t="str">
        <f>IF(I843&lt;&gt;"",ドッグキャリー!$I$2,"")</f>
        <v/>
      </c>
      <c r="C843" t="str">
        <f t="shared" si="28"/>
        <v/>
      </c>
      <c r="D843" t="str">
        <f t="shared" si="29"/>
        <v/>
      </c>
      <c r="E843" t="str">
        <f>IFERROR(IF(VLOOKUP('Xlookup set'!$S843,'Xlookup set'!$A$1:$R$1200,6,FALSE)=0,"",VLOOKUP('Xlookup set'!$S843,'Xlookup set'!$A$1:$R$1200,6,FALSE)),"")</f>
        <v/>
      </c>
      <c r="F843" t="str">
        <f t="array" aca="1" ref="F843" ca="1">IFERROR(F(VLOOKUP('Xlookup set'!$S843,'Xlookup set'!$A$1:$R$1200,7,FALSE)=0,"",VLOOKUP('Xlookup set'!$S843,'Xlookup set'!$A$1:$R$1200,7,FALSE)),"")</f>
        <v/>
      </c>
      <c r="G843" t="str">
        <f>IFERROR(IF(VLOOKUP('Xlookup set'!$S843,'Xlookup set'!$A$1:$R$1200,8,FALSE)=0,"",VLOOKUP('Xlookup set'!$S843,'Xlookup set'!$A$1:$R$1200,8,FALSE)),"")</f>
        <v/>
      </c>
      <c r="H843" s="93" t="str">
        <f>IFERROR(IF(VLOOKUP('Xlookup set'!$S843,'Xlookup set'!$A$1:$R$1200,9,FALSE)=0,"",VLOOKUP('Xlookup set'!$S843,'Xlookup set'!$A$1:$R$1200,9,FALSE)),"")</f>
        <v/>
      </c>
      <c r="I843" t="str">
        <f>IFERROR(IF(VLOOKUP('Xlookup set'!$S843,'Xlookup set'!$A$1:$R$1200,10,FALSE)=0,"",VLOOKUP('Xlookup set'!$S843,'Xlookup set'!$A$1:$R$1200,10,FALSE)),"")</f>
        <v/>
      </c>
      <c r="J843" t="str">
        <f>IFERROR(IF(VLOOKUP('Xlookup set'!$S843,'Xlookup set'!$A$1:$R$1200,11,FALSE)=0,"",VLOOKUP('Xlookup set'!$S843,'Xlookup set'!$A$1:$R$1200,11,FALSE)),"")</f>
        <v/>
      </c>
      <c r="K843" t="str">
        <f>IFERROR(IF(VLOOKUP('Xlookup set'!$S843,'Xlookup set'!$A$1:$R$1200,12,FALSE)=0,"",VLOOKUP('Xlookup set'!$S843,'Xlookup set'!$A$1:$R$1200,12,FALSE)),"")</f>
        <v/>
      </c>
      <c r="L843" t="str">
        <f>IFERROR(IF(VLOOKUP('Xlookup set'!$S843,'Xlookup set'!$A$1:$R$1200,13,FALSE)=0,"",VLOOKUP('Xlookup set'!$S843,'Xlookup set'!$A$1:$R$1200,13,FALSE)),"")</f>
        <v/>
      </c>
      <c r="M843" t="str">
        <f>IFERROR(IF(VLOOKUP('Xlookup set'!$S843,'Xlookup set'!$A$1:$R$1200,14,FALSE)=0,"",VLOOKUP('Xlookup set'!$S843,'Xlookup set'!$A$1:$R$1200,14,FALSE)),"")</f>
        <v/>
      </c>
      <c r="N843" t="str">
        <f>IFERROR(IF(VLOOKUP('Xlookup set'!$S843,'Xlookup set'!$A$1:$R$1200,15,FALSE)=0,"",VLOOKUP('Xlookup set'!$S843,'Xlookup set'!$A$1:$R$1200,15,FALSE)),"")</f>
        <v/>
      </c>
      <c r="O843" t="str">
        <f>IFERROR(IF(VLOOKUP('Xlookup set'!$S843,'Xlookup set'!$A$1:$R$1200,16,FALSE)=0,"",VLOOKUP('Xlookup set'!$S843,'Xlookup set'!$A$1:$R$1200,16,FALSE)),"")</f>
        <v/>
      </c>
      <c r="P843" t="str">
        <f t="array" aca="1" ref="P843" ca="1">IFERROR(Y2IF(VLOOKUP('Xlookup set'!$S843,'Xlookup set'!$A$1:$R$1200,17,FALSE)=0,"",VLOOKUP('Xlookup set'!$S843,'Xlookup set'!$A$1:$R$1200,17,FALSE)),"")</f>
        <v/>
      </c>
      <c r="Q843" t="str">
        <f>IFERROR(IF(VLOOKUP('Xlookup set'!$S843,'Xlookup set'!$A$1:$R$1200,18,FALSE)=0,"",VLOOKUP('Xlookup set'!$S843,'Xlookup set'!$A$1:$R$1200,18,FALSE)),"")</f>
        <v/>
      </c>
    </row>
    <row r="844" spans="1:17">
      <c r="A844" t="str">
        <f>IFERROR(VLOOKUP('Xlookup set'!$S844,'Xlookup set'!$A$1:$R$1200,2,FALSE),"")</f>
        <v/>
      </c>
      <c r="B844" t="str">
        <f>IF(I844&lt;&gt;"",ドッグキャリー!$I$2,"")</f>
        <v/>
      </c>
      <c r="C844" t="str">
        <f t="shared" si="28"/>
        <v/>
      </c>
      <c r="D844" t="str">
        <f t="shared" si="29"/>
        <v/>
      </c>
      <c r="E844" t="str">
        <f>IFERROR(IF(VLOOKUP('Xlookup set'!$S844,'Xlookup set'!$A$1:$R$1200,6,FALSE)=0,"",VLOOKUP('Xlookup set'!$S844,'Xlookup set'!$A$1:$R$1200,6,FALSE)),"")</f>
        <v/>
      </c>
      <c r="F844" t="str">
        <f t="array" aca="1" ref="F844" ca="1">IFERROR(F(VLOOKUP('Xlookup set'!$S844,'Xlookup set'!$A$1:$R$1200,7,FALSE)=0,"",VLOOKUP('Xlookup set'!$S844,'Xlookup set'!$A$1:$R$1200,7,FALSE)),"")</f>
        <v/>
      </c>
      <c r="G844" t="str">
        <f>IFERROR(IF(VLOOKUP('Xlookup set'!$S844,'Xlookup set'!$A$1:$R$1200,8,FALSE)=0,"",VLOOKUP('Xlookup set'!$S844,'Xlookup set'!$A$1:$R$1200,8,FALSE)),"")</f>
        <v/>
      </c>
      <c r="H844" s="93" t="str">
        <f>IFERROR(IF(VLOOKUP('Xlookup set'!$S844,'Xlookup set'!$A$1:$R$1200,9,FALSE)=0,"",VLOOKUP('Xlookup set'!$S844,'Xlookup set'!$A$1:$R$1200,9,FALSE)),"")</f>
        <v/>
      </c>
      <c r="I844" t="str">
        <f>IFERROR(IF(VLOOKUP('Xlookup set'!$S844,'Xlookup set'!$A$1:$R$1200,10,FALSE)=0,"",VLOOKUP('Xlookup set'!$S844,'Xlookup set'!$A$1:$R$1200,10,FALSE)),"")</f>
        <v/>
      </c>
      <c r="J844" t="str">
        <f>IFERROR(IF(VLOOKUP('Xlookup set'!$S844,'Xlookup set'!$A$1:$R$1200,11,FALSE)=0,"",VLOOKUP('Xlookup set'!$S844,'Xlookup set'!$A$1:$R$1200,11,FALSE)),"")</f>
        <v/>
      </c>
      <c r="K844" t="str">
        <f>IFERROR(IF(VLOOKUP('Xlookup set'!$S844,'Xlookup set'!$A$1:$R$1200,12,FALSE)=0,"",VLOOKUP('Xlookup set'!$S844,'Xlookup set'!$A$1:$R$1200,12,FALSE)),"")</f>
        <v/>
      </c>
      <c r="L844" t="str">
        <f>IFERROR(IF(VLOOKUP('Xlookup set'!$S844,'Xlookup set'!$A$1:$R$1200,13,FALSE)=0,"",VLOOKUP('Xlookup set'!$S844,'Xlookup set'!$A$1:$R$1200,13,FALSE)),"")</f>
        <v/>
      </c>
      <c r="M844" t="str">
        <f>IFERROR(IF(VLOOKUP('Xlookup set'!$S844,'Xlookup set'!$A$1:$R$1200,14,FALSE)=0,"",VLOOKUP('Xlookup set'!$S844,'Xlookup set'!$A$1:$R$1200,14,FALSE)),"")</f>
        <v/>
      </c>
      <c r="N844" t="str">
        <f>IFERROR(IF(VLOOKUP('Xlookup set'!$S844,'Xlookup set'!$A$1:$R$1200,15,FALSE)=0,"",VLOOKUP('Xlookup set'!$S844,'Xlookup set'!$A$1:$R$1200,15,FALSE)),"")</f>
        <v/>
      </c>
      <c r="O844" t="str">
        <f>IFERROR(IF(VLOOKUP('Xlookup set'!$S844,'Xlookup set'!$A$1:$R$1200,16,FALSE)=0,"",VLOOKUP('Xlookup set'!$S844,'Xlookup set'!$A$1:$R$1200,16,FALSE)),"")</f>
        <v/>
      </c>
      <c r="P844" t="str">
        <f t="array" aca="1" ref="P844" ca="1">IFERROR(Y2IF(VLOOKUP('Xlookup set'!$S844,'Xlookup set'!$A$1:$R$1200,17,FALSE)=0,"",VLOOKUP('Xlookup set'!$S844,'Xlookup set'!$A$1:$R$1200,17,FALSE)),"")</f>
        <v/>
      </c>
      <c r="Q844" t="str">
        <f>IFERROR(IF(VLOOKUP('Xlookup set'!$S844,'Xlookup set'!$A$1:$R$1200,18,FALSE)=0,"",VLOOKUP('Xlookup set'!$S844,'Xlookup set'!$A$1:$R$1200,18,FALSE)),"")</f>
        <v/>
      </c>
    </row>
    <row r="845" spans="1:17">
      <c r="A845" t="str">
        <f>IFERROR(VLOOKUP('Xlookup set'!$S845,'Xlookup set'!$A$1:$R$1200,2,FALSE),"")</f>
        <v/>
      </c>
      <c r="B845" t="str">
        <f>IF(I845&lt;&gt;"",ドッグキャリー!$I$2,"")</f>
        <v/>
      </c>
      <c r="C845" t="str">
        <f t="shared" si="28"/>
        <v/>
      </c>
      <c r="D845" t="str">
        <f t="shared" si="29"/>
        <v/>
      </c>
      <c r="E845" t="str">
        <f>IFERROR(IF(VLOOKUP('Xlookup set'!$S845,'Xlookup set'!$A$1:$R$1200,6,FALSE)=0,"",VLOOKUP('Xlookup set'!$S845,'Xlookup set'!$A$1:$R$1200,6,FALSE)),"")</f>
        <v/>
      </c>
      <c r="F845" t="str">
        <f t="array" aca="1" ref="F845" ca="1">IFERROR(F(VLOOKUP('Xlookup set'!$S845,'Xlookup set'!$A$1:$R$1200,7,FALSE)=0,"",VLOOKUP('Xlookup set'!$S845,'Xlookup set'!$A$1:$R$1200,7,FALSE)),"")</f>
        <v/>
      </c>
      <c r="G845" t="str">
        <f>IFERROR(IF(VLOOKUP('Xlookup set'!$S845,'Xlookup set'!$A$1:$R$1200,8,FALSE)=0,"",VLOOKUP('Xlookup set'!$S845,'Xlookup set'!$A$1:$R$1200,8,FALSE)),"")</f>
        <v/>
      </c>
      <c r="H845" s="93" t="str">
        <f>IFERROR(IF(VLOOKUP('Xlookup set'!$S845,'Xlookup set'!$A$1:$R$1200,9,FALSE)=0,"",VLOOKUP('Xlookup set'!$S845,'Xlookup set'!$A$1:$R$1200,9,FALSE)),"")</f>
        <v/>
      </c>
      <c r="I845" t="str">
        <f>IFERROR(IF(VLOOKUP('Xlookup set'!$S845,'Xlookup set'!$A$1:$R$1200,10,FALSE)=0,"",VLOOKUP('Xlookup set'!$S845,'Xlookup set'!$A$1:$R$1200,10,FALSE)),"")</f>
        <v/>
      </c>
      <c r="J845" t="str">
        <f>IFERROR(IF(VLOOKUP('Xlookup set'!$S845,'Xlookup set'!$A$1:$R$1200,11,FALSE)=0,"",VLOOKUP('Xlookup set'!$S845,'Xlookup set'!$A$1:$R$1200,11,FALSE)),"")</f>
        <v/>
      </c>
      <c r="K845" t="str">
        <f>IFERROR(IF(VLOOKUP('Xlookup set'!$S845,'Xlookup set'!$A$1:$R$1200,12,FALSE)=0,"",VLOOKUP('Xlookup set'!$S845,'Xlookup set'!$A$1:$R$1200,12,FALSE)),"")</f>
        <v/>
      </c>
      <c r="L845" t="str">
        <f>IFERROR(IF(VLOOKUP('Xlookup set'!$S845,'Xlookup set'!$A$1:$R$1200,13,FALSE)=0,"",VLOOKUP('Xlookup set'!$S845,'Xlookup set'!$A$1:$R$1200,13,FALSE)),"")</f>
        <v/>
      </c>
      <c r="M845" t="str">
        <f>IFERROR(IF(VLOOKUP('Xlookup set'!$S845,'Xlookup set'!$A$1:$R$1200,14,FALSE)=0,"",VLOOKUP('Xlookup set'!$S845,'Xlookup set'!$A$1:$R$1200,14,FALSE)),"")</f>
        <v/>
      </c>
      <c r="N845" t="str">
        <f>IFERROR(IF(VLOOKUP('Xlookup set'!$S845,'Xlookup set'!$A$1:$R$1200,15,FALSE)=0,"",VLOOKUP('Xlookup set'!$S845,'Xlookup set'!$A$1:$R$1200,15,FALSE)),"")</f>
        <v/>
      </c>
      <c r="O845" t="str">
        <f>IFERROR(IF(VLOOKUP('Xlookup set'!$S845,'Xlookup set'!$A$1:$R$1200,16,FALSE)=0,"",VLOOKUP('Xlookup set'!$S845,'Xlookup set'!$A$1:$R$1200,16,FALSE)),"")</f>
        <v/>
      </c>
      <c r="P845" t="str">
        <f t="array" aca="1" ref="P845" ca="1">IFERROR(Y2IF(VLOOKUP('Xlookup set'!$S845,'Xlookup set'!$A$1:$R$1200,17,FALSE)=0,"",VLOOKUP('Xlookup set'!$S845,'Xlookup set'!$A$1:$R$1200,17,FALSE)),"")</f>
        <v/>
      </c>
      <c r="Q845" t="str">
        <f>IFERROR(IF(VLOOKUP('Xlookup set'!$S845,'Xlookup set'!$A$1:$R$1200,18,FALSE)=0,"",VLOOKUP('Xlookup set'!$S845,'Xlookup set'!$A$1:$R$1200,18,FALSE)),"")</f>
        <v/>
      </c>
    </row>
    <row r="846" spans="1:17">
      <c r="A846" t="str">
        <f>IFERROR(VLOOKUP('Xlookup set'!$S846,'Xlookup set'!$A$1:$R$1200,2,FALSE),"")</f>
        <v/>
      </c>
      <c r="B846" t="str">
        <f>IF(I846&lt;&gt;"",ドッグキャリー!$I$2,"")</f>
        <v/>
      </c>
      <c r="C846" t="str">
        <f t="shared" si="28"/>
        <v/>
      </c>
      <c r="D846" t="str">
        <f t="shared" si="29"/>
        <v/>
      </c>
      <c r="E846" t="str">
        <f>IFERROR(IF(VLOOKUP('Xlookup set'!$S846,'Xlookup set'!$A$1:$R$1200,6,FALSE)=0,"",VLOOKUP('Xlookup set'!$S846,'Xlookup set'!$A$1:$R$1200,6,FALSE)),"")</f>
        <v/>
      </c>
      <c r="F846" t="str">
        <f t="array" aca="1" ref="F846" ca="1">IFERROR(F(VLOOKUP('Xlookup set'!$S846,'Xlookup set'!$A$1:$R$1200,7,FALSE)=0,"",VLOOKUP('Xlookup set'!$S846,'Xlookup set'!$A$1:$R$1200,7,FALSE)),"")</f>
        <v/>
      </c>
      <c r="G846" t="str">
        <f>IFERROR(IF(VLOOKUP('Xlookup set'!$S846,'Xlookup set'!$A$1:$R$1200,8,FALSE)=0,"",VLOOKUP('Xlookup set'!$S846,'Xlookup set'!$A$1:$R$1200,8,FALSE)),"")</f>
        <v/>
      </c>
      <c r="H846" s="93" t="str">
        <f>IFERROR(IF(VLOOKUP('Xlookup set'!$S846,'Xlookup set'!$A$1:$R$1200,9,FALSE)=0,"",VLOOKUP('Xlookup set'!$S846,'Xlookup set'!$A$1:$R$1200,9,FALSE)),"")</f>
        <v/>
      </c>
      <c r="I846" t="str">
        <f>IFERROR(IF(VLOOKUP('Xlookup set'!$S846,'Xlookup set'!$A$1:$R$1200,10,FALSE)=0,"",VLOOKUP('Xlookup set'!$S846,'Xlookup set'!$A$1:$R$1200,10,FALSE)),"")</f>
        <v/>
      </c>
      <c r="J846" t="str">
        <f>IFERROR(IF(VLOOKUP('Xlookup set'!$S846,'Xlookup set'!$A$1:$R$1200,11,FALSE)=0,"",VLOOKUP('Xlookup set'!$S846,'Xlookup set'!$A$1:$R$1200,11,FALSE)),"")</f>
        <v/>
      </c>
      <c r="K846" t="str">
        <f>IFERROR(IF(VLOOKUP('Xlookup set'!$S846,'Xlookup set'!$A$1:$R$1200,12,FALSE)=0,"",VLOOKUP('Xlookup set'!$S846,'Xlookup set'!$A$1:$R$1200,12,FALSE)),"")</f>
        <v/>
      </c>
      <c r="L846" t="str">
        <f>IFERROR(IF(VLOOKUP('Xlookup set'!$S846,'Xlookup set'!$A$1:$R$1200,13,FALSE)=0,"",VLOOKUP('Xlookup set'!$S846,'Xlookup set'!$A$1:$R$1200,13,FALSE)),"")</f>
        <v/>
      </c>
      <c r="M846" t="str">
        <f>IFERROR(IF(VLOOKUP('Xlookup set'!$S846,'Xlookup set'!$A$1:$R$1200,14,FALSE)=0,"",VLOOKUP('Xlookup set'!$S846,'Xlookup set'!$A$1:$R$1200,14,FALSE)),"")</f>
        <v/>
      </c>
      <c r="N846" t="str">
        <f>IFERROR(IF(VLOOKUP('Xlookup set'!$S846,'Xlookup set'!$A$1:$R$1200,15,FALSE)=0,"",VLOOKUP('Xlookup set'!$S846,'Xlookup set'!$A$1:$R$1200,15,FALSE)),"")</f>
        <v/>
      </c>
      <c r="O846" t="str">
        <f>IFERROR(IF(VLOOKUP('Xlookup set'!$S846,'Xlookup set'!$A$1:$R$1200,16,FALSE)=0,"",VLOOKUP('Xlookup set'!$S846,'Xlookup set'!$A$1:$R$1200,16,FALSE)),"")</f>
        <v/>
      </c>
      <c r="P846" t="str">
        <f t="array" aca="1" ref="P846" ca="1">IFERROR(Y2IF(VLOOKUP('Xlookup set'!$S846,'Xlookup set'!$A$1:$R$1200,17,FALSE)=0,"",VLOOKUP('Xlookup set'!$S846,'Xlookup set'!$A$1:$R$1200,17,FALSE)),"")</f>
        <v/>
      </c>
      <c r="Q846" t="str">
        <f>IFERROR(IF(VLOOKUP('Xlookup set'!$S846,'Xlookup set'!$A$1:$R$1200,18,FALSE)=0,"",VLOOKUP('Xlookup set'!$S846,'Xlookup set'!$A$1:$R$1200,18,FALSE)),"")</f>
        <v/>
      </c>
    </row>
    <row r="847" spans="1:17">
      <c r="A847" t="str">
        <f>IFERROR(VLOOKUP('Xlookup set'!$S847,'Xlookup set'!$A$1:$R$1200,2,FALSE),"")</f>
        <v/>
      </c>
      <c r="B847" t="str">
        <f>IF(I847&lt;&gt;"",ドッグキャリー!$I$2,"")</f>
        <v/>
      </c>
      <c r="C847" t="str">
        <f t="shared" si="28"/>
        <v/>
      </c>
      <c r="D847" t="str">
        <f t="shared" si="29"/>
        <v/>
      </c>
      <c r="E847" t="str">
        <f>IFERROR(IF(VLOOKUP('Xlookup set'!$S847,'Xlookup set'!$A$1:$R$1200,6,FALSE)=0,"",VLOOKUP('Xlookup set'!$S847,'Xlookup set'!$A$1:$R$1200,6,FALSE)),"")</f>
        <v/>
      </c>
      <c r="F847" t="str">
        <f t="array" aca="1" ref="F847" ca="1">IFERROR(F(VLOOKUP('Xlookup set'!$S847,'Xlookup set'!$A$1:$R$1200,7,FALSE)=0,"",VLOOKUP('Xlookup set'!$S847,'Xlookup set'!$A$1:$R$1200,7,FALSE)),"")</f>
        <v/>
      </c>
      <c r="G847" t="str">
        <f>IFERROR(IF(VLOOKUP('Xlookup set'!$S847,'Xlookup set'!$A$1:$R$1200,8,FALSE)=0,"",VLOOKUP('Xlookup set'!$S847,'Xlookup set'!$A$1:$R$1200,8,FALSE)),"")</f>
        <v/>
      </c>
      <c r="H847" s="93" t="str">
        <f>IFERROR(IF(VLOOKUP('Xlookup set'!$S847,'Xlookup set'!$A$1:$R$1200,9,FALSE)=0,"",VLOOKUP('Xlookup set'!$S847,'Xlookup set'!$A$1:$R$1200,9,FALSE)),"")</f>
        <v/>
      </c>
      <c r="I847" t="str">
        <f>IFERROR(IF(VLOOKUP('Xlookup set'!$S847,'Xlookup set'!$A$1:$R$1200,10,FALSE)=0,"",VLOOKUP('Xlookup set'!$S847,'Xlookup set'!$A$1:$R$1200,10,FALSE)),"")</f>
        <v/>
      </c>
      <c r="J847" t="str">
        <f>IFERROR(IF(VLOOKUP('Xlookup set'!$S847,'Xlookup set'!$A$1:$R$1200,11,FALSE)=0,"",VLOOKUP('Xlookup set'!$S847,'Xlookup set'!$A$1:$R$1200,11,FALSE)),"")</f>
        <v/>
      </c>
      <c r="K847" t="str">
        <f>IFERROR(IF(VLOOKUP('Xlookup set'!$S847,'Xlookup set'!$A$1:$R$1200,12,FALSE)=0,"",VLOOKUP('Xlookup set'!$S847,'Xlookup set'!$A$1:$R$1200,12,FALSE)),"")</f>
        <v/>
      </c>
      <c r="L847" t="str">
        <f>IFERROR(IF(VLOOKUP('Xlookup set'!$S847,'Xlookup set'!$A$1:$R$1200,13,FALSE)=0,"",VLOOKUP('Xlookup set'!$S847,'Xlookup set'!$A$1:$R$1200,13,FALSE)),"")</f>
        <v/>
      </c>
      <c r="M847" t="str">
        <f>IFERROR(IF(VLOOKUP('Xlookup set'!$S847,'Xlookup set'!$A$1:$R$1200,14,FALSE)=0,"",VLOOKUP('Xlookup set'!$S847,'Xlookup set'!$A$1:$R$1200,14,FALSE)),"")</f>
        <v/>
      </c>
      <c r="N847" t="str">
        <f>IFERROR(IF(VLOOKUP('Xlookup set'!$S847,'Xlookup set'!$A$1:$R$1200,15,FALSE)=0,"",VLOOKUP('Xlookup set'!$S847,'Xlookup set'!$A$1:$R$1200,15,FALSE)),"")</f>
        <v/>
      </c>
      <c r="O847" t="str">
        <f>IFERROR(IF(VLOOKUP('Xlookup set'!$S847,'Xlookup set'!$A$1:$R$1200,16,FALSE)=0,"",VLOOKUP('Xlookup set'!$S847,'Xlookup set'!$A$1:$R$1200,16,FALSE)),"")</f>
        <v/>
      </c>
      <c r="P847" t="str">
        <f t="array" aca="1" ref="P847" ca="1">IFERROR(Y2IF(VLOOKUP('Xlookup set'!$S847,'Xlookup set'!$A$1:$R$1200,17,FALSE)=0,"",VLOOKUP('Xlookup set'!$S847,'Xlookup set'!$A$1:$R$1200,17,FALSE)),"")</f>
        <v/>
      </c>
      <c r="Q847" t="str">
        <f>IFERROR(IF(VLOOKUP('Xlookup set'!$S847,'Xlookup set'!$A$1:$R$1200,18,FALSE)=0,"",VLOOKUP('Xlookup set'!$S847,'Xlookup set'!$A$1:$R$1200,18,FALSE)),"")</f>
        <v/>
      </c>
    </row>
    <row r="848" spans="1:17">
      <c r="A848" t="str">
        <f>IFERROR(VLOOKUP('Xlookup set'!$S848,'Xlookup set'!$A$1:$R$1200,2,FALSE),"")</f>
        <v/>
      </c>
      <c r="B848" t="str">
        <f>IF(I848&lt;&gt;"",ドッグキャリー!$I$2,"")</f>
        <v/>
      </c>
      <c r="C848" t="str">
        <f t="shared" si="28"/>
        <v/>
      </c>
      <c r="D848" t="str">
        <f t="shared" si="29"/>
        <v/>
      </c>
      <c r="E848" t="str">
        <f>IFERROR(IF(VLOOKUP('Xlookup set'!$S848,'Xlookup set'!$A$1:$R$1200,6,FALSE)=0,"",VLOOKUP('Xlookup set'!$S848,'Xlookup set'!$A$1:$R$1200,6,FALSE)),"")</f>
        <v/>
      </c>
      <c r="F848" t="str">
        <f t="array" aca="1" ref="F848" ca="1">IFERROR(F(VLOOKUP('Xlookup set'!$S848,'Xlookup set'!$A$1:$R$1200,7,FALSE)=0,"",VLOOKUP('Xlookup set'!$S848,'Xlookup set'!$A$1:$R$1200,7,FALSE)),"")</f>
        <v/>
      </c>
      <c r="G848" t="str">
        <f>IFERROR(IF(VLOOKUP('Xlookup set'!$S848,'Xlookup set'!$A$1:$R$1200,8,FALSE)=0,"",VLOOKUP('Xlookup set'!$S848,'Xlookup set'!$A$1:$R$1200,8,FALSE)),"")</f>
        <v/>
      </c>
      <c r="H848" s="93" t="str">
        <f>IFERROR(IF(VLOOKUP('Xlookup set'!$S848,'Xlookup set'!$A$1:$R$1200,9,FALSE)=0,"",VLOOKUP('Xlookup set'!$S848,'Xlookup set'!$A$1:$R$1200,9,FALSE)),"")</f>
        <v/>
      </c>
      <c r="I848" t="str">
        <f>IFERROR(IF(VLOOKUP('Xlookup set'!$S848,'Xlookup set'!$A$1:$R$1200,10,FALSE)=0,"",VLOOKUP('Xlookup set'!$S848,'Xlookup set'!$A$1:$R$1200,10,FALSE)),"")</f>
        <v/>
      </c>
      <c r="J848" t="str">
        <f>IFERROR(IF(VLOOKUP('Xlookup set'!$S848,'Xlookup set'!$A$1:$R$1200,11,FALSE)=0,"",VLOOKUP('Xlookup set'!$S848,'Xlookup set'!$A$1:$R$1200,11,FALSE)),"")</f>
        <v/>
      </c>
      <c r="K848" t="str">
        <f>IFERROR(IF(VLOOKUP('Xlookup set'!$S848,'Xlookup set'!$A$1:$R$1200,12,FALSE)=0,"",VLOOKUP('Xlookup set'!$S848,'Xlookup set'!$A$1:$R$1200,12,FALSE)),"")</f>
        <v/>
      </c>
      <c r="L848" t="str">
        <f>IFERROR(IF(VLOOKUP('Xlookup set'!$S848,'Xlookup set'!$A$1:$R$1200,13,FALSE)=0,"",VLOOKUP('Xlookup set'!$S848,'Xlookup set'!$A$1:$R$1200,13,FALSE)),"")</f>
        <v/>
      </c>
      <c r="M848" t="str">
        <f>IFERROR(IF(VLOOKUP('Xlookup set'!$S848,'Xlookup set'!$A$1:$R$1200,14,FALSE)=0,"",VLOOKUP('Xlookup set'!$S848,'Xlookup set'!$A$1:$R$1200,14,FALSE)),"")</f>
        <v/>
      </c>
      <c r="N848" t="str">
        <f>IFERROR(IF(VLOOKUP('Xlookup set'!$S848,'Xlookup set'!$A$1:$R$1200,15,FALSE)=0,"",VLOOKUP('Xlookup set'!$S848,'Xlookup set'!$A$1:$R$1200,15,FALSE)),"")</f>
        <v/>
      </c>
      <c r="O848" t="str">
        <f>IFERROR(IF(VLOOKUP('Xlookup set'!$S848,'Xlookup set'!$A$1:$R$1200,16,FALSE)=0,"",VLOOKUP('Xlookup set'!$S848,'Xlookup set'!$A$1:$R$1200,16,FALSE)),"")</f>
        <v/>
      </c>
      <c r="P848" t="str">
        <f t="array" aca="1" ref="P848" ca="1">IFERROR(Y2IF(VLOOKUP('Xlookup set'!$S848,'Xlookup set'!$A$1:$R$1200,17,FALSE)=0,"",VLOOKUP('Xlookup set'!$S848,'Xlookup set'!$A$1:$R$1200,17,FALSE)),"")</f>
        <v/>
      </c>
      <c r="Q848" t="str">
        <f>IFERROR(IF(VLOOKUP('Xlookup set'!$S848,'Xlookup set'!$A$1:$R$1200,18,FALSE)=0,"",VLOOKUP('Xlookup set'!$S848,'Xlookup set'!$A$1:$R$1200,18,FALSE)),"")</f>
        <v/>
      </c>
    </row>
    <row r="849" spans="1:17">
      <c r="A849" t="str">
        <f>IFERROR(VLOOKUP('Xlookup set'!$S849,'Xlookup set'!$A$1:$R$1200,2,FALSE),"")</f>
        <v/>
      </c>
      <c r="B849" t="str">
        <f>IF(I849&lt;&gt;"",ドッグキャリー!$I$2,"")</f>
        <v/>
      </c>
      <c r="C849" t="str">
        <f t="shared" si="28"/>
        <v/>
      </c>
      <c r="D849" t="str">
        <f t="shared" si="29"/>
        <v/>
      </c>
      <c r="E849" t="str">
        <f>IFERROR(IF(VLOOKUP('Xlookup set'!$S849,'Xlookup set'!$A$1:$R$1200,6,FALSE)=0,"",VLOOKUP('Xlookup set'!$S849,'Xlookup set'!$A$1:$R$1200,6,FALSE)),"")</f>
        <v/>
      </c>
      <c r="F849" t="str">
        <f t="array" aca="1" ref="F849" ca="1">IFERROR(F(VLOOKUP('Xlookup set'!$S849,'Xlookup set'!$A$1:$R$1200,7,FALSE)=0,"",VLOOKUP('Xlookup set'!$S849,'Xlookup set'!$A$1:$R$1200,7,FALSE)),"")</f>
        <v/>
      </c>
      <c r="G849" t="str">
        <f>IFERROR(IF(VLOOKUP('Xlookup set'!$S849,'Xlookup set'!$A$1:$R$1200,8,FALSE)=0,"",VLOOKUP('Xlookup set'!$S849,'Xlookup set'!$A$1:$R$1200,8,FALSE)),"")</f>
        <v/>
      </c>
      <c r="H849" s="93" t="str">
        <f>IFERROR(IF(VLOOKUP('Xlookup set'!$S849,'Xlookup set'!$A$1:$R$1200,9,FALSE)=0,"",VLOOKUP('Xlookup set'!$S849,'Xlookup set'!$A$1:$R$1200,9,FALSE)),"")</f>
        <v/>
      </c>
      <c r="I849" t="str">
        <f>IFERROR(IF(VLOOKUP('Xlookup set'!$S849,'Xlookup set'!$A$1:$R$1200,10,FALSE)=0,"",VLOOKUP('Xlookup set'!$S849,'Xlookup set'!$A$1:$R$1200,10,FALSE)),"")</f>
        <v/>
      </c>
      <c r="J849" t="str">
        <f>IFERROR(IF(VLOOKUP('Xlookup set'!$S849,'Xlookup set'!$A$1:$R$1200,11,FALSE)=0,"",VLOOKUP('Xlookup set'!$S849,'Xlookup set'!$A$1:$R$1200,11,FALSE)),"")</f>
        <v/>
      </c>
      <c r="K849" t="str">
        <f>IFERROR(IF(VLOOKUP('Xlookup set'!$S849,'Xlookup set'!$A$1:$R$1200,12,FALSE)=0,"",VLOOKUP('Xlookup set'!$S849,'Xlookup set'!$A$1:$R$1200,12,FALSE)),"")</f>
        <v/>
      </c>
      <c r="L849" t="str">
        <f>IFERROR(IF(VLOOKUP('Xlookup set'!$S849,'Xlookup set'!$A$1:$R$1200,13,FALSE)=0,"",VLOOKUP('Xlookup set'!$S849,'Xlookup set'!$A$1:$R$1200,13,FALSE)),"")</f>
        <v/>
      </c>
      <c r="M849" t="str">
        <f>IFERROR(IF(VLOOKUP('Xlookup set'!$S849,'Xlookup set'!$A$1:$R$1200,14,FALSE)=0,"",VLOOKUP('Xlookup set'!$S849,'Xlookup set'!$A$1:$R$1200,14,FALSE)),"")</f>
        <v/>
      </c>
      <c r="N849" t="str">
        <f>IFERROR(IF(VLOOKUP('Xlookup set'!$S849,'Xlookup set'!$A$1:$R$1200,15,FALSE)=0,"",VLOOKUP('Xlookup set'!$S849,'Xlookup set'!$A$1:$R$1200,15,FALSE)),"")</f>
        <v/>
      </c>
      <c r="O849" t="str">
        <f>IFERROR(IF(VLOOKUP('Xlookup set'!$S849,'Xlookup set'!$A$1:$R$1200,16,FALSE)=0,"",VLOOKUP('Xlookup set'!$S849,'Xlookup set'!$A$1:$R$1200,16,FALSE)),"")</f>
        <v/>
      </c>
      <c r="P849" t="str">
        <f t="array" aca="1" ref="P849" ca="1">IFERROR(Y2IF(VLOOKUP('Xlookup set'!$S849,'Xlookup set'!$A$1:$R$1200,17,FALSE)=0,"",VLOOKUP('Xlookup set'!$S849,'Xlookup set'!$A$1:$R$1200,17,FALSE)),"")</f>
        <v/>
      </c>
      <c r="Q849" t="str">
        <f>IFERROR(IF(VLOOKUP('Xlookup set'!$S849,'Xlookup set'!$A$1:$R$1200,18,FALSE)=0,"",VLOOKUP('Xlookup set'!$S849,'Xlookup set'!$A$1:$R$1200,18,FALSE)),"")</f>
        <v/>
      </c>
    </row>
    <row r="850" spans="1:17">
      <c r="A850" t="str">
        <f>IFERROR(VLOOKUP('Xlookup set'!$S850,'Xlookup set'!$A$1:$R$1200,2,FALSE),"")</f>
        <v/>
      </c>
      <c r="B850" t="str">
        <f>IF(I850&lt;&gt;"",ドッグキャリー!$I$2,"")</f>
        <v/>
      </c>
      <c r="C850" t="str">
        <f t="shared" si="28"/>
        <v/>
      </c>
      <c r="D850" t="str">
        <f t="shared" si="29"/>
        <v/>
      </c>
      <c r="E850" t="str">
        <f>IFERROR(IF(VLOOKUP('Xlookup set'!$S850,'Xlookup set'!$A$1:$R$1200,6,FALSE)=0,"",VLOOKUP('Xlookup set'!$S850,'Xlookup set'!$A$1:$R$1200,6,FALSE)),"")</f>
        <v/>
      </c>
      <c r="F850" t="str">
        <f t="array" aca="1" ref="F850" ca="1">IFERROR(F(VLOOKUP('Xlookup set'!$S850,'Xlookup set'!$A$1:$R$1200,7,FALSE)=0,"",VLOOKUP('Xlookup set'!$S850,'Xlookup set'!$A$1:$R$1200,7,FALSE)),"")</f>
        <v/>
      </c>
      <c r="G850" t="str">
        <f>IFERROR(IF(VLOOKUP('Xlookup set'!$S850,'Xlookup set'!$A$1:$R$1200,8,FALSE)=0,"",VLOOKUP('Xlookup set'!$S850,'Xlookup set'!$A$1:$R$1200,8,FALSE)),"")</f>
        <v/>
      </c>
      <c r="H850" s="93" t="str">
        <f>IFERROR(IF(VLOOKUP('Xlookup set'!$S850,'Xlookup set'!$A$1:$R$1200,9,FALSE)=0,"",VLOOKUP('Xlookup set'!$S850,'Xlookup set'!$A$1:$R$1200,9,FALSE)),"")</f>
        <v/>
      </c>
      <c r="I850" t="str">
        <f>IFERROR(IF(VLOOKUP('Xlookup set'!$S850,'Xlookup set'!$A$1:$R$1200,10,FALSE)=0,"",VLOOKUP('Xlookup set'!$S850,'Xlookup set'!$A$1:$R$1200,10,FALSE)),"")</f>
        <v/>
      </c>
      <c r="J850" t="str">
        <f>IFERROR(IF(VLOOKUP('Xlookup set'!$S850,'Xlookup set'!$A$1:$R$1200,11,FALSE)=0,"",VLOOKUP('Xlookup set'!$S850,'Xlookup set'!$A$1:$R$1200,11,FALSE)),"")</f>
        <v/>
      </c>
      <c r="K850" t="str">
        <f>IFERROR(IF(VLOOKUP('Xlookup set'!$S850,'Xlookup set'!$A$1:$R$1200,12,FALSE)=0,"",VLOOKUP('Xlookup set'!$S850,'Xlookup set'!$A$1:$R$1200,12,FALSE)),"")</f>
        <v/>
      </c>
      <c r="L850" t="str">
        <f>IFERROR(IF(VLOOKUP('Xlookup set'!$S850,'Xlookup set'!$A$1:$R$1200,13,FALSE)=0,"",VLOOKUP('Xlookup set'!$S850,'Xlookup set'!$A$1:$R$1200,13,FALSE)),"")</f>
        <v/>
      </c>
      <c r="M850" t="str">
        <f>IFERROR(IF(VLOOKUP('Xlookup set'!$S850,'Xlookup set'!$A$1:$R$1200,14,FALSE)=0,"",VLOOKUP('Xlookup set'!$S850,'Xlookup set'!$A$1:$R$1200,14,FALSE)),"")</f>
        <v/>
      </c>
      <c r="N850" t="str">
        <f>IFERROR(IF(VLOOKUP('Xlookup set'!$S850,'Xlookup set'!$A$1:$R$1200,15,FALSE)=0,"",VLOOKUP('Xlookup set'!$S850,'Xlookup set'!$A$1:$R$1200,15,FALSE)),"")</f>
        <v/>
      </c>
      <c r="O850" t="str">
        <f>IFERROR(IF(VLOOKUP('Xlookup set'!$S850,'Xlookup set'!$A$1:$R$1200,16,FALSE)=0,"",VLOOKUP('Xlookup set'!$S850,'Xlookup set'!$A$1:$R$1200,16,FALSE)),"")</f>
        <v/>
      </c>
      <c r="P850" t="str">
        <f t="array" aca="1" ref="P850" ca="1">IFERROR(Y2IF(VLOOKUP('Xlookup set'!$S850,'Xlookup set'!$A$1:$R$1200,17,FALSE)=0,"",VLOOKUP('Xlookup set'!$S850,'Xlookup set'!$A$1:$R$1200,17,FALSE)),"")</f>
        <v/>
      </c>
      <c r="Q850" t="str">
        <f>IFERROR(IF(VLOOKUP('Xlookup set'!$S850,'Xlookup set'!$A$1:$R$1200,18,FALSE)=0,"",VLOOKUP('Xlookup set'!$S850,'Xlookup set'!$A$1:$R$1200,18,FALSE)),"")</f>
        <v/>
      </c>
    </row>
    <row r="851" spans="1:17">
      <c r="A851" t="str">
        <f>IFERROR(VLOOKUP('Xlookup set'!$S851,'Xlookup set'!$A$1:$R$1200,2,FALSE),"")</f>
        <v/>
      </c>
      <c r="B851" t="str">
        <f>IF(I851&lt;&gt;"",ドッグキャリー!$I$2,"")</f>
        <v/>
      </c>
      <c r="C851" t="str">
        <f t="shared" si="28"/>
        <v/>
      </c>
      <c r="D851" t="str">
        <f t="shared" si="29"/>
        <v/>
      </c>
      <c r="E851" t="str">
        <f>IFERROR(IF(VLOOKUP('Xlookup set'!$S851,'Xlookup set'!$A$1:$R$1200,6,FALSE)=0,"",VLOOKUP('Xlookup set'!$S851,'Xlookup set'!$A$1:$R$1200,6,FALSE)),"")</f>
        <v/>
      </c>
      <c r="F851" t="str">
        <f t="array" aca="1" ref="F851" ca="1">IFERROR(F(VLOOKUP('Xlookup set'!$S851,'Xlookup set'!$A$1:$R$1200,7,FALSE)=0,"",VLOOKUP('Xlookup set'!$S851,'Xlookup set'!$A$1:$R$1200,7,FALSE)),"")</f>
        <v/>
      </c>
      <c r="G851" t="str">
        <f>IFERROR(IF(VLOOKUP('Xlookup set'!$S851,'Xlookup set'!$A$1:$R$1200,8,FALSE)=0,"",VLOOKUP('Xlookup set'!$S851,'Xlookup set'!$A$1:$R$1200,8,FALSE)),"")</f>
        <v/>
      </c>
      <c r="H851" s="93" t="str">
        <f>IFERROR(IF(VLOOKUP('Xlookup set'!$S851,'Xlookup set'!$A$1:$R$1200,9,FALSE)=0,"",VLOOKUP('Xlookup set'!$S851,'Xlookup set'!$A$1:$R$1200,9,FALSE)),"")</f>
        <v/>
      </c>
      <c r="I851" t="str">
        <f>IFERROR(IF(VLOOKUP('Xlookup set'!$S851,'Xlookup set'!$A$1:$R$1200,10,FALSE)=0,"",VLOOKUP('Xlookup set'!$S851,'Xlookup set'!$A$1:$R$1200,10,FALSE)),"")</f>
        <v/>
      </c>
      <c r="J851" t="str">
        <f>IFERROR(IF(VLOOKUP('Xlookup set'!$S851,'Xlookup set'!$A$1:$R$1200,11,FALSE)=0,"",VLOOKUP('Xlookup set'!$S851,'Xlookup set'!$A$1:$R$1200,11,FALSE)),"")</f>
        <v/>
      </c>
      <c r="K851" t="str">
        <f>IFERROR(IF(VLOOKUP('Xlookup set'!$S851,'Xlookup set'!$A$1:$R$1200,12,FALSE)=0,"",VLOOKUP('Xlookup set'!$S851,'Xlookup set'!$A$1:$R$1200,12,FALSE)),"")</f>
        <v/>
      </c>
      <c r="L851" t="str">
        <f>IFERROR(IF(VLOOKUP('Xlookup set'!$S851,'Xlookup set'!$A$1:$R$1200,13,FALSE)=0,"",VLOOKUP('Xlookup set'!$S851,'Xlookup set'!$A$1:$R$1200,13,FALSE)),"")</f>
        <v/>
      </c>
      <c r="M851" t="str">
        <f>IFERROR(IF(VLOOKUP('Xlookup set'!$S851,'Xlookup set'!$A$1:$R$1200,14,FALSE)=0,"",VLOOKUP('Xlookup set'!$S851,'Xlookup set'!$A$1:$R$1200,14,FALSE)),"")</f>
        <v/>
      </c>
      <c r="N851" t="str">
        <f>IFERROR(IF(VLOOKUP('Xlookup set'!$S851,'Xlookup set'!$A$1:$R$1200,15,FALSE)=0,"",VLOOKUP('Xlookup set'!$S851,'Xlookup set'!$A$1:$R$1200,15,FALSE)),"")</f>
        <v/>
      </c>
      <c r="O851" t="str">
        <f>IFERROR(IF(VLOOKUP('Xlookup set'!$S851,'Xlookup set'!$A$1:$R$1200,16,FALSE)=0,"",VLOOKUP('Xlookup set'!$S851,'Xlookup set'!$A$1:$R$1200,16,FALSE)),"")</f>
        <v/>
      </c>
      <c r="P851" t="str">
        <f t="array" aca="1" ref="P851" ca="1">IFERROR(Y2IF(VLOOKUP('Xlookup set'!$S851,'Xlookup set'!$A$1:$R$1200,17,FALSE)=0,"",VLOOKUP('Xlookup set'!$S851,'Xlookup set'!$A$1:$R$1200,17,FALSE)),"")</f>
        <v/>
      </c>
      <c r="Q851" t="str">
        <f>IFERROR(IF(VLOOKUP('Xlookup set'!$S851,'Xlookup set'!$A$1:$R$1200,18,FALSE)=0,"",VLOOKUP('Xlookup set'!$S851,'Xlookup set'!$A$1:$R$1200,18,FALSE)),"")</f>
        <v/>
      </c>
    </row>
    <row r="852" spans="1:17">
      <c r="A852" t="str">
        <f>IFERROR(VLOOKUP('Xlookup set'!$S852,'Xlookup set'!$A$1:$R$1200,2,FALSE),"")</f>
        <v/>
      </c>
      <c r="B852" t="str">
        <f>IF(I852&lt;&gt;"",ドッグキャリー!$I$2,"")</f>
        <v/>
      </c>
      <c r="C852" t="str">
        <f t="shared" si="28"/>
        <v/>
      </c>
      <c r="D852" t="str">
        <f t="shared" si="29"/>
        <v/>
      </c>
      <c r="E852" t="str">
        <f>IFERROR(IF(VLOOKUP('Xlookup set'!$S852,'Xlookup set'!$A$1:$R$1200,6,FALSE)=0,"",VLOOKUP('Xlookup set'!$S852,'Xlookup set'!$A$1:$R$1200,6,FALSE)),"")</f>
        <v/>
      </c>
      <c r="F852" t="str">
        <f t="array" aca="1" ref="F852" ca="1">IFERROR(F(VLOOKUP('Xlookup set'!$S852,'Xlookup set'!$A$1:$R$1200,7,FALSE)=0,"",VLOOKUP('Xlookup set'!$S852,'Xlookup set'!$A$1:$R$1200,7,FALSE)),"")</f>
        <v/>
      </c>
      <c r="G852" t="str">
        <f>IFERROR(IF(VLOOKUP('Xlookup set'!$S852,'Xlookup set'!$A$1:$R$1200,8,FALSE)=0,"",VLOOKUP('Xlookup set'!$S852,'Xlookup set'!$A$1:$R$1200,8,FALSE)),"")</f>
        <v/>
      </c>
      <c r="H852" s="93" t="str">
        <f>IFERROR(IF(VLOOKUP('Xlookup set'!$S852,'Xlookup set'!$A$1:$R$1200,9,FALSE)=0,"",VLOOKUP('Xlookup set'!$S852,'Xlookup set'!$A$1:$R$1200,9,FALSE)),"")</f>
        <v/>
      </c>
      <c r="I852" t="str">
        <f>IFERROR(IF(VLOOKUP('Xlookup set'!$S852,'Xlookup set'!$A$1:$R$1200,10,FALSE)=0,"",VLOOKUP('Xlookup set'!$S852,'Xlookup set'!$A$1:$R$1200,10,FALSE)),"")</f>
        <v/>
      </c>
      <c r="J852" t="str">
        <f>IFERROR(IF(VLOOKUP('Xlookup set'!$S852,'Xlookup set'!$A$1:$R$1200,11,FALSE)=0,"",VLOOKUP('Xlookup set'!$S852,'Xlookup set'!$A$1:$R$1200,11,FALSE)),"")</f>
        <v/>
      </c>
      <c r="K852" t="str">
        <f>IFERROR(IF(VLOOKUP('Xlookup set'!$S852,'Xlookup set'!$A$1:$R$1200,12,FALSE)=0,"",VLOOKUP('Xlookup set'!$S852,'Xlookup set'!$A$1:$R$1200,12,FALSE)),"")</f>
        <v/>
      </c>
      <c r="L852" t="str">
        <f>IFERROR(IF(VLOOKUP('Xlookup set'!$S852,'Xlookup set'!$A$1:$R$1200,13,FALSE)=0,"",VLOOKUP('Xlookup set'!$S852,'Xlookup set'!$A$1:$R$1200,13,FALSE)),"")</f>
        <v/>
      </c>
      <c r="M852" t="str">
        <f>IFERROR(IF(VLOOKUP('Xlookup set'!$S852,'Xlookup set'!$A$1:$R$1200,14,FALSE)=0,"",VLOOKUP('Xlookup set'!$S852,'Xlookup set'!$A$1:$R$1200,14,FALSE)),"")</f>
        <v/>
      </c>
      <c r="N852" t="str">
        <f>IFERROR(IF(VLOOKUP('Xlookup set'!$S852,'Xlookup set'!$A$1:$R$1200,15,FALSE)=0,"",VLOOKUP('Xlookup set'!$S852,'Xlookup set'!$A$1:$R$1200,15,FALSE)),"")</f>
        <v/>
      </c>
      <c r="O852" t="str">
        <f>IFERROR(IF(VLOOKUP('Xlookup set'!$S852,'Xlookup set'!$A$1:$R$1200,16,FALSE)=0,"",VLOOKUP('Xlookup set'!$S852,'Xlookup set'!$A$1:$R$1200,16,FALSE)),"")</f>
        <v/>
      </c>
      <c r="P852" t="str">
        <f t="array" aca="1" ref="P852" ca="1">IFERROR(Y2IF(VLOOKUP('Xlookup set'!$S852,'Xlookup set'!$A$1:$R$1200,17,FALSE)=0,"",VLOOKUP('Xlookup set'!$S852,'Xlookup set'!$A$1:$R$1200,17,FALSE)),"")</f>
        <v/>
      </c>
      <c r="Q852" t="str">
        <f>IFERROR(IF(VLOOKUP('Xlookup set'!$S852,'Xlookup set'!$A$1:$R$1200,18,FALSE)=0,"",VLOOKUP('Xlookup set'!$S852,'Xlookup set'!$A$1:$R$1200,18,FALSE)),"")</f>
        <v/>
      </c>
    </row>
    <row r="853" spans="1:17">
      <c r="A853" t="str">
        <f>IFERROR(VLOOKUP('Xlookup set'!$S853,'Xlookup set'!$A$1:$R$1200,2,FALSE),"")</f>
        <v/>
      </c>
      <c r="B853" t="str">
        <f>IF(I853&lt;&gt;"",ドッグキャリー!$I$2,"")</f>
        <v/>
      </c>
      <c r="C853" t="str">
        <f t="shared" si="28"/>
        <v/>
      </c>
      <c r="D853" t="str">
        <f t="shared" si="29"/>
        <v/>
      </c>
      <c r="E853" t="str">
        <f>IFERROR(IF(VLOOKUP('Xlookup set'!$S853,'Xlookup set'!$A$1:$R$1200,6,FALSE)=0,"",VLOOKUP('Xlookup set'!$S853,'Xlookup set'!$A$1:$R$1200,6,FALSE)),"")</f>
        <v/>
      </c>
      <c r="F853" t="str">
        <f t="array" aca="1" ref="F853" ca="1">IFERROR(F(VLOOKUP('Xlookup set'!$S853,'Xlookup set'!$A$1:$R$1200,7,FALSE)=0,"",VLOOKUP('Xlookup set'!$S853,'Xlookup set'!$A$1:$R$1200,7,FALSE)),"")</f>
        <v/>
      </c>
      <c r="G853" t="str">
        <f>IFERROR(IF(VLOOKUP('Xlookup set'!$S853,'Xlookup set'!$A$1:$R$1200,8,FALSE)=0,"",VLOOKUP('Xlookup set'!$S853,'Xlookup set'!$A$1:$R$1200,8,FALSE)),"")</f>
        <v/>
      </c>
      <c r="H853" s="93" t="str">
        <f>IFERROR(IF(VLOOKUP('Xlookup set'!$S853,'Xlookup set'!$A$1:$R$1200,9,FALSE)=0,"",VLOOKUP('Xlookup set'!$S853,'Xlookup set'!$A$1:$R$1200,9,FALSE)),"")</f>
        <v/>
      </c>
      <c r="I853" t="str">
        <f>IFERROR(IF(VLOOKUP('Xlookup set'!$S853,'Xlookup set'!$A$1:$R$1200,10,FALSE)=0,"",VLOOKUP('Xlookup set'!$S853,'Xlookup set'!$A$1:$R$1200,10,FALSE)),"")</f>
        <v/>
      </c>
      <c r="J853" t="str">
        <f>IFERROR(IF(VLOOKUP('Xlookup set'!$S853,'Xlookup set'!$A$1:$R$1200,11,FALSE)=0,"",VLOOKUP('Xlookup set'!$S853,'Xlookup set'!$A$1:$R$1200,11,FALSE)),"")</f>
        <v/>
      </c>
      <c r="K853" t="str">
        <f>IFERROR(IF(VLOOKUP('Xlookup set'!$S853,'Xlookup set'!$A$1:$R$1200,12,FALSE)=0,"",VLOOKUP('Xlookup set'!$S853,'Xlookup set'!$A$1:$R$1200,12,FALSE)),"")</f>
        <v/>
      </c>
      <c r="L853" t="str">
        <f>IFERROR(IF(VLOOKUP('Xlookup set'!$S853,'Xlookup set'!$A$1:$R$1200,13,FALSE)=0,"",VLOOKUP('Xlookup set'!$S853,'Xlookup set'!$A$1:$R$1200,13,FALSE)),"")</f>
        <v/>
      </c>
      <c r="M853" t="str">
        <f>IFERROR(IF(VLOOKUP('Xlookup set'!$S853,'Xlookup set'!$A$1:$R$1200,14,FALSE)=0,"",VLOOKUP('Xlookup set'!$S853,'Xlookup set'!$A$1:$R$1200,14,FALSE)),"")</f>
        <v/>
      </c>
      <c r="N853" t="str">
        <f>IFERROR(IF(VLOOKUP('Xlookup set'!$S853,'Xlookup set'!$A$1:$R$1200,15,FALSE)=0,"",VLOOKUP('Xlookup set'!$S853,'Xlookup set'!$A$1:$R$1200,15,FALSE)),"")</f>
        <v/>
      </c>
      <c r="O853" t="str">
        <f>IFERROR(IF(VLOOKUP('Xlookup set'!$S853,'Xlookup set'!$A$1:$R$1200,16,FALSE)=0,"",VLOOKUP('Xlookup set'!$S853,'Xlookup set'!$A$1:$R$1200,16,FALSE)),"")</f>
        <v/>
      </c>
      <c r="P853" t="str">
        <f t="array" aca="1" ref="P853" ca="1">IFERROR(Y2IF(VLOOKUP('Xlookup set'!$S853,'Xlookup set'!$A$1:$R$1200,17,FALSE)=0,"",VLOOKUP('Xlookup set'!$S853,'Xlookup set'!$A$1:$R$1200,17,FALSE)),"")</f>
        <v/>
      </c>
      <c r="Q853" t="str">
        <f>IFERROR(IF(VLOOKUP('Xlookup set'!$S853,'Xlookup set'!$A$1:$R$1200,18,FALSE)=0,"",VLOOKUP('Xlookup set'!$S853,'Xlookup set'!$A$1:$R$1200,18,FALSE)),"")</f>
        <v/>
      </c>
    </row>
    <row r="854" spans="1:17">
      <c r="A854" t="str">
        <f>IFERROR(VLOOKUP('Xlookup set'!$S854,'Xlookup set'!$A$1:$R$1200,2,FALSE),"")</f>
        <v/>
      </c>
      <c r="B854" t="str">
        <f>IF(I854&lt;&gt;"",ドッグキャリー!$I$2,"")</f>
        <v/>
      </c>
      <c r="C854" t="str">
        <f t="shared" si="28"/>
        <v/>
      </c>
      <c r="D854" t="str">
        <f t="shared" si="29"/>
        <v/>
      </c>
      <c r="E854" t="str">
        <f>IFERROR(IF(VLOOKUP('Xlookup set'!$S854,'Xlookup set'!$A$1:$R$1200,6,FALSE)=0,"",VLOOKUP('Xlookup set'!$S854,'Xlookup set'!$A$1:$R$1200,6,FALSE)),"")</f>
        <v/>
      </c>
      <c r="F854" t="str">
        <f t="array" aca="1" ref="F854" ca="1">IFERROR(F(VLOOKUP('Xlookup set'!$S854,'Xlookup set'!$A$1:$R$1200,7,FALSE)=0,"",VLOOKUP('Xlookup set'!$S854,'Xlookup set'!$A$1:$R$1200,7,FALSE)),"")</f>
        <v/>
      </c>
      <c r="G854" t="str">
        <f>IFERROR(IF(VLOOKUP('Xlookup set'!$S854,'Xlookup set'!$A$1:$R$1200,8,FALSE)=0,"",VLOOKUP('Xlookup set'!$S854,'Xlookup set'!$A$1:$R$1200,8,FALSE)),"")</f>
        <v/>
      </c>
      <c r="H854" s="93" t="str">
        <f>IFERROR(IF(VLOOKUP('Xlookup set'!$S854,'Xlookup set'!$A$1:$R$1200,9,FALSE)=0,"",VLOOKUP('Xlookup set'!$S854,'Xlookup set'!$A$1:$R$1200,9,FALSE)),"")</f>
        <v/>
      </c>
      <c r="I854" t="str">
        <f>IFERROR(IF(VLOOKUP('Xlookup set'!$S854,'Xlookup set'!$A$1:$R$1200,10,FALSE)=0,"",VLOOKUP('Xlookup set'!$S854,'Xlookup set'!$A$1:$R$1200,10,FALSE)),"")</f>
        <v/>
      </c>
      <c r="J854" t="str">
        <f>IFERROR(IF(VLOOKUP('Xlookup set'!$S854,'Xlookup set'!$A$1:$R$1200,11,FALSE)=0,"",VLOOKUP('Xlookup set'!$S854,'Xlookup set'!$A$1:$R$1200,11,FALSE)),"")</f>
        <v/>
      </c>
      <c r="K854" t="str">
        <f>IFERROR(IF(VLOOKUP('Xlookup set'!$S854,'Xlookup set'!$A$1:$R$1200,12,FALSE)=0,"",VLOOKUP('Xlookup set'!$S854,'Xlookup set'!$A$1:$R$1200,12,FALSE)),"")</f>
        <v/>
      </c>
      <c r="L854" t="str">
        <f>IFERROR(IF(VLOOKUP('Xlookup set'!$S854,'Xlookup set'!$A$1:$R$1200,13,FALSE)=0,"",VLOOKUP('Xlookup set'!$S854,'Xlookup set'!$A$1:$R$1200,13,FALSE)),"")</f>
        <v/>
      </c>
      <c r="M854" t="str">
        <f>IFERROR(IF(VLOOKUP('Xlookup set'!$S854,'Xlookup set'!$A$1:$R$1200,14,FALSE)=0,"",VLOOKUP('Xlookup set'!$S854,'Xlookup set'!$A$1:$R$1200,14,FALSE)),"")</f>
        <v/>
      </c>
      <c r="N854" t="str">
        <f>IFERROR(IF(VLOOKUP('Xlookup set'!$S854,'Xlookup set'!$A$1:$R$1200,15,FALSE)=0,"",VLOOKUP('Xlookup set'!$S854,'Xlookup set'!$A$1:$R$1200,15,FALSE)),"")</f>
        <v/>
      </c>
      <c r="O854" t="str">
        <f>IFERROR(IF(VLOOKUP('Xlookup set'!$S854,'Xlookup set'!$A$1:$R$1200,16,FALSE)=0,"",VLOOKUP('Xlookup set'!$S854,'Xlookup set'!$A$1:$R$1200,16,FALSE)),"")</f>
        <v/>
      </c>
      <c r="P854" t="str">
        <f t="array" aca="1" ref="P854" ca="1">IFERROR(Y2IF(VLOOKUP('Xlookup set'!$S854,'Xlookup set'!$A$1:$R$1200,17,FALSE)=0,"",VLOOKUP('Xlookup set'!$S854,'Xlookup set'!$A$1:$R$1200,17,FALSE)),"")</f>
        <v/>
      </c>
      <c r="Q854" t="str">
        <f>IFERROR(IF(VLOOKUP('Xlookup set'!$S854,'Xlookup set'!$A$1:$R$1200,18,FALSE)=0,"",VLOOKUP('Xlookup set'!$S854,'Xlookup set'!$A$1:$R$1200,18,FALSE)),"")</f>
        <v/>
      </c>
    </row>
    <row r="855" spans="1:17">
      <c r="A855" t="str">
        <f>IFERROR(VLOOKUP('Xlookup set'!$S855,'Xlookup set'!$A$1:$R$1200,2,FALSE),"")</f>
        <v/>
      </c>
      <c r="B855" t="str">
        <f>IF(I855&lt;&gt;"",ドッグキャリー!$I$2,"")</f>
        <v/>
      </c>
      <c r="C855" t="str">
        <f t="shared" si="28"/>
        <v/>
      </c>
      <c r="D855" t="str">
        <f t="shared" si="29"/>
        <v/>
      </c>
      <c r="E855" t="str">
        <f>IFERROR(IF(VLOOKUP('Xlookup set'!$S855,'Xlookup set'!$A$1:$R$1200,6,FALSE)=0,"",VLOOKUP('Xlookup set'!$S855,'Xlookup set'!$A$1:$R$1200,6,FALSE)),"")</f>
        <v/>
      </c>
      <c r="F855" t="str">
        <f t="array" aca="1" ref="F855" ca="1">IFERROR(F(VLOOKUP('Xlookup set'!$S855,'Xlookup set'!$A$1:$R$1200,7,FALSE)=0,"",VLOOKUP('Xlookup set'!$S855,'Xlookup set'!$A$1:$R$1200,7,FALSE)),"")</f>
        <v/>
      </c>
      <c r="G855" t="str">
        <f>IFERROR(IF(VLOOKUP('Xlookup set'!$S855,'Xlookup set'!$A$1:$R$1200,8,FALSE)=0,"",VLOOKUP('Xlookup set'!$S855,'Xlookup set'!$A$1:$R$1200,8,FALSE)),"")</f>
        <v/>
      </c>
      <c r="H855" s="93" t="str">
        <f>IFERROR(IF(VLOOKUP('Xlookup set'!$S855,'Xlookup set'!$A$1:$R$1200,9,FALSE)=0,"",VLOOKUP('Xlookup set'!$S855,'Xlookup set'!$A$1:$R$1200,9,FALSE)),"")</f>
        <v/>
      </c>
      <c r="I855" t="str">
        <f>IFERROR(IF(VLOOKUP('Xlookup set'!$S855,'Xlookup set'!$A$1:$R$1200,10,FALSE)=0,"",VLOOKUP('Xlookup set'!$S855,'Xlookup set'!$A$1:$R$1200,10,FALSE)),"")</f>
        <v/>
      </c>
      <c r="J855" t="str">
        <f>IFERROR(IF(VLOOKUP('Xlookup set'!$S855,'Xlookup set'!$A$1:$R$1200,11,FALSE)=0,"",VLOOKUP('Xlookup set'!$S855,'Xlookup set'!$A$1:$R$1200,11,FALSE)),"")</f>
        <v/>
      </c>
      <c r="K855" t="str">
        <f>IFERROR(IF(VLOOKUP('Xlookup set'!$S855,'Xlookup set'!$A$1:$R$1200,12,FALSE)=0,"",VLOOKUP('Xlookup set'!$S855,'Xlookup set'!$A$1:$R$1200,12,FALSE)),"")</f>
        <v/>
      </c>
      <c r="L855" t="str">
        <f>IFERROR(IF(VLOOKUP('Xlookup set'!$S855,'Xlookup set'!$A$1:$R$1200,13,FALSE)=0,"",VLOOKUP('Xlookup set'!$S855,'Xlookup set'!$A$1:$R$1200,13,FALSE)),"")</f>
        <v/>
      </c>
      <c r="M855" t="str">
        <f>IFERROR(IF(VLOOKUP('Xlookup set'!$S855,'Xlookup set'!$A$1:$R$1200,14,FALSE)=0,"",VLOOKUP('Xlookup set'!$S855,'Xlookup set'!$A$1:$R$1200,14,FALSE)),"")</f>
        <v/>
      </c>
      <c r="N855" t="str">
        <f>IFERROR(IF(VLOOKUP('Xlookup set'!$S855,'Xlookup set'!$A$1:$R$1200,15,FALSE)=0,"",VLOOKUP('Xlookup set'!$S855,'Xlookup set'!$A$1:$R$1200,15,FALSE)),"")</f>
        <v/>
      </c>
      <c r="O855" t="str">
        <f>IFERROR(IF(VLOOKUP('Xlookup set'!$S855,'Xlookup set'!$A$1:$R$1200,16,FALSE)=0,"",VLOOKUP('Xlookup set'!$S855,'Xlookup set'!$A$1:$R$1200,16,FALSE)),"")</f>
        <v/>
      </c>
      <c r="P855" t="str">
        <f t="array" aca="1" ref="P855" ca="1">IFERROR(Y2IF(VLOOKUP('Xlookup set'!$S855,'Xlookup set'!$A$1:$R$1200,17,FALSE)=0,"",VLOOKUP('Xlookup set'!$S855,'Xlookup set'!$A$1:$R$1200,17,FALSE)),"")</f>
        <v/>
      </c>
      <c r="Q855" t="str">
        <f>IFERROR(IF(VLOOKUP('Xlookup set'!$S855,'Xlookup set'!$A$1:$R$1200,18,FALSE)=0,"",VLOOKUP('Xlookup set'!$S855,'Xlookup set'!$A$1:$R$1200,18,FALSE)),"")</f>
        <v/>
      </c>
    </row>
    <row r="856" spans="1:17">
      <c r="A856" t="str">
        <f>IFERROR(VLOOKUP('Xlookup set'!$S856,'Xlookup set'!$A$1:$R$1200,2,FALSE),"")</f>
        <v/>
      </c>
      <c r="B856" t="str">
        <f>IF(I856&lt;&gt;"",ドッグキャリー!$I$2,"")</f>
        <v/>
      </c>
      <c r="C856" t="str">
        <f t="shared" si="28"/>
        <v/>
      </c>
      <c r="D856" t="str">
        <f t="shared" si="29"/>
        <v/>
      </c>
      <c r="E856" t="str">
        <f>IFERROR(IF(VLOOKUP('Xlookup set'!$S856,'Xlookup set'!$A$1:$R$1200,6,FALSE)=0,"",VLOOKUP('Xlookup set'!$S856,'Xlookup set'!$A$1:$R$1200,6,FALSE)),"")</f>
        <v/>
      </c>
      <c r="F856" t="str">
        <f t="array" aca="1" ref="F856" ca="1">IFERROR(F(VLOOKUP('Xlookup set'!$S856,'Xlookup set'!$A$1:$R$1200,7,FALSE)=0,"",VLOOKUP('Xlookup set'!$S856,'Xlookup set'!$A$1:$R$1200,7,FALSE)),"")</f>
        <v/>
      </c>
      <c r="G856" t="str">
        <f>IFERROR(IF(VLOOKUP('Xlookup set'!$S856,'Xlookup set'!$A$1:$R$1200,8,FALSE)=0,"",VLOOKUP('Xlookup set'!$S856,'Xlookup set'!$A$1:$R$1200,8,FALSE)),"")</f>
        <v/>
      </c>
      <c r="H856" s="93" t="str">
        <f>IFERROR(IF(VLOOKUP('Xlookup set'!$S856,'Xlookup set'!$A$1:$R$1200,9,FALSE)=0,"",VLOOKUP('Xlookup set'!$S856,'Xlookup set'!$A$1:$R$1200,9,FALSE)),"")</f>
        <v/>
      </c>
      <c r="I856" t="str">
        <f>IFERROR(IF(VLOOKUP('Xlookup set'!$S856,'Xlookup set'!$A$1:$R$1200,10,FALSE)=0,"",VLOOKUP('Xlookup set'!$S856,'Xlookup set'!$A$1:$R$1200,10,FALSE)),"")</f>
        <v/>
      </c>
      <c r="J856" t="str">
        <f>IFERROR(IF(VLOOKUP('Xlookup set'!$S856,'Xlookup set'!$A$1:$R$1200,11,FALSE)=0,"",VLOOKUP('Xlookup set'!$S856,'Xlookup set'!$A$1:$R$1200,11,FALSE)),"")</f>
        <v/>
      </c>
      <c r="K856" t="str">
        <f>IFERROR(IF(VLOOKUP('Xlookup set'!$S856,'Xlookup set'!$A$1:$R$1200,12,FALSE)=0,"",VLOOKUP('Xlookup set'!$S856,'Xlookup set'!$A$1:$R$1200,12,FALSE)),"")</f>
        <v/>
      </c>
      <c r="L856" t="str">
        <f>IFERROR(IF(VLOOKUP('Xlookup set'!$S856,'Xlookup set'!$A$1:$R$1200,13,FALSE)=0,"",VLOOKUP('Xlookup set'!$S856,'Xlookup set'!$A$1:$R$1200,13,FALSE)),"")</f>
        <v/>
      </c>
      <c r="M856" t="str">
        <f>IFERROR(IF(VLOOKUP('Xlookup set'!$S856,'Xlookup set'!$A$1:$R$1200,14,FALSE)=0,"",VLOOKUP('Xlookup set'!$S856,'Xlookup set'!$A$1:$R$1200,14,FALSE)),"")</f>
        <v/>
      </c>
      <c r="N856" t="str">
        <f>IFERROR(IF(VLOOKUP('Xlookup set'!$S856,'Xlookup set'!$A$1:$R$1200,15,FALSE)=0,"",VLOOKUP('Xlookup set'!$S856,'Xlookup set'!$A$1:$R$1200,15,FALSE)),"")</f>
        <v/>
      </c>
      <c r="O856" t="str">
        <f>IFERROR(IF(VLOOKUP('Xlookup set'!$S856,'Xlookup set'!$A$1:$R$1200,16,FALSE)=0,"",VLOOKUP('Xlookup set'!$S856,'Xlookup set'!$A$1:$R$1200,16,FALSE)),"")</f>
        <v/>
      </c>
      <c r="P856" t="str">
        <f t="array" aca="1" ref="P856" ca="1">IFERROR(Y2IF(VLOOKUP('Xlookup set'!$S856,'Xlookup set'!$A$1:$R$1200,17,FALSE)=0,"",VLOOKUP('Xlookup set'!$S856,'Xlookup set'!$A$1:$R$1200,17,FALSE)),"")</f>
        <v/>
      </c>
      <c r="Q856" t="str">
        <f>IFERROR(IF(VLOOKUP('Xlookup set'!$S856,'Xlookup set'!$A$1:$R$1200,18,FALSE)=0,"",VLOOKUP('Xlookup set'!$S856,'Xlookup set'!$A$1:$R$1200,18,FALSE)),"")</f>
        <v/>
      </c>
    </row>
    <row r="857" spans="1:17">
      <c r="A857" t="str">
        <f>IFERROR(VLOOKUP('Xlookup set'!$S857,'Xlookup set'!$A$1:$R$1200,2,FALSE),"")</f>
        <v/>
      </c>
      <c r="B857" t="str">
        <f>IF(I857&lt;&gt;"",ドッグキャリー!$I$2,"")</f>
        <v/>
      </c>
      <c r="C857" t="str">
        <f t="shared" si="28"/>
        <v/>
      </c>
      <c r="D857" t="str">
        <f t="shared" si="29"/>
        <v/>
      </c>
      <c r="E857" t="str">
        <f>IFERROR(IF(VLOOKUP('Xlookup set'!$S857,'Xlookup set'!$A$1:$R$1200,6,FALSE)=0,"",VLOOKUP('Xlookup set'!$S857,'Xlookup set'!$A$1:$R$1200,6,FALSE)),"")</f>
        <v/>
      </c>
      <c r="F857" t="str">
        <f t="array" aca="1" ref="F857" ca="1">IFERROR(F(VLOOKUP('Xlookup set'!$S857,'Xlookup set'!$A$1:$R$1200,7,FALSE)=0,"",VLOOKUP('Xlookup set'!$S857,'Xlookup set'!$A$1:$R$1200,7,FALSE)),"")</f>
        <v/>
      </c>
      <c r="G857" t="str">
        <f>IFERROR(IF(VLOOKUP('Xlookup set'!$S857,'Xlookup set'!$A$1:$R$1200,8,FALSE)=0,"",VLOOKUP('Xlookup set'!$S857,'Xlookup set'!$A$1:$R$1200,8,FALSE)),"")</f>
        <v/>
      </c>
      <c r="H857" s="93" t="str">
        <f>IFERROR(IF(VLOOKUP('Xlookup set'!$S857,'Xlookup set'!$A$1:$R$1200,9,FALSE)=0,"",VLOOKUP('Xlookup set'!$S857,'Xlookup set'!$A$1:$R$1200,9,FALSE)),"")</f>
        <v/>
      </c>
      <c r="I857" t="str">
        <f>IFERROR(IF(VLOOKUP('Xlookup set'!$S857,'Xlookup set'!$A$1:$R$1200,10,FALSE)=0,"",VLOOKUP('Xlookup set'!$S857,'Xlookup set'!$A$1:$R$1200,10,FALSE)),"")</f>
        <v/>
      </c>
      <c r="J857" t="str">
        <f>IFERROR(IF(VLOOKUP('Xlookup set'!$S857,'Xlookup set'!$A$1:$R$1200,11,FALSE)=0,"",VLOOKUP('Xlookup set'!$S857,'Xlookup set'!$A$1:$R$1200,11,FALSE)),"")</f>
        <v/>
      </c>
      <c r="K857" t="str">
        <f>IFERROR(IF(VLOOKUP('Xlookup set'!$S857,'Xlookup set'!$A$1:$R$1200,12,FALSE)=0,"",VLOOKUP('Xlookup set'!$S857,'Xlookup set'!$A$1:$R$1200,12,FALSE)),"")</f>
        <v/>
      </c>
      <c r="L857" t="str">
        <f>IFERROR(IF(VLOOKUP('Xlookup set'!$S857,'Xlookup set'!$A$1:$R$1200,13,FALSE)=0,"",VLOOKUP('Xlookup set'!$S857,'Xlookup set'!$A$1:$R$1200,13,FALSE)),"")</f>
        <v/>
      </c>
      <c r="M857" t="str">
        <f>IFERROR(IF(VLOOKUP('Xlookup set'!$S857,'Xlookup set'!$A$1:$R$1200,14,FALSE)=0,"",VLOOKUP('Xlookup set'!$S857,'Xlookup set'!$A$1:$R$1200,14,FALSE)),"")</f>
        <v/>
      </c>
      <c r="N857" t="str">
        <f>IFERROR(IF(VLOOKUP('Xlookup set'!$S857,'Xlookup set'!$A$1:$R$1200,15,FALSE)=0,"",VLOOKUP('Xlookup set'!$S857,'Xlookup set'!$A$1:$R$1200,15,FALSE)),"")</f>
        <v/>
      </c>
      <c r="O857" t="str">
        <f>IFERROR(IF(VLOOKUP('Xlookup set'!$S857,'Xlookup set'!$A$1:$R$1200,16,FALSE)=0,"",VLOOKUP('Xlookup set'!$S857,'Xlookup set'!$A$1:$R$1200,16,FALSE)),"")</f>
        <v/>
      </c>
      <c r="P857" t="str">
        <f t="array" aca="1" ref="P857" ca="1">IFERROR(Y2IF(VLOOKUP('Xlookup set'!$S857,'Xlookup set'!$A$1:$R$1200,17,FALSE)=0,"",VLOOKUP('Xlookup set'!$S857,'Xlookup set'!$A$1:$R$1200,17,FALSE)),"")</f>
        <v/>
      </c>
      <c r="Q857" t="str">
        <f>IFERROR(IF(VLOOKUP('Xlookup set'!$S857,'Xlookup set'!$A$1:$R$1200,18,FALSE)=0,"",VLOOKUP('Xlookup set'!$S857,'Xlookup set'!$A$1:$R$1200,18,FALSE)),"")</f>
        <v/>
      </c>
    </row>
    <row r="858" spans="1:17">
      <c r="A858" t="str">
        <f>IFERROR(VLOOKUP('Xlookup set'!$S858,'Xlookup set'!$A$1:$R$1200,2,FALSE),"")</f>
        <v/>
      </c>
      <c r="B858" t="str">
        <f>IF(I858&lt;&gt;"",ドッグキャリー!$I$2,"")</f>
        <v/>
      </c>
      <c r="C858" t="str">
        <f t="shared" si="28"/>
        <v/>
      </c>
      <c r="D858" t="str">
        <f t="shared" si="29"/>
        <v/>
      </c>
      <c r="E858" t="str">
        <f>IFERROR(IF(VLOOKUP('Xlookup set'!$S858,'Xlookup set'!$A$1:$R$1200,6,FALSE)=0,"",VLOOKUP('Xlookup set'!$S858,'Xlookup set'!$A$1:$R$1200,6,FALSE)),"")</f>
        <v/>
      </c>
      <c r="F858" t="str">
        <f t="array" aca="1" ref="F858" ca="1">IFERROR(F(VLOOKUP('Xlookup set'!$S858,'Xlookup set'!$A$1:$R$1200,7,FALSE)=0,"",VLOOKUP('Xlookup set'!$S858,'Xlookup set'!$A$1:$R$1200,7,FALSE)),"")</f>
        <v/>
      </c>
      <c r="G858" t="str">
        <f>IFERROR(IF(VLOOKUP('Xlookup set'!$S858,'Xlookup set'!$A$1:$R$1200,8,FALSE)=0,"",VLOOKUP('Xlookup set'!$S858,'Xlookup set'!$A$1:$R$1200,8,FALSE)),"")</f>
        <v/>
      </c>
      <c r="H858" s="93" t="str">
        <f>IFERROR(IF(VLOOKUP('Xlookup set'!$S858,'Xlookup set'!$A$1:$R$1200,9,FALSE)=0,"",VLOOKUP('Xlookup set'!$S858,'Xlookup set'!$A$1:$R$1200,9,FALSE)),"")</f>
        <v/>
      </c>
      <c r="I858" t="str">
        <f>IFERROR(IF(VLOOKUP('Xlookup set'!$S858,'Xlookup set'!$A$1:$R$1200,10,FALSE)=0,"",VLOOKUP('Xlookup set'!$S858,'Xlookup set'!$A$1:$R$1200,10,FALSE)),"")</f>
        <v/>
      </c>
      <c r="J858" t="str">
        <f>IFERROR(IF(VLOOKUP('Xlookup set'!$S858,'Xlookup set'!$A$1:$R$1200,11,FALSE)=0,"",VLOOKUP('Xlookup set'!$S858,'Xlookup set'!$A$1:$R$1200,11,FALSE)),"")</f>
        <v/>
      </c>
      <c r="K858" t="str">
        <f>IFERROR(IF(VLOOKUP('Xlookup set'!$S858,'Xlookup set'!$A$1:$R$1200,12,FALSE)=0,"",VLOOKUP('Xlookup set'!$S858,'Xlookup set'!$A$1:$R$1200,12,FALSE)),"")</f>
        <v/>
      </c>
      <c r="L858" t="str">
        <f>IFERROR(IF(VLOOKUP('Xlookup set'!$S858,'Xlookup set'!$A$1:$R$1200,13,FALSE)=0,"",VLOOKUP('Xlookup set'!$S858,'Xlookup set'!$A$1:$R$1200,13,FALSE)),"")</f>
        <v/>
      </c>
      <c r="M858" t="str">
        <f>IFERROR(IF(VLOOKUP('Xlookup set'!$S858,'Xlookup set'!$A$1:$R$1200,14,FALSE)=0,"",VLOOKUP('Xlookup set'!$S858,'Xlookup set'!$A$1:$R$1200,14,FALSE)),"")</f>
        <v/>
      </c>
      <c r="N858" t="str">
        <f>IFERROR(IF(VLOOKUP('Xlookup set'!$S858,'Xlookup set'!$A$1:$R$1200,15,FALSE)=0,"",VLOOKUP('Xlookup set'!$S858,'Xlookup set'!$A$1:$R$1200,15,FALSE)),"")</f>
        <v/>
      </c>
      <c r="O858" t="str">
        <f>IFERROR(IF(VLOOKUP('Xlookup set'!$S858,'Xlookup set'!$A$1:$R$1200,16,FALSE)=0,"",VLOOKUP('Xlookup set'!$S858,'Xlookup set'!$A$1:$R$1200,16,FALSE)),"")</f>
        <v/>
      </c>
      <c r="P858" t="str">
        <f t="array" aca="1" ref="P858" ca="1">IFERROR(Y2IF(VLOOKUP('Xlookup set'!$S858,'Xlookup set'!$A$1:$R$1200,17,FALSE)=0,"",VLOOKUP('Xlookup set'!$S858,'Xlookup set'!$A$1:$R$1200,17,FALSE)),"")</f>
        <v/>
      </c>
      <c r="Q858" t="str">
        <f>IFERROR(IF(VLOOKUP('Xlookup set'!$S858,'Xlookup set'!$A$1:$R$1200,18,FALSE)=0,"",VLOOKUP('Xlookup set'!$S858,'Xlookup set'!$A$1:$R$1200,18,FALSE)),"")</f>
        <v/>
      </c>
    </row>
    <row r="859" spans="1:17">
      <c r="A859" t="str">
        <f>IFERROR(VLOOKUP('Xlookup set'!$S859,'Xlookup set'!$A$1:$R$1200,2,FALSE),"")</f>
        <v/>
      </c>
      <c r="B859" t="str">
        <f>IF(I859&lt;&gt;"",ドッグキャリー!$I$2,"")</f>
        <v/>
      </c>
      <c r="C859" t="str">
        <f t="shared" si="28"/>
        <v/>
      </c>
      <c r="D859" t="str">
        <f t="shared" si="29"/>
        <v/>
      </c>
      <c r="E859" t="str">
        <f>IFERROR(IF(VLOOKUP('Xlookup set'!$S859,'Xlookup set'!$A$1:$R$1200,6,FALSE)=0,"",VLOOKUP('Xlookup set'!$S859,'Xlookup set'!$A$1:$R$1200,6,FALSE)),"")</f>
        <v/>
      </c>
      <c r="F859" t="str">
        <f t="array" aca="1" ref="F859" ca="1">IFERROR(F(VLOOKUP('Xlookup set'!$S859,'Xlookup set'!$A$1:$R$1200,7,FALSE)=0,"",VLOOKUP('Xlookup set'!$S859,'Xlookup set'!$A$1:$R$1200,7,FALSE)),"")</f>
        <v/>
      </c>
      <c r="G859" t="str">
        <f>IFERROR(IF(VLOOKUP('Xlookup set'!$S859,'Xlookup set'!$A$1:$R$1200,8,FALSE)=0,"",VLOOKUP('Xlookup set'!$S859,'Xlookup set'!$A$1:$R$1200,8,FALSE)),"")</f>
        <v/>
      </c>
      <c r="H859" s="93" t="str">
        <f>IFERROR(IF(VLOOKUP('Xlookup set'!$S859,'Xlookup set'!$A$1:$R$1200,9,FALSE)=0,"",VLOOKUP('Xlookup set'!$S859,'Xlookup set'!$A$1:$R$1200,9,FALSE)),"")</f>
        <v/>
      </c>
      <c r="I859" t="str">
        <f>IFERROR(IF(VLOOKUP('Xlookup set'!$S859,'Xlookup set'!$A$1:$R$1200,10,FALSE)=0,"",VLOOKUP('Xlookup set'!$S859,'Xlookup set'!$A$1:$R$1200,10,FALSE)),"")</f>
        <v/>
      </c>
      <c r="J859" t="str">
        <f>IFERROR(IF(VLOOKUP('Xlookup set'!$S859,'Xlookup set'!$A$1:$R$1200,11,FALSE)=0,"",VLOOKUP('Xlookup set'!$S859,'Xlookup set'!$A$1:$R$1200,11,FALSE)),"")</f>
        <v/>
      </c>
      <c r="K859" t="str">
        <f>IFERROR(IF(VLOOKUP('Xlookup set'!$S859,'Xlookup set'!$A$1:$R$1200,12,FALSE)=0,"",VLOOKUP('Xlookup set'!$S859,'Xlookup set'!$A$1:$R$1200,12,FALSE)),"")</f>
        <v/>
      </c>
      <c r="L859" t="str">
        <f>IFERROR(IF(VLOOKUP('Xlookup set'!$S859,'Xlookup set'!$A$1:$R$1200,13,FALSE)=0,"",VLOOKUP('Xlookup set'!$S859,'Xlookup set'!$A$1:$R$1200,13,FALSE)),"")</f>
        <v/>
      </c>
      <c r="M859" t="str">
        <f>IFERROR(IF(VLOOKUP('Xlookup set'!$S859,'Xlookup set'!$A$1:$R$1200,14,FALSE)=0,"",VLOOKUP('Xlookup set'!$S859,'Xlookup set'!$A$1:$R$1200,14,FALSE)),"")</f>
        <v/>
      </c>
      <c r="N859" t="str">
        <f>IFERROR(IF(VLOOKUP('Xlookup set'!$S859,'Xlookup set'!$A$1:$R$1200,15,FALSE)=0,"",VLOOKUP('Xlookup set'!$S859,'Xlookup set'!$A$1:$R$1200,15,FALSE)),"")</f>
        <v/>
      </c>
      <c r="O859" t="str">
        <f>IFERROR(IF(VLOOKUP('Xlookup set'!$S859,'Xlookup set'!$A$1:$R$1200,16,FALSE)=0,"",VLOOKUP('Xlookup set'!$S859,'Xlookup set'!$A$1:$R$1200,16,FALSE)),"")</f>
        <v/>
      </c>
      <c r="P859" t="str">
        <f t="array" aca="1" ref="P859" ca="1">IFERROR(Y2IF(VLOOKUP('Xlookup set'!$S859,'Xlookup set'!$A$1:$R$1200,17,FALSE)=0,"",VLOOKUP('Xlookup set'!$S859,'Xlookup set'!$A$1:$R$1200,17,FALSE)),"")</f>
        <v/>
      </c>
      <c r="Q859" t="str">
        <f>IFERROR(IF(VLOOKUP('Xlookup set'!$S859,'Xlookup set'!$A$1:$R$1200,18,FALSE)=0,"",VLOOKUP('Xlookup set'!$S859,'Xlookup set'!$A$1:$R$1200,18,FALSE)),"")</f>
        <v/>
      </c>
    </row>
    <row r="860" spans="1:17">
      <c r="A860" t="str">
        <f>IFERROR(VLOOKUP('Xlookup set'!$S860,'Xlookup set'!$A$1:$R$1200,2,FALSE),"")</f>
        <v/>
      </c>
      <c r="B860" t="str">
        <f>IF(I860&lt;&gt;"",ドッグキャリー!$I$2,"")</f>
        <v/>
      </c>
      <c r="C860" t="str">
        <f t="shared" si="28"/>
        <v/>
      </c>
      <c r="D860" t="str">
        <f t="shared" si="29"/>
        <v/>
      </c>
      <c r="E860" t="str">
        <f>IFERROR(IF(VLOOKUP('Xlookup set'!$S860,'Xlookup set'!$A$1:$R$1200,6,FALSE)=0,"",VLOOKUP('Xlookup set'!$S860,'Xlookup set'!$A$1:$R$1200,6,FALSE)),"")</f>
        <v/>
      </c>
      <c r="F860" t="str">
        <f t="array" aca="1" ref="F860" ca="1">IFERROR(F(VLOOKUP('Xlookup set'!$S860,'Xlookup set'!$A$1:$R$1200,7,FALSE)=0,"",VLOOKUP('Xlookup set'!$S860,'Xlookup set'!$A$1:$R$1200,7,FALSE)),"")</f>
        <v/>
      </c>
      <c r="G860" t="str">
        <f>IFERROR(IF(VLOOKUP('Xlookup set'!$S860,'Xlookup set'!$A$1:$R$1200,8,FALSE)=0,"",VLOOKUP('Xlookup set'!$S860,'Xlookup set'!$A$1:$R$1200,8,FALSE)),"")</f>
        <v/>
      </c>
      <c r="H860" s="93" t="str">
        <f>IFERROR(IF(VLOOKUP('Xlookup set'!$S860,'Xlookup set'!$A$1:$R$1200,9,FALSE)=0,"",VLOOKUP('Xlookup set'!$S860,'Xlookup set'!$A$1:$R$1200,9,FALSE)),"")</f>
        <v/>
      </c>
      <c r="I860" t="str">
        <f>IFERROR(IF(VLOOKUP('Xlookup set'!$S860,'Xlookup set'!$A$1:$R$1200,10,FALSE)=0,"",VLOOKUP('Xlookup set'!$S860,'Xlookup set'!$A$1:$R$1200,10,FALSE)),"")</f>
        <v/>
      </c>
      <c r="J860" t="str">
        <f>IFERROR(IF(VLOOKUP('Xlookup set'!$S860,'Xlookup set'!$A$1:$R$1200,11,FALSE)=0,"",VLOOKUP('Xlookup set'!$S860,'Xlookup set'!$A$1:$R$1200,11,FALSE)),"")</f>
        <v/>
      </c>
      <c r="K860" t="str">
        <f>IFERROR(IF(VLOOKUP('Xlookup set'!$S860,'Xlookup set'!$A$1:$R$1200,12,FALSE)=0,"",VLOOKUP('Xlookup set'!$S860,'Xlookup set'!$A$1:$R$1200,12,FALSE)),"")</f>
        <v/>
      </c>
      <c r="L860" t="str">
        <f>IFERROR(IF(VLOOKUP('Xlookup set'!$S860,'Xlookup set'!$A$1:$R$1200,13,FALSE)=0,"",VLOOKUP('Xlookup set'!$S860,'Xlookup set'!$A$1:$R$1200,13,FALSE)),"")</f>
        <v/>
      </c>
      <c r="M860" t="str">
        <f>IFERROR(IF(VLOOKUP('Xlookup set'!$S860,'Xlookup set'!$A$1:$R$1200,14,FALSE)=0,"",VLOOKUP('Xlookup set'!$S860,'Xlookup set'!$A$1:$R$1200,14,FALSE)),"")</f>
        <v/>
      </c>
      <c r="N860" t="str">
        <f>IFERROR(IF(VLOOKUP('Xlookup set'!$S860,'Xlookup set'!$A$1:$R$1200,15,FALSE)=0,"",VLOOKUP('Xlookup set'!$S860,'Xlookup set'!$A$1:$R$1200,15,FALSE)),"")</f>
        <v/>
      </c>
      <c r="O860" t="str">
        <f>IFERROR(IF(VLOOKUP('Xlookup set'!$S860,'Xlookup set'!$A$1:$R$1200,16,FALSE)=0,"",VLOOKUP('Xlookup set'!$S860,'Xlookup set'!$A$1:$R$1200,16,FALSE)),"")</f>
        <v/>
      </c>
      <c r="P860" t="str">
        <f t="array" aca="1" ref="P860" ca="1">IFERROR(Y2IF(VLOOKUP('Xlookup set'!$S860,'Xlookup set'!$A$1:$R$1200,17,FALSE)=0,"",VLOOKUP('Xlookup set'!$S860,'Xlookup set'!$A$1:$R$1200,17,FALSE)),"")</f>
        <v/>
      </c>
      <c r="Q860" t="str">
        <f>IFERROR(IF(VLOOKUP('Xlookup set'!$S860,'Xlookup set'!$A$1:$R$1200,18,FALSE)=0,"",VLOOKUP('Xlookup set'!$S860,'Xlookup set'!$A$1:$R$1200,18,FALSE)),"")</f>
        <v/>
      </c>
    </row>
    <row r="861" spans="1:17">
      <c r="A861" t="str">
        <f>IFERROR(VLOOKUP('Xlookup set'!$S861,'Xlookup set'!$A$1:$R$1200,2,FALSE),"")</f>
        <v/>
      </c>
      <c r="B861" t="str">
        <f>IF(I861&lt;&gt;"",ドッグキャリー!$I$2,"")</f>
        <v/>
      </c>
      <c r="C861" t="str">
        <f t="shared" si="28"/>
        <v/>
      </c>
      <c r="D861" t="str">
        <f t="shared" si="29"/>
        <v/>
      </c>
      <c r="E861" t="str">
        <f>IFERROR(IF(VLOOKUP('Xlookup set'!$S861,'Xlookup set'!$A$1:$R$1200,6,FALSE)=0,"",VLOOKUP('Xlookup set'!$S861,'Xlookup set'!$A$1:$R$1200,6,FALSE)),"")</f>
        <v/>
      </c>
      <c r="F861" t="str">
        <f t="array" aca="1" ref="F861" ca="1">IFERROR(F(VLOOKUP('Xlookup set'!$S861,'Xlookup set'!$A$1:$R$1200,7,FALSE)=0,"",VLOOKUP('Xlookup set'!$S861,'Xlookup set'!$A$1:$R$1200,7,FALSE)),"")</f>
        <v/>
      </c>
      <c r="G861" t="str">
        <f>IFERROR(IF(VLOOKUP('Xlookup set'!$S861,'Xlookup set'!$A$1:$R$1200,8,FALSE)=0,"",VLOOKUP('Xlookup set'!$S861,'Xlookup set'!$A$1:$R$1200,8,FALSE)),"")</f>
        <v/>
      </c>
      <c r="H861" s="93" t="str">
        <f>IFERROR(IF(VLOOKUP('Xlookup set'!$S861,'Xlookup set'!$A$1:$R$1200,9,FALSE)=0,"",VLOOKUP('Xlookup set'!$S861,'Xlookup set'!$A$1:$R$1200,9,FALSE)),"")</f>
        <v/>
      </c>
      <c r="I861" t="str">
        <f>IFERROR(IF(VLOOKUP('Xlookup set'!$S861,'Xlookup set'!$A$1:$R$1200,10,FALSE)=0,"",VLOOKUP('Xlookup set'!$S861,'Xlookup set'!$A$1:$R$1200,10,FALSE)),"")</f>
        <v/>
      </c>
      <c r="J861" t="str">
        <f>IFERROR(IF(VLOOKUP('Xlookup set'!$S861,'Xlookup set'!$A$1:$R$1200,11,FALSE)=0,"",VLOOKUP('Xlookup set'!$S861,'Xlookup set'!$A$1:$R$1200,11,FALSE)),"")</f>
        <v/>
      </c>
      <c r="K861" t="str">
        <f>IFERROR(IF(VLOOKUP('Xlookup set'!$S861,'Xlookup set'!$A$1:$R$1200,12,FALSE)=0,"",VLOOKUP('Xlookup set'!$S861,'Xlookup set'!$A$1:$R$1200,12,FALSE)),"")</f>
        <v/>
      </c>
      <c r="L861" t="str">
        <f>IFERROR(IF(VLOOKUP('Xlookup set'!$S861,'Xlookup set'!$A$1:$R$1200,13,FALSE)=0,"",VLOOKUP('Xlookup set'!$S861,'Xlookup set'!$A$1:$R$1200,13,FALSE)),"")</f>
        <v/>
      </c>
      <c r="M861" t="str">
        <f>IFERROR(IF(VLOOKUP('Xlookup set'!$S861,'Xlookup set'!$A$1:$R$1200,14,FALSE)=0,"",VLOOKUP('Xlookup set'!$S861,'Xlookup set'!$A$1:$R$1200,14,FALSE)),"")</f>
        <v/>
      </c>
      <c r="N861" t="str">
        <f>IFERROR(IF(VLOOKUP('Xlookup set'!$S861,'Xlookup set'!$A$1:$R$1200,15,FALSE)=0,"",VLOOKUP('Xlookup set'!$S861,'Xlookup set'!$A$1:$R$1200,15,FALSE)),"")</f>
        <v/>
      </c>
      <c r="O861" t="str">
        <f>IFERROR(IF(VLOOKUP('Xlookup set'!$S861,'Xlookup set'!$A$1:$R$1200,16,FALSE)=0,"",VLOOKUP('Xlookup set'!$S861,'Xlookup set'!$A$1:$R$1200,16,FALSE)),"")</f>
        <v/>
      </c>
      <c r="P861" t="str">
        <f t="array" aca="1" ref="P861" ca="1">IFERROR(Y2IF(VLOOKUP('Xlookup set'!$S861,'Xlookup set'!$A$1:$R$1200,17,FALSE)=0,"",VLOOKUP('Xlookup set'!$S861,'Xlookup set'!$A$1:$R$1200,17,FALSE)),"")</f>
        <v/>
      </c>
      <c r="Q861" t="str">
        <f>IFERROR(IF(VLOOKUP('Xlookup set'!$S861,'Xlookup set'!$A$1:$R$1200,18,FALSE)=0,"",VLOOKUP('Xlookup set'!$S861,'Xlookup set'!$A$1:$R$1200,18,FALSE)),"")</f>
        <v/>
      </c>
    </row>
    <row r="862" spans="1:17">
      <c r="A862" t="str">
        <f>IFERROR(VLOOKUP('Xlookup set'!$S862,'Xlookup set'!$A$1:$R$1200,2,FALSE),"")</f>
        <v/>
      </c>
      <c r="B862" t="str">
        <f>IF(I862&lt;&gt;"",ドッグキャリー!$I$2,"")</f>
        <v/>
      </c>
      <c r="C862" t="str">
        <f t="shared" si="28"/>
        <v/>
      </c>
      <c r="D862" t="str">
        <f t="shared" si="29"/>
        <v/>
      </c>
      <c r="E862" t="str">
        <f>IFERROR(IF(VLOOKUP('Xlookup set'!$S862,'Xlookup set'!$A$1:$R$1200,6,FALSE)=0,"",VLOOKUP('Xlookup set'!$S862,'Xlookup set'!$A$1:$R$1200,6,FALSE)),"")</f>
        <v/>
      </c>
      <c r="F862" t="str">
        <f t="array" aca="1" ref="F862" ca="1">IFERROR(F(VLOOKUP('Xlookup set'!$S862,'Xlookup set'!$A$1:$R$1200,7,FALSE)=0,"",VLOOKUP('Xlookup set'!$S862,'Xlookup set'!$A$1:$R$1200,7,FALSE)),"")</f>
        <v/>
      </c>
      <c r="G862" t="str">
        <f>IFERROR(IF(VLOOKUP('Xlookup set'!$S862,'Xlookup set'!$A$1:$R$1200,8,FALSE)=0,"",VLOOKUP('Xlookup set'!$S862,'Xlookup set'!$A$1:$R$1200,8,FALSE)),"")</f>
        <v/>
      </c>
      <c r="H862" s="93" t="str">
        <f>IFERROR(IF(VLOOKUP('Xlookup set'!$S862,'Xlookup set'!$A$1:$R$1200,9,FALSE)=0,"",VLOOKUP('Xlookup set'!$S862,'Xlookup set'!$A$1:$R$1200,9,FALSE)),"")</f>
        <v/>
      </c>
      <c r="I862" t="str">
        <f>IFERROR(IF(VLOOKUP('Xlookup set'!$S862,'Xlookup set'!$A$1:$R$1200,10,FALSE)=0,"",VLOOKUP('Xlookup set'!$S862,'Xlookup set'!$A$1:$R$1200,10,FALSE)),"")</f>
        <v/>
      </c>
      <c r="J862" t="str">
        <f>IFERROR(IF(VLOOKUP('Xlookup set'!$S862,'Xlookup set'!$A$1:$R$1200,11,FALSE)=0,"",VLOOKUP('Xlookup set'!$S862,'Xlookup set'!$A$1:$R$1200,11,FALSE)),"")</f>
        <v/>
      </c>
      <c r="K862" t="str">
        <f>IFERROR(IF(VLOOKUP('Xlookup set'!$S862,'Xlookup set'!$A$1:$R$1200,12,FALSE)=0,"",VLOOKUP('Xlookup set'!$S862,'Xlookup set'!$A$1:$R$1200,12,FALSE)),"")</f>
        <v/>
      </c>
      <c r="L862" t="str">
        <f>IFERROR(IF(VLOOKUP('Xlookup set'!$S862,'Xlookup set'!$A$1:$R$1200,13,FALSE)=0,"",VLOOKUP('Xlookup set'!$S862,'Xlookup set'!$A$1:$R$1200,13,FALSE)),"")</f>
        <v/>
      </c>
      <c r="M862" t="str">
        <f>IFERROR(IF(VLOOKUP('Xlookup set'!$S862,'Xlookup set'!$A$1:$R$1200,14,FALSE)=0,"",VLOOKUP('Xlookup set'!$S862,'Xlookup set'!$A$1:$R$1200,14,FALSE)),"")</f>
        <v/>
      </c>
      <c r="N862" t="str">
        <f>IFERROR(IF(VLOOKUP('Xlookup set'!$S862,'Xlookup set'!$A$1:$R$1200,15,FALSE)=0,"",VLOOKUP('Xlookup set'!$S862,'Xlookup set'!$A$1:$R$1200,15,FALSE)),"")</f>
        <v/>
      </c>
      <c r="O862" t="str">
        <f>IFERROR(IF(VLOOKUP('Xlookup set'!$S862,'Xlookup set'!$A$1:$R$1200,16,FALSE)=0,"",VLOOKUP('Xlookup set'!$S862,'Xlookup set'!$A$1:$R$1200,16,FALSE)),"")</f>
        <v/>
      </c>
      <c r="P862" t="str">
        <f t="array" aca="1" ref="P862" ca="1">IFERROR(Y2IF(VLOOKUP('Xlookup set'!$S862,'Xlookup set'!$A$1:$R$1200,17,FALSE)=0,"",VLOOKUP('Xlookup set'!$S862,'Xlookup set'!$A$1:$R$1200,17,FALSE)),"")</f>
        <v/>
      </c>
      <c r="Q862" t="str">
        <f>IFERROR(IF(VLOOKUP('Xlookup set'!$S862,'Xlookup set'!$A$1:$R$1200,18,FALSE)=0,"",VLOOKUP('Xlookup set'!$S862,'Xlookup set'!$A$1:$R$1200,18,FALSE)),"")</f>
        <v/>
      </c>
    </row>
    <row r="863" spans="1:17">
      <c r="A863" t="str">
        <f>IFERROR(VLOOKUP('Xlookup set'!$S863,'Xlookup set'!$A$1:$R$1200,2,FALSE),"")</f>
        <v/>
      </c>
      <c r="B863" t="str">
        <f>IF(I863&lt;&gt;"",ドッグキャリー!$I$2,"")</f>
        <v/>
      </c>
      <c r="C863" t="str">
        <f t="shared" si="28"/>
        <v/>
      </c>
      <c r="D863" t="str">
        <f t="shared" si="29"/>
        <v/>
      </c>
      <c r="E863" t="str">
        <f>IFERROR(IF(VLOOKUP('Xlookup set'!$S863,'Xlookup set'!$A$1:$R$1200,6,FALSE)=0,"",VLOOKUP('Xlookup set'!$S863,'Xlookup set'!$A$1:$R$1200,6,FALSE)),"")</f>
        <v/>
      </c>
      <c r="F863" t="str">
        <f t="array" aca="1" ref="F863" ca="1">IFERROR(F(VLOOKUP('Xlookup set'!$S863,'Xlookup set'!$A$1:$R$1200,7,FALSE)=0,"",VLOOKUP('Xlookup set'!$S863,'Xlookup set'!$A$1:$R$1200,7,FALSE)),"")</f>
        <v/>
      </c>
      <c r="G863" t="str">
        <f>IFERROR(IF(VLOOKUP('Xlookup set'!$S863,'Xlookup set'!$A$1:$R$1200,8,FALSE)=0,"",VLOOKUP('Xlookup set'!$S863,'Xlookup set'!$A$1:$R$1200,8,FALSE)),"")</f>
        <v/>
      </c>
      <c r="H863" s="93" t="str">
        <f>IFERROR(IF(VLOOKUP('Xlookup set'!$S863,'Xlookup set'!$A$1:$R$1200,9,FALSE)=0,"",VLOOKUP('Xlookup set'!$S863,'Xlookup set'!$A$1:$R$1200,9,FALSE)),"")</f>
        <v/>
      </c>
      <c r="I863" t="str">
        <f>IFERROR(IF(VLOOKUP('Xlookup set'!$S863,'Xlookup set'!$A$1:$R$1200,10,FALSE)=0,"",VLOOKUP('Xlookup set'!$S863,'Xlookup set'!$A$1:$R$1200,10,FALSE)),"")</f>
        <v/>
      </c>
      <c r="J863" t="str">
        <f>IFERROR(IF(VLOOKUP('Xlookup set'!$S863,'Xlookup set'!$A$1:$R$1200,11,FALSE)=0,"",VLOOKUP('Xlookup set'!$S863,'Xlookup set'!$A$1:$R$1200,11,FALSE)),"")</f>
        <v/>
      </c>
      <c r="K863" t="str">
        <f>IFERROR(IF(VLOOKUP('Xlookup set'!$S863,'Xlookup set'!$A$1:$R$1200,12,FALSE)=0,"",VLOOKUP('Xlookup set'!$S863,'Xlookup set'!$A$1:$R$1200,12,FALSE)),"")</f>
        <v/>
      </c>
      <c r="L863" t="str">
        <f>IFERROR(IF(VLOOKUP('Xlookup set'!$S863,'Xlookup set'!$A$1:$R$1200,13,FALSE)=0,"",VLOOKUP('Xlookup set'!$S863,'Xlookup set'!$A$1:$R$1200,13,FALSE)),"")</f>
        <v/>
      </c>
      <c r="M863" t="str">
        <f>IFERROR(IF(VLOOKUP('Xlookup set'!$S863,'Xlookup set'!$A$1:$R$1200,14,FALSE)=0,"",VLOOKUP('Xlookup set'!$S863,'Xlookup set'!$A$1:$R$1200,14,FALSE)),"")</f>
        <v/>
      </c>
      <c r="N863" t="str">
        <f>IFERROR(IF(VLOOKUP('Xlookup set'!$S863,'Xlookup set'!$A$1:$R$1200,15,FALSE)=0,"",VLOOKUP('Xlookup set'!$S863,'Xlookup set'!$A$1:$R$1200,15,FALSE)),"")</f>
        <v/>
      </c>
      <c r="O863" t="str">
        <f>IFERROR(IF(VLOOKUP('Xlookup set'!$S863,'Xlookup set'!$A$1:$R$1200,16,FALSE)=0,"",VLOOKUP('Xlookup set'!$S863,'Xlookup set'!$A$1:$R$1200,16,FALSE)),"")</f>
        <v/>
      </c>
      <c r="P863" t="str">
        <f t="array" aca="1" ref="P863" ca="1">IFERROR(Y2IF(VLOOKUP('Xlookup set'!$S863,'Xlookup set'!$A$1:$R$1200,17,FALSE)=0,"",VLOOKUP('Xlookup set'!$S863,'Xlookup set'!$A$1:$R$1200,17,FALSE)),"")</f>
        <v/>
      </c>
      <c r="Q863" t="str">
        <f>IFERROR(IF(VLOOKUP('Xlookup set'!$S863,'Xlookup set'!$A$1:$R$1200,18,FALSE)=0,"",VLOOKUP('Xlookup set'!$S863,'Xlookup set'!$A$1:$R$1200,18,FALSE)),"")</f>
        <v/>
      </c>
    </row>
    <row r="864" spans="1:17">
      <c r="A864" t="str">
        <f>IFERROR(VLOOKUP('Xlookup set'!$S864,'Xlookup set'!$A$1:$R$1200,2,FALSE),"")</f>
        <v/>
      </c>
      <c r="B864" t="str">
        <f>IF(I864&lt;&gt;"",ドッグキャリー!$I$2,"")</f>
        <v/>
      </c>
      <c r="C864" t="str">
        <f t="shared" si="28"/>
        <v/>
      </c>
      <c r="D864" t="str">
        <f t="shared" si="29"/>
        <v/>
      </c>
      <c r="E864" t="str">
        <f>IFERROR(IF(VLOOKUP('Xlookup set'!$S864,'Xlookup set'!$A$1:$R$1200,6,FALSE)=0,"",VLOOKUP('Xlookup set'!$S864,'Xlookup set'!$A$1:$R$1200,6,FALSE)),"")</f>
        <v/>
      </c>
      <c r="F864" t="str">
        <f t="array" aca="1" ref="F864" ca="1">IFERROR(F(VLOOKUP('Xlookup set'!$S864,'Xlookup set'!$A$1:$R$1200,7,FALSE)=0,"",VLOOKUP('Xlookup set'!$S864,'Xlookup set'!$A$1:$R$1200,7,FALSE)),"")</f>
        <v/>
      </c>
      <c r="G864" t="str">
        <f>IFERROR(IF(VLOOKUP('Xlookup set'!$S864,'Xlookup set'!$A$1:$R$1200,8,FALSE)=0,"",VLOOKUP('Xlookup set'!$S864,'Xlookup set'!$A$1:$R$1200,8,FALSE)),"")</f>
        <v/>
      </c>
      <c r="H864" s="93" t="str">
        <f>IFERROR(IF(VLOOKUP('Xlookup set'!$S864,'Xlookup set'!$A$1:$R$1200,9,FALSE)=0,"",VLOOKUP('Xlookup set'!$S864,'Xlookup set'!$A$1:$R$1200,9,FALSE)),"")</f>
        <v/>
      </c>
      <c r="I864" t="str">
        <f>IFERROR(IF(VLOOKUP('Xlookup set'!$S864,'Xlookup set'!$A$1:$R$1200,10,FALSE)=0,"",VLOOKUP('Xlookup set'!$S864,'Xlookup set'!$A$1:$R$1200,10,FALSE)),"")</f>
        <v/>
      </c>
      <c r="J864" t="str">
        <f>IFERROR(IF(VLOOKUP('Xlookup set'!$S864,'Xlookup set'!$A$1:$R$1200,11,FALSE)=0,"",VLOOKUP('Xlookup set'!$S864,'Xlookup set'!$A$1:$R$1200,11,FALSE)),"")</f>
        <v/>
      </c>
      <c r="K864" t="str">
        <f>IFERROR(IF(VLOOKUP('Xlookup set'!$S864,'Xlookup set'!$A$1:$R$1200,12,FALSE)=0,"",VLOOKUP('Xlookup set'!$S864,'Xlookup set'!$A$1:$R$1200,12,FALSE)),"")</f>
        <v/>
      </c>
      <c r="L864" t="str">
        <f>IFERROR(IF(VLOOKUP('Xlookup set'!$S864,'Xlookup set'!$A$1:$R$1200,13,FALSE)=0,"",VLOOKUP('Xlookup set'!$S864,'Xlookup set'!$A$1:$R$1200,13,FALSE)),"")</f>
        <v/>
      </c>
      <c r="M864" t="str">
        <f>IFERROR(IF(VLOOKUP('Xlookup set'!$S864,'Xlookup set'!$A$1:$R$1200,14,FALSE)=0,"",VLOOKUP('Xlookup set'!$S864,'Xlookup set'!$A$1:$R$1200,14,FALSE)),"")</f>
        <v/>
      </c>
      <c r="N864" t="str">
        <f>IFERROR(IF(VLOOKUP('Xlookup set'!$S864,'Xlookup set'!$A$1:$R$1200,15,FALSE)=0,"",VLOOKUP('Xlookup set'!$S864,'Xlookup set'!$A$1:$R$1200,15,FALSE)),"")</f>
        <v/>
      </c>
      <c r="O864" t="str">
        <f>IFERROR(IF(VLOOKUP('Xlookup set'!$S864,'Xlookup set'!$A$1:$R$1200,16,FALSE)=0,"",VLOOKUP('Xlookup set'!$S864,'Xlookup set'!$A$1:$R$1200,16,FALSE)),"")</f>
        <v/>
      </c>
      <c r="P864" t="str">
        <f t="array" aca="1" ref="P864" ca="1">IFERROR(Y2IF(VLOOKUP('Xlookup set'!$S864,'Xlookup set'!$A$1:$R$1200,17,FALSE)=0,"",VLOOKUP('Xlookup set'!$S864,'Xlookup set'!$A$1:$R$1200,17,FALSE)),"")</f>
        <v/>
      </c>
      <c r="Q864" t="str">
        <f>IFERROR(IF(VLOOKUP('Xlookup set'!$S864,'Xlookup set'!$A$1:$R$1200,18,FALSE)=0,"",VLOOKUP('Xlookup set'!$S864,'Xlookup set'!$A$1:$R$1200,18,FALSE)),"")</f>
        <v/>
      </c>
    </row>
    <row r="865" spans="1:17">
      <c r="A865" t="str">
        <f>IFERROR(VLOOKUP('Xlookup set'!$S865,'Xlookup set'!$A$1:$R$1200,2,FALSE),"")</f>
        <v/>
      </c>
      <c r="B865" t="str">
        <f>IF(I865&lt;&gt;"",ドッグキャリー!$I$2,"")</f>
        <v/>
      </c>
      <c r="C865" t="str">
        <f t="shared" si="28"/>
        <v/>
      </c>
      <c r="D865" t="str">
        <f t="shared" si="29"/>
        <v/>
      </c>
      <c r="E865" t="str">
        <f>IFERROR(IF(VLOOKUP('Xlookup set'!$S865,'Xlookup set'!$A$1:$R$1200,6,FALSE)=0,"",VLOOKUP('Xlookup set'!$S865,'Xlookup set'!$A$1:$R$1200,6,FALSE)),"")</f>
        <v/>
      </c>
      <c r="F865" t="str">
        <f t="array" aca="1" ref="F865" ca="1">IFERROR(F(VLOOKUP('Xlookup set'!$S865,'Xlookup set'!$A$1:$R$1200,7,FALSE)=0,"",VLOOKUP('Xlookup set'!$S865,'Xlookup set'!$A$1:$R$1200,7,FALSE)),"")</f>
        <v/>
      </c>
      <c r="G865" t="str">
        <f>IFERROR(IF(VLOOKUP('Xlookup set'!$S865,'Xlookup set'!$A$1:$R$1200,8,FALSE)=0,"",VLOOKUP('Xlookup set'!$S865,'Xlookup set'!$A$1:$R$1200,8,FALSE)),"")</f>
        <v/>
      </c>
      <c r="H865" s="93" t="str">
        <f>IFERROR(IF(VLOOKUP('Xlookup set'!$S865,'Xlookup set'!$A$1:$R$1200,9,FALSE)=0,"",VLOOKUP('Xlookup set'!$S865,'Xlookup set'!$A$1:$R$1200,9,FALSE)),"")</f>
        <v/>
      </c>
      <c r="I865" t="str">
        <f>IFERROR(IF(VLOOKUP('Xlookup set'!$S865,'Xlookup set'!$A$1:$R$1200,10,FALSE)=0,"",VLOOKUP('Xlookup set'!$S865,'Xlookup set'!$A$1:$R$1200,10,FALSE)),"")</f>
        <v/>
      </c>
      <c r="J865" t="str">
        <f>IFERROR(IF(VLOOKUP('Xlookup set'!$S865,'Xlookup set'!$A$1:$R$1200,11,FALSE)=0,"",VLOOKUP('Xlookup set'!$S865,'Xlookup set'!$A$1:$R$1200,11,FALSE)),"")</f>
        <v/>
      </c>
      <c r="K865" t="str">
        <f>IFERROR(IF(VLOOKUP('Xlookup set'!$S865,'Xlookup set'!$A$1:$R$1200,12,FALSE)=0,"",VLOOKUP('Xlookup set'!$S865,'Xlookup set'!$A$1:$R$1200,12,FALSE)),"")</f>
        <v/>
      </c>
      <c r="L865" t="str">
        <f>IFERROR(IF(VLOOKUP('Xlookup set'!$S865,'Xlookup set'!$A$1:$R$1200,13,FALSE)=0,"",VLOOKUP('Xlookup set'!$S865,'Xlookup set'!$A$1:$R$1200,13,FALSE)),"")</f>
        <v/>
      </c>
      <c r="M865" t="str">
        <f>IFERROR(IF(VLOOKUP('Xlookup set'!$S865,'Xlookup set'!$A$1:$R$1200,14,FALSE)=0,"",VLOOKUP('Xlookup set'!$S865,'Xlookup set'!$A$1:$R$1200,14,FALSE)),"")</f>
        <v/>
      </c>
      <c r="N865" t="str">
        <f>IFERROR(IF(VLOOKUP('Xlookup set'!$S865,'Xlookup set'!$A$1:$R$1200,15,FALSE)=0,"",VLOOKUP('Xlookup set'!$S865,'Xlookup set'!$A$1:$R$1200,15,FALSE)),"")</f>
        <v/>
      </c>
      <c r="O865" t="str">
        <f>IFERROR(IF(VLOOKUP('Xlookup set'!$S865,'Xlookup set'!$A$1:$R$1200,16,FALSE)=0,"",VLOOKUP('Xlookup set'!$S865,'Xlookup set'!$A$1:$R$1200,16,FALSE)),"")</f>
        <v/>
      </c>
      <c r="P865" t="str">
        <f t="array" aca="1" ref="P865" ca="1">IFERROR(Y2IF(VLOOKUP('Xlookup set'!$S865,'Xlookup set'!$A$1:$R$1200,17,FALSE)=0,"",VLOOKUP('Xlookup set'!$S865,'Xlookup set'!$A$1:$R$1200,17,FALSE)),"")</f>
        <v/>
      </c>
      <c r="Q865" t="str">
        <f>IFERROR(IF(VLOOKUP('Xlookup set'!$S865,'Xlookup set'!$A$1:$R$1200,18,FALSE)=0,"",VLOOKUP('Xlookup set'!$S865,'Xlookup set'!$A$1:$R$1200,18,FALSE)),"")</f>
        <v/>
      </c>
    </row>
    <row r="866" spans="1:17">
      <c r="A866" t="str">
        <f>IFERROR(VLOOKUP('Xlookup set'!$S866,'Xlookup set'!$A$1:$R$1200,2,FALSE),"")</f>
        <v/>
      </c>
      <c r="B866" t="str">
        <f>IF(I866&lt;&gt;"",ドッグキャリー!$I$2,"")</f>
        <v/>
      </c>
      <c r="C866" t="str">
        <f t="shared" si="28"/>
        <v/>
      </c>
      <c r="D866" t="str">
        <f t="shared" si="29"/>
        <v/>
      </c>
      <c r="E866" t="str">
        <f>IFERROR(IF(VLOOKUP('Xlookup set'!$S866,'Xlookup set'!$A$1:$R$1200,6,FALSE)=0,"",VLOOKUP('Xlookup set'!$S866,'Xlookup set'!$A$1:$R$1200,6,FALSE)),"")</f>
        <v/>
      </c>
      <c r="F866" t="str">
        <f t="array" aca="1" ref="F866" ca="1">IFERROR(F(VLOOKUP('Xlookup set'!$S866,'Xlookup set'!$A$1:$R$1200,7,FALSE)=0,"",VLOOKUP('Xlookup set'!$S866,'Xlookup set'!$A$1:$R$1200,7,FALSE)),"")</f>
        <v/>
      </c>
      <c r="G866" t="str">
        <f>IFERROR(IF(VLOOKUP('Xlookup set'!$S866,'Xlookup set'!$A$1:$R$1200,8,FALSE)=0,"",VLOOKUP('Xlookup set'!$S866,'Xlookup set'!$A$1:$R$1200,8,FALSE)),"")</f>
        <v/>
      </c>
      <c r="H866" s="93" t="str">
        <f>IFERROR(IF(VLOOKUP('Xlookup set'!$S866,'Xlookup set'!$A$1:$R$1200,9,FALSE)=0,"",VLOOKUP('Xlookup set'!$S866,'Xlookup set'!$A$1:$R$1200,9,FALSE)),"")</f>
        <v/>
      </c>
      <c r="I866" t="str">
        <f>IFERROR(IF(VLOOKUP('Xlookup set'!$S866,'Xlookup set'!$A$1:$R$1200,10,FALSE)=0,"",VLOOKUP('Xlookup set'!$S866,'Xlookup set'!$A$1:$R$1200,10,FALSE)),"")</f>
        <v/>
      </c>
      <c r="J866" t="str">
        <f>IFERROR(IF(VLOOKUP('Xlookup set'!$S866,'Xlookup set'!$A$1:$R$1200,11,FALSE)=0,"",VLOOKUP('Xlookup set'!$S866,'Xlookup set'!$A$1:$R$1200,11,FALSE)),"")</f>
        <v/>
      </c>
      <c r="K866" t="str">
        <f>IFERROR(IF(VLOOKUP('Xlookup set'!$S866,'Xlookup set'!$A$1:$R$1200,12,FALSE)=0,"",VLOOKUP('Xlookup set'!$S866,'Xlookup set'!$A$1:$R$1200,12,FALSE)),"")</f>
        <v/>
      </c>
      <c r="L866" t="str">
        <f>IFERROR(IF(VLOOKUP('Xlookup set'!$S866,'Xlookup set'!$A$1:$R$1200,13,FALSE)=0,"",VLOOKUP('Xlookup set'!$S866,'Xlookup set'!$A$1:$R$1200,13,FALSE)),"")</f>
        <v/>
      </c>
      <c r="M866" t="str">
        <f>IFERROR(IF(VLOOKUP('Xlookup set'!$S866,'Xlookup set'!$A$1:$R$1200,14,FALSE)=0,"",VLOOKUP('Xlookup set'!$S866,'Xlookup set'!$A$1:$R$1200,14,FALSE)),"")</f>
        <v/>
      </c>
      <c r="N866" t="str">
        <f>IFERROR(IF(VLOOKUP('Xlookup set'!$S866,'Xlookup set'!$A$1:$R$1200,15,FALSE)=0,"",VLOOKUP('Xlookup set'!$S866,'Xlookup set'!$A$1:$R$1200,15,FALSE)),"")</f>
        <v/>
      </c>
      <c r="O866" t="str">
        <f>IFERROR(IF(VLOOKUP('Xlookup set'!$S866,'Xlookup set'!$A$1:$R$1200,16,FALSE)=0,"",VLOOKUP('Xlookup set'!$S866,'Xlookup set'!$A$1:$R$1200,16,FALSE)),"")</f>
        <v/>
      </c>
      <c r="P866" t="str">
        <f t="array" aca="1" ref="P866" ca="1">IFERROR(Y2IF(VLOOKUP('Xlookup set'!$S866,'Xlookup set'!$A$1:$R$1200,17,FALSE)=0,"",VLOOKUP('Xlookup set'!$S866,'Xlookup set'!$A$1:$R$1200,17,FALSE)),"")</f>
        <v/>
      </c>
      <c r="Q866" t="str">
        <f>IFERROR(IF(VLOOKUP('Xlookup set'!$S866,'Xlookup set'!$A$1:$R$1200,18,FALSE)=0,"",VLOOKUP('Xlookup set'!$S866,'Xlookup set'!$A$1:$R$1200,18,FALSE)),"")</f>
        <v/>
      </c>
    </row>
    <row r="867" spans="1:17">
      <c r="A867" t="str">
        <f>IFERROR(VLOOKUP('Xlookup set'!$S867,'Xlookup set'!$A$1:$R$1200,2,FALSE),"")</f>
        <v/>
      </c>
      <c r="B867" t="str">
        <f>IF(I867&lt;&gt;"",ドッグキャリー!$I$2,"")</f>
        <v/>
      </c>
      <c r="C867" t="str">
        <f t="shared" si="28"/>
        <v/>
      </c>
      <c r="D867" t="str">
        <f t="shared" si="29"/>
        <v/>
      </c>
      <c r="E867" t="str">
        <f>IFERROR(IF(VLOOKUP('Xlookup set'!$S867,'Xlookup set'!$A$1:$R$1200,6,FALSE)=0,"",VLOOKUP('Xlookup set'!$S867,'Xlookup set'!$A$1:$R$1200,6,FALSE)),"")</f>
        <v/>
      </c>
      <c r="F867" t="str">
        <f t="array" aca="1" ref="F867" ca="1">IFERROR(F(VLOOKUP('Xlookup set'!$S867,'Xlookup set'!$A$1:$R$1200,7,FALSE)=0,"",VLOOKUP('Xlookup set'!$S867,'Xlookup set'!$A$1:$R$1200,7,FALSE)),"")</f>
        <v/>
      </c>
      <c r="G867" t="str">
        <f>IFERROR(IF(VLOOKUP('Xlookup set'!$S867,'Xlookup set'!$A$1:$R$1200,8,FALSE)=0,"",VLOOKUP('Xlookup set'!$S867,'Xlookup set'!$A$1:$R$1200,8,FALSE)),"")</f>
        <v/>
      </c>
      <c r="H867" s="93" t="str">
        <f>IFERROR(IF(VLOOKUP('Xlookup set'!$S867,'Xlookup set'!$A$1:$R$1200,9,FALSE)=0,"",VLOOKUP('Xlookup set'!$S867,'Xlookup set'!$A$1:$R$1200,9,FALSE)),"")</f>
        <v/>
      </c>
      <c r="I867" t="str">
        <f>IFERROR(IF(VLOOKUP('Xlookup set'!$S867,'Xlookup set'!$A$1:$R$1200,10,FALSE)=0,"",VLOOKUP('Xlookup set'!$S867,'Xlookup set'!$A$1:$R$1200,10,FALSE)),"")</f>
        <v/>
      </c>
      <c r="J867" t="str">
        <f>IFERROR(IF(VLOOKUP('Xlookup set'!$S867,'Xlookup set'!$A$1:$R$1200,11,FALSE)=0,"",VLOOKUP('Xlookup set'!$S867,'Xlookup set'!$A$1:$R$1200,11,FALSE)),"")</f>
        <v/>
      </c>
      <c r="K867" t="str">
        <f>IFERROR(IF(VLOOKUP('Xlookup set'!$S867,'Xlookup set'!$A$1:$R$1200,12,FALSE)=0,"",VLOOKUP('Xlookup set'!$S867,'Xlookup set'!$A$1:$R$1200,12,FALSE)),"")</f>
        <v/>
      </c>
      <c r="L867" t="str">
        <f>IFERROR(IF(VLOOKUP('Xlookup set'!$S867,'Xlookup set'!$A$1:$R$1200,13,FALSE)=0,"",VLOOKUP('Xlookup set'!$S867,'Xlookup set'!$A$1:$R$1200,13,FALSE)),"")</f>
        <v/>
      </c>
      <c r="M867" t="str">
        <f>IFERROR(IF(VLOOKUP('Xlookup set'!$S867,'Xlookup set'!$A$1:$R$1200,14,FALSE)=0,"",VLOOKUP('Xlookup set'!$S867,'Xlookup set'!$A$1:$R$1200,14,FALSE)),"")</f>
        <v/>
      </c>
      <c r="N867" t="str">
        <f>IFERROR(IF(VLOOKUP('Xlookup set'!$S867,'Xlookup set'!$A$1:$R$1200,15,FALSE)=0,"",VLOOKUP('Xlookup set'!$S867,'Xlookup set'!$A$1:$R$1200,15,FALSE)),"")</f>
        <v/>
      </c>
      <c r="O867" t="str">
        <f>IFERROR(IF(VLOOKUP('Xlookup set'!$S867,'Xlookup set'!$A$1:$R$1200,16,FALSE)=0,"",VLOOKUP('Xlookup set'!$S867,'Xlookup set'!$A$1:$R$1200,16,FALSE)),"")</f>
        <v/>
      </c>
      <c r="P867" t="str">
        <f t="array" aca="1" ref="P867" ca="1">IFERROR(Y2IF(VLOOKUP('Xlookup set'!$S867,'Xlookup set'!$A$1:$R$1200,17,FALSE)=0,"",VLOOKUP('Xlookup set'!$S867,'Xlookup set'!$A$1:$R$1200,17,FALSE)),"")</f>
        <v/>
      </c>
      <c r="Q867" t="str">
        <f>IFERROR(IF(VLOOKUP('Xlookup set'!$S867,'Xlookup set'!$A$1:$R$1200,18,FALSE)=0,"",VLOOKUP('Xlookup set'!$S867,'Xlookup set'!$A$1:$R$1200,18,FALSE)),"")</f>
        <v/>
      </c>
    </row>
    <row r="868" spans="1:17">
      <c r="A868" t="str">
        <f>IFERROR(VLOOKUP('Xlookup set'!$S868,'Xlookup set'!$A$1:$R$1200,2,FALSE),"")</f>
        <v/>
      </c>
      <c r="B868" t="str">
        <f>IF(I868&lt;&gt;"",ドッグキャリー!$I$2,"")</f>
        <v/>
      </c>
      <c r="C868" t="str">
        <f t="shared" si="28"/>
        <v/>
      </c>
      <c r="D868" t="str">
        <f t="shared" si="29"/>
        <v/>
      </c>
      <c r="E868" t="str">
        <f>IFERROR(IF(VLOOKUP('Xlookup set'!$S868,'Xlookup set'!$A$1:$R$1200,6,FALSE)=0,"",VLOOKUP('Xlookup set'!$S868,'Xlookup set'!$A$1:$R$1200,6,FALSE)),"")</f>
        <v/>
      </c>
      <c r="F868" t="str">
        <f t="array" aca="1" ref="F868" ca="1">IFERROR(F(VLOOKUP('Xlookup set'!$S868,'Xlookup set'!$A$1:$R$1200,7,FALSE)=0,"",VLOOKUP('Xlookup set'!$S868,'Xlookup set'!$A$1:$R$1200,7,FALSE)),"")</f>
        <v/>
      </c>
      <c r="G868" t="str">
        <f>IFERROR(IF(VLOOKUP('Xlookup set'!$S868,'Xlookup set'!$A$1:$R$1200,8,FALSE)=0,"",VLOOKUP('Xlookup set'!$S868,'Xlookup set'!$A$1:$R$1200,8,FALSE)),"")</f>
        <v/>
      </c>
      <c r="H868" s="93" t="str">
        <f>IFERROR(IF(VLOOKUP('Xlookup set'!$S868,'Xlookup set'!$A$1:$R$1200,9,FALSE)=0,"",VLOOKUP('Xlookup set'!$S868,'Xlookup set'!$A$1:$R$1200,9,FALSE)),"")</f>
        <v/>
      </c>
      <c r="I868" t="str">
        <f>IFERROR(IF(VLOOKUP('Xlookup set'!$S868,'Xlookup set'!$A$1:$R$1200,10,FALSE)=0,"",VLOOKUP('Xlookup set'!$S868,'Xlookup set'!$A$1:$R$1200,10,FALSE)),"")</f>
        <v/>
      </c>
      <c r="J868" t="str">
        <f>IFERROR(IF(VLOOKUP('Xlookup set'!$S868,'Xlookup set'!$A$1:$R$1200,11,FALSE)=0,"",VLOOKUP('Xlookup set'!$S868,'Xlookup set'!$A$1:$R$1200,11,FALSE)),"")</f>
        <v/>
      </c>
      <c r="K868" t="str">
        <f>IFERROR(IF(VLOOKUP('Xlookup set'!$S868,'Xlookup set'!$A$1:$R$1200,12,FALSE)=0,"",VLOOKUP('Xlookup set'!$S868,'Xlookup set'!$A$1:$R$1200,12,FALSE)),"")</f>
        <v/>
      </c>
      <c r="L868" t="str">
        <f>IFERROR(IF(VLOOKUP('Xlookup set'!$S868,'Xlookup set'!$A$1:$R$1200,13,FALSE)=0,"",VLOOKUP('Xlookup set'!$S868,'Xlookup set'!$A$1:$R$1200,13,FALSE)),"")</f>
        <v/>
      </c>
      <c r="M868" t="str">
        <f>IFERROR(IF(VLOOKUP('Xlookup set'!$S868,'Xlookup set'!$A$1:$R$1200,14,FALSE)=0,"",VLOOKUP('Xlookup set'!$S868,'Xlookup set'!$A$1:$R$1200,14,FALSE)),"")</f>
        <v/>
      </c>
      <c r="N868" t="str">
        <f>IFERROR(IF(VLOOKUP('Xlookup set'!$S868,'Xlookup set'!$A$1:$R$1200,15,FALSE)=0,"",VLOOKUP('Xlookup set'!$S868,'Xlookup set'!$A$1:$R$1200,15,FALSE)),"")</f>
        <v/>
      </c>
      <c r="O868" t="str">
        <f>IFERROR(IF(VLOOKUP('Xlookup set'!$S868,'Xlookup set'!$A$1:$R$1200,16,FALSE)=0,"",VLOOKUP('Xlookup set'!$S868,'Xlookup set'!$A$1:$R$1200,16,FALSE)),"")</f>
        <v/>
      </c>
      <c r="P868" t="str">
        <f t="array" aca="1" ref="P868" ca="1">IFERROR(Y2IF(VLOOKUP('Xlookup set'!$S868,'Xlookup set'!$A$1:$R$1200,17,FALSE)=0,"",VLOOKUP('Xlookup set'!$S868,'Xlookup set'!$A$1:$R$1200,17,FALSE)),"")</f>
        <v/>
      </c>
      <c r="Q868" t="str">
        <f>IFERROR(IF(VLOOKUP('Xlookup set'!$S868,'Xlookup set'!$A$1:$R$1200,18,FALSE)=0,"",VLOOKUP('Xlookup set'!$S868,'Xlookup set'!$A$1:$R$1200,18,FALSE)),"")</f>
        <v/>
      </c>
    </row>
    <row r="869" spans="1:17">
      <c r="A869" t="str">
        <f>IFERROR(VLOOKUP('Xlookup set'!$S869,'Xlookup set'!$A$1:$R$1200,2,FALSE),"")</f>
        <v/>
      </c>
      <c r="B869" t="str">
        <f>IF(I869&lt;&gt;"",ドッグキャリー!$I$2,"")</f>
        <v/>
      </c>
      <c r="C869" t="str">
        <f t="shared" si="28"/>
        <v/>
      </c>
      <c r="D869" t="str">
        <f t="shared" si="29"/>
        <v/>
      </c>
      <c r="E869" t="str">
        <f>IFERROR(IF(VLOOKUP('Xlookup set'!$S869,'Xlookup set'!$A$1:$R$1200,6,FALSE)=0,"",VLOOKUP('Xlookup set'!$S869,'Xlookup set'!$A$1:$R$1200,6,FALSE)),"")</f>
        <v/>
      </c>
      <c r="F869" t="str">
        <f t="array" aca="1" ref="F869" ca="1">IFERROR(F(VLOOKUP('Xlookup set'!$S869,'Xlookup set'!$A$1:$R$1200,7,FALSE)=0,"",VLOOKUP('Xlookup set'!$S869,'Xlookup set'!$A$1:$R$1200,7,FALSE)),"")</f>
        <v/>
      </c>
      <c r="G869" t="str">
        <f>IFERROR(IF(VLOOKUP('Xlookup set'!$S869,'Xlookup set'!$A$1:$R$1200,8,FALSE)=0,"",VLOOKUP('Xlookup set'!$S869,'Xlookup set'!$A$1:$R$1200,8,FALSE)),"")</f>
        <v/>
      </c>
      <c r="H869" s="93" t="str">
        <f>IFERROR(IF(VLOOKUP('Xlookup set'!$S869,'Xlookup set'!$A$1:$R$1200,9,FALSE)=0,"",VLOOKUP('Xlookup set'!$S869,'Xlookup set'!$A$1:$R$1200,9,FALSE)),"")</f>
        <v/>
      </c>
      <c r="I869" t="str">
        <f>IFERROR(IF(VLOOKUP('Xlookup set'!$S869,'Xlookup set'!$A$1:$R$1200,10,FALSE)=0,"",VLOOKUP('Xlookup set'!$S869,'Xlookup set'!$A$1:$R$1200,10,FALSE)),"")</f>
        <v/>
      </c>
      <c r="J869" t="str">
        <f>IFERROR(IF(VLOOKUP('Xlookup set'!$S869,'Xlookup set'!$A$1:$R$1200,11,FALSE)=0,"",VLOOKUP('Xlookup set'!$S869,'Xlookup set'!$A$1:$R$1200,11,FALSE)),"")</f>
        <v/>
      </c>
      <c r="K869" t="str">
        <f>IFERROR(IF(VLOOKUP('Xlookup set'!$S869,'Xlookup set'!$A$1:$R$1200,12,FALSE)=0,"",VLOOKUP('Xlookup set'!$S869,'Xlookup set'!$A$1:$R$1200,12,FALSE)),"")</f>
        <v/>
      </c>
      <c r="L869" t="str">
        <f>IFERROR(IF(VLOOKUP('Xlookup set'!$S869,'Xlookup set'!$A$1:$R$1200,13,FALSE)=0,"",VLOOKUP('Xlookup set'!$S869,'Xlookup set'!$A$1:$R$1200,13,FALSE)),"")</f>
        <v/>
      </c>
      <c r="M869" t="str">
        <f>IFERROR(IF(VLOOKUP('Xlookup set'!$S869,'Xlookup set'!$A$1:$R$1200,14,FALSE)=0,"",VLOOKUP('Xlookup set'!$S869,'Xlookup set'!$A$1:$R$1200,14,FALSE)),"")</f>
        <v/>
      </c>
      <c r="N869" t="str">
        <f>IFERROR(IF(VLOOKUP('Xlookup set'!$S869,'Xlookup set'!$A$1:$R$1200,15,FALSE)=0,"",VLOOKUP('Xlookup set'!$S869,'Xlookup set'!$A$1:$R$1200,15,FALSE)),"")</f>
        <v/>
      </c>
      <c r="O869" t="str">
        <f>IFERROR(IF(VLOOKUP('Xlookup set'!$S869,'Xlookup set'!$A$1:$R$1200,16,FALSE)=0,"",VLOOKUP('Xlookup set'!$S869,'Xlookup set'!$A$1:$R$1200,16,FALSE)),"")</f>
        <v/>
      </c>
      <c r="P869" t="str">
        <f t="array" aca="1" ref="P869" ca="1">IFERROR(Y2IF(VLOOKUP('Xlookup set'!$S869,'Xlookup set'!$A$1:$R$1200,17,FALSE)=0,"",VLOOKUP('Xlookup set'!$S869,'Xlookup set'!$A$1:$R$1200,17,FALSE)),"")</f>
        <v/>
      </c>
      <c r="Q869" t="str">
        <f>IFERROR(IF(VLOOKUP('Xlookup set'!$S869,'Xlookup set'!$A$1:$R$1200,18,FALSE)=0,"",VLOOKUP('Xlookup set'!$S869,'Xlookup set'!$A$1:$R$1200,18,FALSE)),"")</f>
        <v/>
      </c>
    </row>
    <row r="870" spans="1:17">
      <c r="A870" t="str">
        <f>IFERROR(VLOOKUP('Xlookup set'!$S870,'Xlookup set'!$A$1:$R$1200,2,FALSE),"")</f>
        <v/>
      </c>
      <c r="B870" t="str">
        <f>IF(I870&lt;&gt;"",ドッグキャリー!$I$2,"")</f>
        <v/>
      </c>
      <c r="C870" t="str">
        <f t="shared" si="28"/>
        <v/>
      </c>
      <c r="D870" t="str">
        <f t="shared" si="29"/>
        <v/>
      </c>
      <c r="E870" t="str">
        <f>IFERROR(IF(VLOOKUP('Xlookup set'!$S870,'Xlookup set'!$A$1:$R$1200,6,FALSE)=0,"",VLOOKUP('Xlookup set'!$S870,'Xlookup set'!$A$1:$R$1200,6,FALSE)),"")</f>
        <v/>
      </c>
      <c r="F870" t="str">
        <f t="array" aca="1" ref="F870" ca="1">IFERROR(F(VLOOKUP('Xlookup set'!$S870,'Xlookup set'!$A$1:$R$1200,7,FALSE)=0,"",VLOOKUP('Xlookup set'!$S870,'Xlookup set'!$A$1:$R$1200,7,FALSE)),"")</f>
        <v/>
      </c>
      <c r="G870" t="str">
        <f>IFERROR(IF(VLOOKUP('Xlookup set'!$S870,'Xlookup set'!$A$1:$R$1200,8,FALSE)=0,"",VLOOKUP('Xlookup set'!$S870,'Xlookup set'!$A$1:$R$1200,8,FALSE)),"")</f>
        <v/>
      </c>
      <c r="H870" s="93" t="str">
        <f>IFERROR(IF(VLOOKUP('Xlookup set'!$S870,'Xlookup set'!$A$1:$R$1200,9,FALSE)=0,"",VLOOKUP('Xlookup set'!$S870,'Xlookup set'!$A$1:$R$1200,9,FALSE)),"")</f>
        <v/>
      </c>
      <c r="I870" t="str">
        <f>IFERROR(IF(VLOOKUP('Xlookup set'!$S870,'Xlookup set'!$A$1:$R$1200,10,FALSE)=0,"",VLOOKUP('Xlookup set'!$S870,'Xlookup set'!$A$1:$R$1200,10,FALSE)),"")</f>
        <v/>
      </c>
      <c r="J870" t="str">
        <f>IFERROR(IF(VLOOKUP('Xlookup set'!$S870,'Xlookup set'!$A$1:$R$1200,11,FALSE)=0,"",VLOOKUP('Xlookup set'!$S870,'Xlookup set'!$A$1:$R$1200,11,FALSE)),"")</f>
        <v/>
      </c>
      <c r="K870" t="str">
        <f>IFERROR(IF(VLOOKUP('Xlookup set'!$S870,'Xlookup set'!$A$1:$R$1200,12,FALSE)=0,"",VLOOKUP('Xlookup set'!$S870,'Xlookup set'!$A$1:$R$1200,12,FALSE)),"")</f>
        <v/>
      </c>
      <c r="L870" t="str">
        <f>IFERROR(IF(VLOOKUP('Xlookup set'!$S870,'Xlookup set'!$A$1:$R$1200,13,FALSE)=0,"",VLOOKUP('Xlookup set'!$S870,'Xlookup set'!$A$1:$R$1200,13,FALSE)),"")</f>
        <v/>
      </c>
      <c r="M870" t="str">
        <f>IFERROR(IF(VLOOKUP('Xlookup set'!$S870,'Xlookup set'!$A$1:$R$1200,14,FALSE)=0,"",VLOOKUP('Xlookup set'!$S870,'Xlookup set'!$A$1:$R$1200,14,FALSE)),"")</f>
        <v/>
      </c>
      <c r="N870" t="str">
        <f>IFERROR(IF(VLOOKUP('Xlookup set'!$S870,'Xlookup set'!$A$1:$R$1200,15,FALSE)=0,"",VLOOKUP('Xlookup set'!$S870,'Xlookup set'!$A$1:$R$1200,15,FALSE)),"")</f>
        <v/>
      </c>
      <c r="O870" t="str">
        <f>IFERROR(IF(VLOOKUP('Xlookup set'!$S870,'Xlookup set'!$A$1:$R$1200,16,FALSE)=0,"",VLOOKUP('Xlookup set'!$S870,'Xlookup set'!$A$1:$R$1200,16,FALSE)),"")</f>
        <v/>
      </c>
      <c r="P870" t="str">
        <f t="array" aca="1" ref="P870" ca="1">IFERROR(Y2IF(VLOOKUP('Xlookup set'!$S870,'Xlookup set'!$A$1:$R$1200,17,FALSE)=0,"",VLOOKUP('Xlookup set'!$S870,'Xlookup set'!$A$1:$R$1200,17,FALSE)),"")</f>
        <v/>
      </c>
      <c r="Q870" t="str">
        <f>IFERROR(IF(VLOOKUP('Xlookup set'!$S870,'Xlookup set'!$A$1:$R$1200,18,FALSE)=0,"",VLOOKUP('Xlookup set'!$S870,'Xlookup set'!$A$1:$R$1200,18,FALSE)),"")</f>
        <v/>
      </c>
    </row>
    <row r="871" spans="1:17">
      <c r="A871" t="str">
        <f>IFERROR(VLOOKUP('Xlookup set'!$S871,'Xlookup set'!$A$1:$R$1200,2,FALSE),"")</f>
        <v/>
      </c>
      <c r="B871" t="str">
        <f>IF(I871&lt;&gt;"",ドッグキャリー!$I$2,"")</f>
        <v/>
      </c>
      <c r="C871" t="str">
        <f t="shared" si="28"/>
        <v/>
      </c>
      <c r="D871" t="str">
        <f t="shared" si="29"/>
        <v/>
      </c>
      <c r="E871" t="str">
        <f>IFERROR(IF(VLOOKUP('Xlookup set'!$S871,'Xlookup set'!$A$1:$R$1200,6,FALSE)=0,"",VLOOKUP('Xlookup set'!$S871,'Xlookup set'!$A$1:$R$1200,6,FALSE)),"")</f>
        <v/>
      </c>
      <c r="F871" t="str">
        <f t="array" aca="1" ref="F871" ca="1">IFERROR(F(VLOOKUP('Xlookup set'!$S871,'Xlookup set'!$A$1:$R$1200,7,FALSE)=0,"",VLOOKUP('Xlookup set'!$S871,'Xlookup set'!$A$1:$R$1200,7,FALSE)),"")</f>
        <v/>
      </c>
      <c r="G871" t="str">
        <f>IFERROR(IF(VLOOKUP('Xlookup set'!$S871,'Xlookup set'!$A$1:$R$1200,8,FALSE)=0,"",VLOOKUP('Xlookup set'!$S871,'Xlookup set'!$A$1:$R$1200,8,FALSE)),"")</f>
        <v/>
      </c>
      <c r="H871" s="93" t="str">
        <f>IFERROR(IF(VLOOKUP('Xlookup set'!$S871,'Xlookup set'!$A$1:$R$1200,9,FALSE)=0,"",VLOOKUP('Xlookup set'!$S871,'Xlookup set'!$A$1:$R$1200,9,FALSE)),"")</f>
        <v/>
      </c>
      <c r="I871" t="str">
        <f>IFERROR(IF(VLOOKUP('Xlookup set'!$S871,'Xlookup set'!$A$1:$R$1200,10,FALSE)=0,"",VLOOKUP('Xlookup set'!$S871,'Xlookup set'!$A$1:$R$1200,10,FALSE)),"")</f>
        <v/>
      </c>
      <c r="J871" t="str">
        <f>IFERROR(IF(VLOOKUP('Xlookup set'!$S871,'Xlookup set'!$A$1:$R$1200,11,FALSE)=0,"",VLOOKUP('Xlookup set'!$S871,'Xlookup set'!$A$1:$R$1200,11,FALSE)),"")</f>
        <v/>
      </c>
      <c r="K871" t="str">
        <f>IFERROR(IF(VLOOKUP('Xlookup set'!$S871,'Xlookup set'!$A$1:$R$1200,12,FALSE)=0,"",VLOOKUP('Xlookup set'!$S871,'Xlookup set'!$A$1:$R$1200,12,FALSE)),"")</f>
        <v/>
      </c>
      <c r="L871" t="str">
        <f>IFERROR(IF(VLOOKUP('Xlookup set'!$S871,'Xlookup set'!$A$1:$R$1200,13,FALSE)=0,"",VLOOKUP('Xlookup set'!$S871,'Xlookup set'!$A$1:$R$1200,13,FALSE)),"")</f>
        <v/>
      </c>
      <c r="M871" t="str">
        <f>IFERROR(IF(VLOOKUP('Xlookup set'!$S871,'Xlookup set'!$A$1:$R$1200,14,FALSE)=0,"",VLOOKUP('Xlookup set'!$S871,'Xlookup set'!$A$1:$R$1200,14,FALSE)),"")</f>
        <v/>
      </c>
      <c r="N871" t="str">
        <f>IFERROR(IF(VLOOKUP('Xlookup set'!$S871,'Xlookup set'!$A$1:$R$1200,15,FALSE)=0,"",VLOOKUP('Xlookup set'!$S871,'Xlookup set'!$A$1:$R$1200,15,FALSE)),"")</f>
        <v/>
      </c>
      <c r="O871" t="str">
        <f>IFERROR(IF(VLOOKUP('Xlookup set'!$S871,'Xlookup set'!$A$1:$R$1200,16,FALSE)=0,"",VLOOKUP('Xlookup set'!$S871,'Xlookup set'!$A$1:$R$1200,16,FALSE)),"")</f>
        <v/>
      </c>
      <c r="P871" t="str">
        <f t="array" aca="1" ref="P871" ca="1">IFERROR(Y2IF(VLOOKUP('Xlookup set'!$S871,'Xlookup set'!$A$1:$R$1200,17,FALSE)=0,"",VLOOKUP('Xlookup set'!$S871,'Xlookup set'!$A$1:$R$1200,17,FALSE)),"")</f>
        <v/>
      </c>
      <c r="Q871" t="str">
        <f>IFERROR(IF(VLOOKUP('Xlookup set'!$S871,'Xlookup set'!$A$1:$R$1200,18,FALSE)=0,"",VLOOKUP('Xlookup set'!$S871,'Xlookup set'!$A$1:$R$1200,18,FALSE)),"")</f>
        <v/>
      </c>
    </row>
    <row r="872" spans="1:17">
      <c r="A872" t="str">
        <f>IFERROR(VLOOKUP('Xlookup set'!$S872,'Xlookup set'!$A$1:$R$1200,2,FALSE),"")</f>
        <v/>
      </c>
      <c r="B872" t="str">
        <f>IF(I872&lt;&gt;"",ドッグキャリー!$I$2,"")</f>
        <v/>
      </c>
      <c r="C872" t="str">
        <f t="shared" si="28"/>
        <v/>
      </c>
      <c r="D872" t="str">
        <f t="shared" si="29"/>
        <v/>
      </c>
      <c r="E872" t="str">
        <f>IFERROR(IF(VLOOKUP('Xlookup set'!$S872,'Xlookup set'!$A$1:$R$1200,6,FALSE)=0,"",VLOOKUP('Xlookup set'!$S872,'Xlookup set'!$A$1:$R$1200,6,FALSE)),"")</f>
        <v/>
      </c>
      <c r="F872" t="str">
        <f t="array" aca="1" ref="F872" ca="1">IFERROR(F(VLOOKUP('Xlookup set'!$S872,'Xlookup set'!$A$1:$R$1200,7,FALSE)=0,"",VLOOKUP('Xlookup set'!$S872,'Xlookup set'!$A$1:$R$1200,7,FALSE)),"")</f>
        <v/>
      </c>
      <c r="G872" t="str">
        <f>IFERROR(IF(VLOOKUP('Xlookup set'!$S872,'Xlookup set'!$A$1:$R$1200,8,FALSE)=0,"",VLOOKUP('Xlookup set'!$S872,'Xlookup set'!$A$1:$R$1200,8,FALSE)),"")</f>
        <v/>
      </c>
      <c r="H872" s="93" t="str">
        <f>IFERROR(IF(VLOOKUP('Xlookup set'!$S872,'Xlookup set'!$A$1:$R$1200,9,FALSE)=0,"",VLOOKUP('Xlookup set'!$S872,'Xlookup set'!$A$1:$R$1200,9,FALSE)),"")</f>
        <v/>
      </c>
      <c r="I872" t="str">
        <f>IFERROR(IF(VLOOKUP('Xlookup set'!$S872,'Xlookup set'!$A$1:$R$1200,10,FALSE)=0,"",VLOOKUP('Xlookup set'!$S872,'Xlookup set'!$A$1:$R$1200,10,FALSE)),"")</f>
        <v/>
      </c>
      <c r="J872" t="str">
        <f>IFERROR(IF(VLOOKUP('Xlookup set'!$S872,'Xlookup set'!$A$1:$R$1200,11,FALSE)=0,"",VLOOKUP('Xlookup set'!$S872,'Xlookup set'!$A$1:$R$1200,11,FALSE)),"")</f>
        <v/>
      </c>
      <c r="K872" t="str">
        <f>IFERROR(IF(VLOOKUP('Xlookup set'!$S872,'Xlookup set'!$A$1:$R$1200,12,FALSE)=0,"",VLOOKUP('Xlookup set'!$S872,'Xlookup set'!$A$1:$R$1200,12,FALSE)),"")</f>
        <v/>
      </c>
      <c r="L872" t="str">
        <f>IFERROR(IF(VLOOKUP('Xlookup set'!$S872,'Xlookup set'!$A$1:$R$1200,13,FALSE)=0,"",VLOOKUP('Xlookup set'!$S872,'Xlookup set'!$A$1:$R$1200,13,FALSE)),"")</f>
        <v/>
      </c>
      <c r="M872" t="str">
        <f>IFERROR(IF(VLOOKUP('Xlookup set'!$S872,'Xlookup set'!$A$1:$R$1200,14,FALSE)=0,"",VLOOKUP('Xlookup set'!$S872,'Xlookup set'!$A$1:$R$1200,14,FALSE)),"")</f>
        <v/>
      </c>
      <c r="N872" t="str">
        <f>IFERROR(IF(VLOOKUP('Xlookup set'!$S872,'Xlookup set'!$A$1:$R$1200,15,FALSE)=0,"",VLOOKUP('Xlookup set'!$S872,'Xlookup set'!$A$1:$R$1200,15,FALSE)),"")</f>
        <v/>
      </c>
      <c r="O872" t="str">
        <f>IFERROR(IF(VLOOKUP('Xlookup set'!$S872,'Xlookup set'!$A$1:$R$1200,16,FALSE)=0,"",VLOOKUP('Xlookup set'!$S872,'Xlookup set'!$A$1:$R$1200,16,FALSE)),"")</f>
        <v/>
      </c>
      <c r="P872" t="str">
        <f t="array" aca="1" ref="P872" ca="1">IFERROR(Y2IF(VLOOKUP('Xlookup set'!$S872,'Xlookup set'!$A$1:$R$1200,17,FALSE)=0,"",VLOOKUP('Xlookup set'!$S872,'Xlookup set'!$A$1:$R$1200,17,FALSE)),"")</f>
        <v/>
      </c>
      <c r="Q872" t="str">
        <f>IFERROR(IF(VLOOKUP('Xlookup set'!$S872,'Xlookup set'!$A$1:$R$1200,18,FALSE)=0,"",VLOOKUP('Xlookup set'!$S872,'Xlookup set'!$A$1:$R$1200,18,FALSE)),"")</f>
        <v/>
      </c>
    </row>
    <row r="873" spans="1:17">
      <c r="A873" t="str">
        <f>IFERROR(VLOOKUP('Xlookup set'!$S873,'Xlookup set'!$A$1:$R$1200,2,FALSE),"")</f>
        <v/>
      </c>
      <c r="B873" t="str">
        <f>IF(I873&lt;&gt;"",ドッグキャリー!$I$2,"")</f>
        <v/>
      </c>
      <c r="C873" t="str">
        <f t="shared" si="28"/>
        <v/>
      </c>
      <c r="D873" t="str">
        <f t="shared" si="29"/>
        <v/>
      </c>
      <c r="E873" t="str">
        <f>IFERROR(IF(VLOOKUP('Xlookup set'!$S873,'Xlookup set'!$A$1:$R$1200,6,FALSE)=0,"",VLOOKUP('Xlookup set'!$S873,'Xlookup set'!$A$1:$R$1200,6,FALSE)),"")</f>
        <v/>
      </c>
      <c r="F873" t="str">
        <f t="array" aca="1" ref="F873" ca="1">IFERROR(F(VLOOKUP('Xlookup set'!$S873,'Xlookup set'!$A$1:$R$1200,7,FALSE)=0,"",VLOOKUP('Xlookup set'!$S873,'Xlookup set'!$A$1:$R$1200,7,FALSE)),"")</f>
        <v/>
      </c>
      <c r="G873" t="str">
        <f>IFERROR(IF(VLOOKUP('Xlookup set'!$S873,'Xlookup set'!$A$1:$R$1200,8,FALSE)=0,"",VLOOKUP('Xlookup set'!$S873,'Xlookup set'!$A$1:$R$1200,8,FALSE)),"")</f>
        <v/>
      </c>
      <c r="H873" s="93" t="str">
        <f>IFERROR(IF(VLOOKUP('Xlookup set'!$S873,'Xlookup set'!$A$1:$R$1200,9,FALSE)=0,"",VLOOKUP('Xlookup set'!$S873,'Xlookup set'!$A$1:$R$1200,9,FALSE)),"")</f>
        <v/>
      </c>
      <c r="I873" t="str">
        <f>IFERROR(IF(VLOOKUP('Xlookup set'!$S873,'Xlookup set'!$A$1:$R$1200,10,FALSE)=0,"",VLOOKUP('Xlookup set'!$S873,'Xlookup set'!$A$1:$R$1200,10,FALSE)),"")</f>
        <v/>
      </c>
      <c r="J873" t="str">
        <f>IFERROR(IF(VLOOKUP('Xlookup set'!$S873,'Xlookup set'!$A$1:$R$1200,11,FALSE)=0,"",VLOOKUP('Xlookup set'!$S873,'Xlookup set'!$A$1:$R$1200,11,FALSE)),"")</f>
        <v/>
      </c>
      <c r="K873" t="str">
        <f>IFERROR(IF(VLOOKUP('Xlookup set'!$S873,'Xlookup set'!$A$1:$R$1200,12,FALSE)=0,"",VLOOKUP('Xlookup set'!$S873,'Xlookup set'!$A$1:$R$1200,12,FALSE)),"")</f>
        <v/>
      </c>
      <c r="L873" t="str">
        <f>IFERROR(IF(VLOOKUP('Xlookup set'!$S873,'Xlookup set'!$A$1:$R$1200,13,FALSE)=0,"",VLOOKUP('Xlookup set'!$S873,'Xlookup set'!$A$1:$R$1200,13,FALSE)),"")</f>
        <v/>
      </c>
      <c r="M873" t="str">
        <f>IFERROR(IF(VLOOKUP('Xlookup set'!$S873,'Xlookup set'!$A$1:$R$1200,14,FALSE)=0,"",VLOOKUP('Xlookup set'!$S873,'Xlookup set'!$A$1:$R$1200,14,FALSE)),"")</f>
        <v/>
      </c>
      <c r="N873" t="str">
        <f>IFERROR(IF(VLOOKUP('Xlookup set'!$S873,'Xlookup set'!$A$1:$R$1200,15,FALSE)=0,"",VLOOKUP('Xlookup set'!$S873,'Xlookup set'!$A$1:$R$1200,15,FALSE)),"")</f>
        <v/>
      </c>
      <c r="O873" t="str">
        <f>IFERROR(IF(VLOOKUP('Xlookup set'!$S873,'Xlookup set'!$A$1:$R$1200,16,FALSE)=0,"",VLOOKUP('Xlookup set'!$S873,'Xlookup set'!$A$1:$R$1200,16,FALSE)),"")</f>
        <v/>
      </c>
      <c r="P873" t="str">
        <f t="array" aca="1" ref="P873" ca="1">IFERROR(Y2IF(VLOOKUP('Xlookup set'!$S873,'Xlookup set'!$A$1:$R$1200,17,FALSE)=0,"",VLOOKUP('Xlookup set'!$S873,'Xlookup set'!$A$1:$R$1200,17,FALSE)),"")</f>
        <v/>
      </c>
      <c r="Q873" t="str">
        <f>IFERROR(IF(VLOOKUP('Xlookup set'!$S873,'Xlookup set'!$A$1:$R$1200,18,FALSE)=0,"",VLOOKUP('Xlookup set'!$S873,'Xlookup set'!$A$1:$R$1200,18,FALSE)),"")</f>
        <v/>
      </c>
    </row>
    <row r="874" spans="1:17">
      <c r="A874" t="str">
        <f>IFERROR(VLOOKUP('Xlookup set'!$S874,'Xlookup set'!$A$1:$R$1200,2,FALSE),"")</f>
        <v/>
      </c>
      <c r="B874" t="str">
        <f>IF(I874&lt;&gt;"",ドッグキャリー!$I$2,"")</f>
        <v/>
      </c>
      <c r="C874" t="str">
        <f t="shared" si="28"/>
        <v/>
      </c>
      <c r="D874" t="str">
        <f t="shared" si="29"/>
        <v/>
      </c>
      <c r="E874" t="str">
        <f>IFERROR(IF(VLOOKUP('Xlookup set'!$S874,'Xlookup set'!$A$1:$R$1200,6,FALSE)=0,"",VLOOKUP('Xlookup set'!$S874,'Xlookup set'!$A$1:$R$1200,6,FALSE)),"")</f>
        <v/>
      </c>
      <c r="F874" t="str">
        <f t="array" aca="1" ref="F874" ca="1">IFERROR(F(VLOOKUP('Xlookup set'!$S874,'Xlookup set'!$A$1:$R$1200,7,FALSE)=0,"",VLOOKUP('Xlookup set'!$S874,'Xlookup set'!$A$1:$R$1200,7,FALSE)),"")</f>
        <v/>
      </c>
      <c r="G874" t="str">
        <f>IFERROR(IF(VLOOKUP('Xlookup set'!$S874,'Xlookup set'!$A$1:$R$1200,8,FALSE)=0,"",VLOOKUP('Xlookup set'!$S874,'Xlookup set'!$A$1:$R$1200,8,FALSE)),"")</f>
        <v/>
      </c>
      <c r="H874" s="93" t="str">
        <f>IFERROR(IF(VLOOKUP('Xlookup set'!$S874,'Xlookup set'!$A$1:$R$1200,9,FALSE)=0,"",VLOOKUP('Xlookup set'!$S874,'Xlookup set'!$A$1:$R$1200,9,FALSE)),"")</f>
        <v/>
      </c>
      <c r="I874" t="str">
        <f>IFERROR(IF(VLOOKUP('Xlookup set'!$S874,'Xlookup set'!$A$1:$R$1200,10,FALSE)=0,"",VLOOKUP('Xlookup set'!$S874,'Xlookup set'!$A$1:$R$1200,10,FALSE)),"")</f>
        <v/>
      </c>
      <c r="J874" t="str">
        <f>IFERROR(IF(VLOOKUP('Xlookup set'!$S874,'Xlookup set'!$A$1:$R$1200,11,FALSE)=0,"",VLOOKUP('Xlookup set'!$S874,'Xlookup set'!$A$1:$R$1200,11,FALSE)),"")</f>
        <v/>
      </c>
      <c r="K874" t="str">
        <f>IFERROR(IF(VLOOKUP('Xlookup set'!$S874,'Xlookup set'!$A$1:$R$1200,12,FALSE)=0,"",VLOOKUP('Xlookup set'!$S874,'Xlookup set'!$A$1:$R$1200,12,FALSE)),"")</f>
        <v/>
      </c>
      <c r="L874" t="str">
        <f>IFERROR(IF(VLOOKUP('Xlookup set'!$S874,'Xlookup set'!$A$1:$R$1200,13,FALSE)=0,"",VLOOKUP('Xlookup set'!$S874,'Xlookup set'!$A$1:$R$1200,13,FALSE)),"")</f>
        <v/>
      </c>
      <c r="M874" t="str">
        <f>IFERROR(IF(VLOOKUP('Xlookup set'!$S874,'Xlookup set'!$A$1:$R$1200,14,FALSE)=0,"",VLOOKUP('Xlookup set'!$S874,'Xlookup set'!$A$1:$R$1200,14,FALSE)),"")</f>
        <v/>
      </c>
      <c r="N874" t="str">
        <f>IFERROR(IF(VLOOKUP('Xlookup set'!$S874,'Xlookup set'!$A$1:$R$1200,15,FALSE)=0,"",VLOOKUP('Xlookup set'!$S874,'Xlookup set'!$A$1:$R$1200,15,FALSE)),"")</f>
        <v/>
      </c>
      <c r="O874" t="str">
        <f>IFERROR(IF(VLOOKUP('Xlookup set'!$S874,'Xlookup set'!$A$1:$R$1200,16,FALSE)=0,"",VLOOKUP('Xlookup set'!$S874,'Xlookup set'!$A$1:$R$1200,16,FALSE)),"")</f>
        <v/>
      </c>
      <c r="P874" t="str">
        <f t="array" aca="1" ref="P874" ca="1">IFERROR(Y2IF(VLOOKUP('Xlookup set'!$S874,'Xlookup set'!$A$1:$R$1200,17,FALSE)=0,"",VLOOKUP('Xlookup set'!$S874,'Xlookup set'!$A$1:$R$1200,17,FALSE)),"")</f>
        <v/>
      </c>
      <c r="Q874" t="str">
        <f>IFERROR(IF(VLOOKUP('Xlookup set'!$S874,'Xlookup set'!$A$1:$R$1200,18,FALSE)=0,"",VLOOKUP('Xlookup set'!$S874,'Xlookup set'!$A$1:$R$1200,18,FALSE)),"")</f>
        <v/>
      </c>
    </row>
    <row r="875" spans="1:17">
      <c r="A875" t="str">
        <f>IFERROR(VLOOKUP('Xlookup set'!$S875,'Xlookup set'!$A$1:$R$1200,2,FALSE),"")</f>
        <v/>
      </c>
      <c r="B875" t="str">
        <f>IF(I875&lt;&gt;"",ドッグキャリー!$I$2,"")</f>
        <v/>
      </c>
      <c r="C875" t="str">
        <f t="shared" si="28"/>
        <v/>
      </c>
      <c r="D875" t="str">
        <f t="shared" si="29"/>
        <v/>
      </c>
      <c r="E875" t="str">
        <f>IFERROR(IF(VLOOKUP('Xlookup set'!$S875,'Xlookup set'!$A$1:$R$1200,6,FALSE)=0,"",VLOOKUP('Xlookup set'!$S875,'Xlookup set'!$A$1:$R$1200,6,FALSE)),"")</f>
        <v/>
      </c>
      <c r="F875" t="str">
        <f t="array" aca="1" ref="F875" ca="1">IFERROR(F(VLOOKUP('Xlookup set'!$S875,'Xlookup set'!$A$1:$R$1200,7,FALSE)=0,"",VLOOKUP('Xlookup set'!$S875,'Xlookup set'!$A$1:$R$1200,7,FALSE)),"")</f>
        <v/>
      </c>
      <c r="G875" t="str">
        <f>IFERROR(IF(VLOOKUP('Xlookup set'!$S875,'Xlookup set'!$A$1:$R$1200,8,FALSE)=0,"",VLOOKUP('Xlookup set'!$S875,'Xlookup set'!$A$1:$R$1200,8,FALSE)),"")</f>
        <v/>
      </c>
      <c r="H875" s="93" t="str">
        <f>IFERROR(IF(VLOOKUP('Xlookup set'!$S875,'Xlookup set'!$A$1:$R$1200,9,FALSE)=0,"",VLOOKUP('Xlookup set'!$S875,'Xlookup set'!$A$1:$R$1200,9,FALSE)),"")</f>
        <v/>
      </c>
      <c r="I875" t="str">
        <f>IFERROR(IF(VLOOKUP('Xlookup set'!$S875,'Xlookup set'!$A$1:$R$1200,10,FALSE)=0,"",VLOOKUP('Xlookup set'!$S875,'Xlookup set'!$A$1:$R$1200,10,FALSE)),"")</f>
        <v/>
      </c>
      <c r="J875" t="str">
        <f>IFERROR(IF(VLOOKUP('Xlookup set'!$S875,'Xlookup set'!$A$1:$R$1200,11,FALSE)=0,"",VLOOKUP('Xlookup set'!$S875,'Xlookup set'!$A$1:$R$1200,11,FALSE)),"")</f>
        <v/>
      </c>
      <c r="K875" t="str">
        <f>IFERROR(IF(VLOOKUP('Xlookup set'!$S875,'Xlookup set'!$A$1:$R$1200,12,FALSE)=0,"",VLOOKUP('Xlookup set'!$S875,'Xlookup set'!$A$1:$R$1200,12,FALSE)),"")</f>
        <v/>
      </c>
      <c r="L875" t="str">
        <f>IFERROR(IF(VLOOKUP('Xlookup set'!$S875,'Xlookup set'!$A$1:$R$1200,13,FALSE)=0,"",VLOOKUP('Xlookup set'!$S875,'Xlookup set'!$A$1:$R$1200,13,FALSE)),"")</f>
        <v/>
      </c>
      <c r="M875" t="str">
        <f>IFERROR(IF(VLOOKUP('Xlookup set'!$S875,'Xlookup set'!$A$1:$R$1200,14,FALSE)=0,"",VLOOKUP('Xlookup set'!$S875,'Xlookup set'!$A$1:$R$1200,14,FALSE)),"")</f>
        <v/>
      </c>
      <c r="N875" t="str">
        <f>IFERROR(IF(VLOOKUP('Xlookup set'!$S875,'Xlookup set'!$A$1:$R$1200,15,FALSE)=0,"",VLOOKUP('Xlookup set'!$S875,'Xlookup set'!$A$1:$R$1200,15,FALSE)),"")</f>
        <v/>
      </c>
      <c r="O875" t="str">
        <f>IFERROR(IF(VLOOKUP('Xlookup set'!$S875,'Xlookup set'!$A$1:$R$1200,16,FALSE)=0,"",VLOOKUP('Xlookup set'!$S875,'Xlookup set'!$A$1:$R$1200,16,FALSE)),"")</f>
        <v/>
      </c>
      <c r="P875" t="str">
        <f t="array" aca="1" ref="P875" ca="1">IFERROR(Y2IF(VLOOKUP('Xlookup set'!$S875,'Xlookup set'!$A$1:$R$1200,17,FALSE)=0,"",VLOOKUP('Xlookup set'!$S875,'Xlookup set'!$A$1:$R$1200,17,FALSE)),"")</f>
        <v/>
      </c>
      <c r="Q875" t="str">
        <f>IFERROR(IF(VLOOKUP('Xlookup set'!$S875,'Xlookup set'!$A$1:$R$1200,18,FALSE)=0,"",VLOOKUP('Xlookup set'!$S875,'Xlookup set'!$A$1:$R$1200,18,FALSE)),"")</f>
        <v/>
      </c>
    </row>
    <row r="876" spans="1:17">
      <c r="A876" t="str">
        <f>IFERROR(VLOOKUP('Xlookup set'!$S876,'Xlookup set'!$A$1:$R$1200,2,FALSE),"")</f>
        <v/>
      </c>
      <c r="B876" t="str">
        <f>IF(I876&lt;&gt;"",ドッグキャリー!$I$2,"")</f>
        <v/>
      </c>
      <c r="C876" t="str">
        <f t="shared" si="28"/>
        <v/>
      </c>
      <c r="D876" t="str">
        <f t="shared" si="29"/>
        <v/>
      </c>
      <c r="E876" t="str">
        <f>IFERROR(IF(VLOOKUP('Xlookup set'!$S876,'Xlookup set'!$A$1:$R$1200,6,FALSE)=0,"",VLOOKUP('Xlookup set'!$S876,'Xlookup set'!$A$1:$R$1200,6,FALSE)),"")</f>
        <v/>
      </c>
      <c r="F876" t="str">
        <f t="array" aca="1" ref="F876" ca="1">IFERROR(F(VLOOKUP('Xlookup set'!$S876,'Xlookup set'!$A$1:$R$1200,7,FALSE)=0,"",VLOOKUP('Xlookup set'!$S876,'Xlookup set'!$A$1:$R$1200,7,FALSE)),"")</f>
        <v/>
      </c>
      <c r="G876" t="str">
        <f>IFERROR(IF(VLOOKUP('Xlookup set'!$S876,'Xlookup set'!$A$1:$R$1200,8,FALSE)=0,"",VLOOKUP('Xlookup set'!$S876,'Xlookup set'!$A$1:$R$1200,8,FALSE)),"")</f>
        <v/>
      </c>
      <c r="H876" s="93" t="str">
        <f>IFERROR(IF(VLOOKUP('Xlookup set'!$S876,'Xlookup set'!$A$1:$R$1200,9,FALSE)=0,"",VLOOKUP('Xlookup set'!$S876,'Xlookup set'!$A$1:$R$1200,9,FALSE)),"")</f>
        <v/>
      </c>
      <c r="I876" t="str">
        <f>IFERROR(IF(VLOOKUP('Xlookup set'!$S876,'Xlookup set'!$A$1:$R$1200,10,FALSE)=0,"",VLOOKUP('Xlookup set'!$S876,'Xlookup set'!$A$1:$R$1200,10,FALSE)),"")</f>
        <v/>
      </c>
      <c r="J876" t="str">
        <f>IFERROR(IF(VLOOKUP('Xlookup set'!$S876,'Xlookup set'!$A$1:$R$1200,11,FALSE)=0,"",VLOOKUP('Xlookup set'!$S876,'Xlookup set'!$A$1:$R$1200,11,FALSE)),"")</f>
        <v/>
      </c>
      <c r="K876" t="str">
        <f>IFERROR(IF(VLOOKUP('Xlookup set'!$S876,'Xlookup set'!$A$1:$R$1200,12,FALSE)=0,"",VLOOKUP('Xlookup set'!$S876,'Xlookup set'!$A$1:$R$1200,12,FALSE)),"")</f>
        <v/>
      </c>
      <c r="L876" t="str">
        <f>IFERROR(IF(VLOOKUP('Xlookup set'!$S876,'Xlookup set'!$A$1:$R$1200,13,FALSE)=0,"",VLOOKUP('Xlookup set'!$S876,'Xlookup set'!$A$1:$R$1200,13,FALSE)),"")</f>
        <v/>
      </c>
      <c r="M876" t="str">
        <f>IFERROR(IF(VLOOKUP('Xlookup set'!$S876,'Xlookup set'!$A$1:$R$1200,14,FALSE)=0,"",VLOOKUP('Xlookup set'!$S876,'Xlookup set'!$A$1:$R$1200,14,FALSE)),"")</f>
        <v/>
      </c>
      <c r="N876" t="str">
        <f>IFERROR(IF(VLOOKUP('Xlookup set'!$S876,'Xlookup set'!$A$1:$R$1200,15,FALSE)=0,"",VLOOKUP('Xlookup set'!$S876,'Xlookup set'!$A$1:$R$1200,15,FALSE)),"")</f>
        <v/>
      </c>
      <c r="O876" t="str">
        <f>IFERROR(IF(VLOOKUP('Xlookup set'!$S876,'Xlookup set'!$A$1:$R$1200,16,FALSE)=0,"",VLOOKUP('Xlookup set'!$S876,'Xlookup set'!$A$1:$R$1200,16,FALSE)),"")</f>
        <v/>
      </c>
      <c r="P876" t="str">
        <f t="array" aca="1" ref="P876" ca="1">IFERROR(Y2IF(VLOOKUP('Xlookup set'!$S876,'Xlookup set'!$A$1:$R$1200,17,FALSE)=0,"",VLOOKUP('Xlookup set'!$S876,'Xlookup set'!$A$1:$R$1200,17,FALSE)),"")</f>
        <v/>
      </c>
      <c r="Q876" t="str">
        <f>IFERROR(IF(VLOOKUP('Xlookup set'!$S876,'Xlookup set'!$A$1:$R$1200,18,FALSE)=0,"",VLOOKUP('Xlookup set'!$S876,'Xlookup set'!$A$1:$R$1200,18,FALSE)),"")</f>
        <v/>
      </c>
    </row>
    <row r="877" spans="1:17">
      <c r="A877" t="str">
        <f>IFERROR(VLOOKUP('Xlookup set'!$S877,'Xlookup set'!$A$1:$R$1200,2,FALSE),"")</f>
        <v/>
      </c>
      <c r="B877" t="str">
        <f>IF(I877&lt;&gt;"",ドッグキャリー!$I$2,"")</f>
        <v/>
      </c>
      <c r="C877" t="str">
        <f t="shared" si="28"/>
        <v/>
      </c>
      <c r="D877" t="str">
        <f t="shared" si="29"/>
        <v/>
      </c>
      <c r="E877" t="str">
        <f>IFERROR(IF(VLOOKUP('Xlookup set'!$S877,'Xlookup set'!$A$1:$R$1200,6,FALSE)=0,"",VLOOKUP('Xlookup set'!$S877,'Xlookup set'!$A$1:$R$1200,6,FALSE)),"")</f>
        <v/>
      </c>
      <c r="F877" t="str">
        <f t="array" aca="1" ref="F877" ca="1">IFERROR(F(VLOOKUP('Xlookup set'!$S877,'Xlookup set'!$A$1:$R$1200,7,FALSE)=0,"",VLOOKUP('Xlookup set'!$S877,'Xlookup set'!$A$1:$R$1200,7,FALSE)),"")</f>
        <v/>
      </c>
      <c r="G877" t="str">
        <f>IFERROR(IF(VLOOKUP('Xlookup set'!$S877,'Xlookup set'!$A$1:$R$1200,8,FALSE)=0,"",VLOOKUP('Xlookup set'!$S877,'Xlookup set'!$A$1:$R$1200,8,FALSE)),"")</f>
        <v/>
      </c>
      <c r="H877" s="93" t="str">
        <f>IFERROR(IF(VLOOKUP('Xlookup set'!$S877,'Xlookup set'!$A$1:$R$1200,9,FALSE)=0,"",VLOOKUP('Xlookup set'!$S877,'Xlookup set'!$A$1:$R$1200,9,FALSE)),"")</f>
        <v/>
      </c>
      <c r="I877" t="str">
        <f>IFERROR(IF(VLOOKUP('Xlookup set'!$S877,'Xlookup set'!$A$1:$R$1200,10,FALSE)=0,"",VLOOKUP('Xlookup set'!$S877,'Xlookup set'!$A$1:$R$1200,10,FALSE)),"")</f>
        <v/>
      </c>
      <c r="J877" t="str">
        <f>IFERROR(IF(VLOOKUP('Xlookup set'!$S877,'Xlookup set'!$A$1:$R$1200,11,FALSE)=0,"",VLOOKUP('Xlookup set'!$S877,'Xlookup set'!$A$1:$R$1200,11,FALSE)),"")</f>
        <v/>
      </c>
      <c r="K877" t="str">
        <f>IFERROR(IF(VLOOKUP('Xlookup set'!$S877,'Xlookup set'!$A$1:$R$1200,12,FALSE)=0,"",VLOOKUP('Xlookup set'!$S877,'Xlookup set'!$A$1:$R$1200,12,FALSE)),"")</f>
        <v/>
      </c>
      <c r="L877" t="str">
        <f>IFERROR(IF(VLOOKUP('Xlookup set'!$S877,'Xlookup set'!$A$1:$R$1200,13,FALSE)=0,"",VLOOKUP('Xlookup set'!$S877,'Xlookup set'!$A$1:$R$1200,13,FALSE)),"")</f>
        <v/>
      </c>
      <c r="M877" t="str">
        <f>IFERROR(IF(VLOOKUP('Xlookup set'!$S877,'Xlookup set'!$A$1:$R$1200,14,FALSE)=0,"",VLOOKUP('Xlookup set'!$S877,'Xlookup set'!$A$1:$R$1200,14,FALSE)),"")</f>
        <v/>
      </c>
      <c r="N877" t="str">
        <f>IFERROR(IF(VLOOKUP('Xlookup set'!$S877,'Xlookup set'!$A$1:$R$1200,15,FALSE)=0,"",VLOOKUP('Xlookup set'!$S877,'Xlookup set'!$A$1:$R$1200,15,FALSE)),"")</f>
        <v/>
      </c>
      <c r="O877" t="str">
        <f>IFERROR(IF(VLOOKUP('Xlookup set'!$S877,'Xlookup set'!$A$1:$R$1200,16,FALSE)=0,"",VLOOKUP('Xlookup set'!$S877,'Xlookup set'!$A$1:$R$1200,16,FALSE)),"")</f>
        <v/>
      </c>
      <c r="P877" t="str">
        <f t="array" aca="1" ref="P877" ca="1">IFERROR(Y2IF(VLOOKUP('Xlookup set'!$S877,'Xlookup set'!$A$1:$R$1200,17,FALSE)=0,"",VLOOKUP('Xlookup set'!$S877,'Xlookup set'!$A$1:$R$1200,17,FALSE)),"")</f>
        <v/>
      </c>
      <c r="Q877" t="str">
        <f>IFERROR(IF(VLOOKUP('Xlookup set'!$S877,'Xlookup set'!$A$1:$R$1200,18,FALSE)=0,"",VLOOKUP('Xlookup set'!$S877,'Xlookup set'!$A$1:$R$1200,18,FALSE)),"")</f>
        <v/>
      </c>
    </row>
    <row r="878" spans="1:17">
      <c r="A878" t="str">
        <f>IFERROR(VLOOKUP('Xlookup set'!$S878,'Xlookup set'!$A$1:$R$1200,2,FALSE),"")</f>
        <v/>
      </c>
      <c r="B878" t="str">
        <f>IF(I878&lt;&gt;"",ドッグキャリー!$I$2,"")</f>
        <v/>
      </c>
      <c r="C878" t="str">
        <f t="shared" si="28"/>
        <v/>
      </c>
      <c r="D878" t="str">
        <f t="shared" si="29"/>
        <v/>
      </c>
      <c r="E878" t="str">
        <f>IFERROR(IF(VLOOKUP('Xlookup set'!$S878,'Xlookup set'!$A$1:$R$1200,6,FALSE)=0,"",VLOOKUP('Xlookup set'!$S878,'Xlookup set'!$A$1:$R$1200,6,FALSE)),"")</f>
        <v/>
      </c>
      <c r="F878" t="str">
        <f t="array" aca="1" ref="F878" ca="1">IFERROR(F(VLOOKUP('Xlookup set'!$S878,'Xlookup set'!$A$1:$R$1200,7,FALSE)=0,"",VLOOKUP('Xlookup set'!$S878,'Xlookup set'!$A$1:$R$1200,7,FALSE)),"")</f>
        <v/>
      </c>
      <c r="G878" t="str">
        <f>IFERROR(IF(VLOOKUP('Xlookup set'!$S878,'Xlookup set'!$A$1:$R$1200,8,FALSE)=0,"",VLOOKUP('Xlookup set'!$S878,'Xlookup set'!$A$1:$R$1200,8,FALSE)),"")</f>
        <v/>
      </c>
      <c r="H878" s="93" t="str">
        <f>IFERROR(IF(VLOOKUP('Xlookup set'!$S878,'Xlookup set'!$A$1:$R$1200,9,FALSE)=0,"",VLOOKUP('Xlookup set'!$S878,'Xlookup set'!$A$1:$R$1200,9,FALSE)),"")</f>
        <v/>
      </c>
      <c r="I878" t="str">
        <f>IFERROR(IF(VLOOKUP('Xlookup set'!$S878,'Xlookup set'!$A$1:$R$1200,10,FALSE)=0,"",VLOOKUP('Xlookup set'!$S878,'Xlookup set'!$A$1:$R$1200,10,FALSE)),"")</f>
        <v/>
      </c>
      <c r="J878" t="str">
        <f>IFERROR(IF(VLOOKUP('Xlookup set'!$S878,'Xlookup set'!$A$1:$R$1200,11,FALSE)=0,"",VLOOKUP('Xlookup set'!$S878,'Xlookup set'!$A$1:$R$1200,11,FALSE)),"")</f>
        <v/>
      </c>
      <c r="K878" t="str">
        <f>IFERROR(IF(VLOOKUP('Xlookup set'!$S878,'Xlookup set'!$A$1:$R$1200,12,FALSE)=0,"",VLOOKUP('Xlookup set'!$S878,'Xlookup set'!$A$1:$R$1200,12,FALSE)),"")</f>
        <v/>
      </c>
      <c r="L878" t="str">
        <f>IFERROR(IF(VLOOKUP('Xlookup set'!$S878,'Xlookup set'!$A$1:$R$1200,13,FALSE)=0,"",VLOOKUP('Xlookup set'!$S878,'Xlookup set'!$A$1:$R$1200,13,FALSE)),"")</f>
        <v/>
      </c>
      <c r="M878" t="str">
        <f>IFERROR(IF(VLOOKUP('Xlookup set'!$S878,'Xlookup set'!$A$1:$R$1200,14,FALSE)=0,"",VLOOKUP('Xlookup set'!$S878,'Xlookup set'!$A$1:$R$1200,14,FALSE)),"")</f>
        <v/>
      </c>
      <c r="N878" t="str">
        <f>IFERROR(IF(VLOOKUP('Xlookup set'!$S878,'Xlookup set'!$A$1:$R$1200,15,FALSE)=0,"",VLOOKUP('Xlookup set'!$S878,'Xlookup set'!$A$1:$R$1200,15,FALSE)),"")</f>
        <v/>
      </c>
      <c r="O878" t="str">
        <f>IFERROR(IF(VLOOKUP('Xlookup set'!$S878,'Xlookup set'!$A$1:$R$1200,16,FALSE)=0,"",VLOOKUP('Xlookup set'!$S878,'Xlookup set'!$A$1:$R$1200,16,FALSE)),"")</f>
        <v/>
      </c>
      <c r="P878" t="str">
        <f t="array" aca="1" ref="P878" ca="1">IFERROR(Y2IF(VLOOKUP('Xlookup set'!$S878,'Xlookup set'!$A$1:$R$1200,17,FALSE)=0,"",VLOOKUP('Xlookup set'!$S878,'Xlookup set'!$A$1:$R$1200,17,FALSE)),"")</f>
        <v/>
      </c>
      <c r="Q878" t="str">
        <f>IFERROR(IF(VLOOKUP('Xlookup set'!$S878,'Xlookup set'!$A$1:$R$1200,18,FALSE)=0,"",VLOOKUP('Xlookup set'!$S878,'Xlookup set'!$A$1:$R$1200,18,FALSE)),"")</f>
        <v/>
      </c>
    </row>
    <row r="879" spans="1:17">
      <c r="A879" t="str">
        <f>IFERROR(VLOOKUP('Xlookup set'!$S879,'Xlookup set'!$A$1:$R$1200,2,FALSE),"")</f>
        <v/>
      </c>
      <c r="B879" t="str">
        <f>IF(I879&lt;&gt;"",ドッグキャリー!$I$2,"")</f>
        <v/>
      </c>
      <c r="C879" t="str">
        <f t="shared" si="28"/>
        <v/>
      </c>
      <c r="D879" t="str">
        <f t="shared" si="29"/>
        <v/>
      </c>
      <c r="E879" t="str">
        <f>IFERROR(IF(VLOOKUP('Xlookup set'!$S879,'Xlookup set'!$A$1:$R$1200,6,FALSE)=0,"",VLOOKUP('Xlookup set'!$S879,'Xlookup set'!$A$1:$R$1200,6,FALSE)),"")</f>
        <v/>
      </c>
      <c r="F879" t="str">
        <f t="array" aca="1" ref="F879" ca="1">IFERROR(F(VLOOKUP('Xlookup set'!$S879,'Xlookup set'!$A$1:$R$1200,7,FALSE)=0,"",VLOOKUP('Xlookup set'!$S879,'Xlookup set'!$A$1:$R$1200,7,FALSE)),"")</f>
        <v/>
      </c>
      <c r="G879" t="str">
        <f>IFERROR(IF(VLOOKUP('Xlookup set'!$S879,'Xlookup set'!$A$1:$R$1200,8,FALSE)=0,"",VLOOKUP('Xlookup set'!$S879,'Xlookup set'!$A$1:$R$1200,8,FALSE)),"")</f>
        <v/>
      </c>
      <c r="H879" s="93" t="str">
        <f>IFERROR(IF(VLOOKUP('Xlookup set'!$S879,'Xlookup set'!$A$1:$R$1200,9,FALSE)=0,"",VLOOKUP('Xlookup set'!$S879,'Xlookup set'!$A$1:$R$1200,9,FALSE)),"")</f>
        <v/>
      </c>
      <c r="I879" t="str">
        <f>IFERROR(IF(VLOOKUP('Xlookup set'!$S879,'Xlookup set'!$A$1:$R$1200,10,FALSE)=0,"",VLOOKUP('Xlookup set'!$S879,'Xlookup set'!$A$1:$R$1200,10,FALSE)),"")</f>
        <v/>
      </c>
      <c r="J879" t="str">
        <f>IFERROR(IF(VLOOKUP('Xlookup set'!$S879,'Xlookup set'!$A$1:$R$1200,11,FALSE)=0,"",VLOOKUP('Xlookup set'!$S879,'Xlookup set'!$A$1:$R$1200,11,FALSE)),"")</f>
        <v/>
      </c>
      <c r="K879" t="str">
        <f>IFERROR(IF(VLOOKUP('Xlookup set'!$S879,'Xlookup set'!$A$1:$R$1200,12,FALSE)=0,"",VLOOKUP('Xlookup set'!$S879,'Xlookup set'!$A$1:$R$1200,12,FALSE)),"")</f>
        <v/>
      </c>
      <c r="L879" t="str">
        <f>IFERROR(IF(VLOOKUP('Xlookup set'!$S879,'Xlookup set'!$A$1:$R$1200,13,FALSE)=0,"",VLOOKUP('Xlookup set'!$S879,'Xlookup set'!$A$1:$R$1200,13,FALSE)),"")</f>
        <v/>
      </c>
      <c r="M879" t="str">
        <f>IFERROR(IF(VLOOKUP('Xlookup set'!$S879,'Xlookup set'!$A$1:$R$1200,14,FALSE)=0,"",VLOOKUP('Xlookup set'!$S879,'Xlookup set'!$A$1:$R$1200,14,FALSE)),"")</f>
        <v/>
      </c>
      <c r="N879" t="str">
        <f>IFERROR(IF(VLOOKUP('Xlookup set'!$S879,'Xlookup set'!$A$1:$R$1200,15,FALSE)=0,"",VLOOKUP('Xlookup set'!$S879,'Xlookup set'!$A$1:$R$1200,15,FALSE)),"")</f>
        <v/>
      </c>
      <c r="O879" t="str">
        <f>IFERROR(IF(VLOOKUP('Xlookup set'!$S879,'Xlookup set'!$A$1:$R$1200,16,FALSE)=0,"",VLOOKUP('Xlookup set'!$S879,'Xlookup set'!$A$1:$R$1200,16,FALSE)),"")</f>
        <v/>
      </c>
      <c r="P879" t="str">
        <f t="array" aca="1" ref="P879" ca="1">IFERROR(Y2IF(VLOOKUP('Xlookup set'!$S879,'Xlookup set'!$A$1:$R$1200,17,FALSE)=0,"",VLOOKUP('Xlookup set'!$S879,'Xlookup set'!$A$1:$R$1200,17,FALSE)),"")</f>
        <v/>
      </c>
      <c r="Q879" t="str">
        <f>IFERROR(IF(VLOOKUP('Xlookup set'!$S879,'Xlookup set'!$A$1:$R$1200,18,FALSE)=0,"",VLOOKUP('Xlookup set'!$S879,'Xlookup set'!$A$1:$R$1200,18,FALSE)),"")</f>
        <v/>
      </c>
    </row>
    <row r="880" spans="1:17">
      <c r="A880" t="str">
        <f>IFERROR(VLOOKUP('Xlookup set'!$S880,'Xlookup set'!$A$1:$R$1200,2,FALSE),"")</f>
        <v/>
      </c>
      <c r="B880" t="str">
        <f>IF(I880&lt;&gt;"",ドッグキャリー!$I$2,"")</f>
        <v/>
      </c>
      <c r="C880" t="str">
        <f t="shared" si="28"/>
        <v/>
      </c>
      <c r="D880" t="str">
        <f t="shared" si="29"/>
        <v/>
      </c>
      <c r="E880" t="str">
        <f>IFERROR(IF(VLOOKUP('Xlookup set'!$S880,'Xlookup set'!$A$1:$R$1200,6,FALSE)=0,"",VLOOKUP('Xlookup set'!$S880,'Xlookup set'!$A$1:$R$1200,6,FALSE)),"")</f>
        <v/>
      </c>
      <c r="F880" t="str">
        <f t="array" aca="1" ref="F880" ca="1">IFERROR(F(VLOOKUP('Xlookup set'!$S880,'Xlookup set'!$A$1:$R$1200,7,FALSE)=0,"",VLOOKUP('Xlookup set'!$S880,'Xlookup set'!$A$1:$R$1200,7,FALSE)),"")</f>
        <v/>
      </c>
      <c r="G880" t="str">
        <f>IFERROR(IF(VLOOKUP('Xlookup set'!$S880,'Xlookup set'!$A$1:$R$1200,8,FALSE)=0,"",VLOOKUP('Xlookup set'!$S880,'Xlookup set'!$A$1:$R$1200,8,FALSE)),"")</f>
        <v/>
      </c>
      <c r="H880" s="93" t="str">
        <f>IFERROR(IF(VLOOKUP('Xlookup set'!$S880,'Xlookup set'!$A$1:$R$1200,9,FALSE)=0,"",VLOOKUP('Xlookup set'!$S880,'Xlookup set'!$A$1:$R$1200,9,FALSE)),"")</f>
        <v/>
      </c>
      <c r="I880" t="str">
        <f>IFERROR(IF(VLOOKUP('Xlookup set'!$S880,'Xlookup set'!$A$1:$R$1200,10,FALSE)=0,"",VLOOKUP('Xlookup set'!$S880,'Xlookup set'!$A$1:$R$1200,10,FALSE)),"")</f>
        <v/>
      </c>
      <c r="J880" t="str">
        <f>IFERROR(IF(VLOOKUP('Xlookup set'!$S880,'Xlookup set'!$A$1:$R$1200,11,FALSE)=0,"",VLOOKUP('Xlookup set'!$S880,'Xlookup set'!$A$1:$R$1200,11,FALSE)),"")</f>
        <v/>
      </c>
      <c r="K880" t="str">
        <f>IFERROR(IF(VLOOKUP('Xlookup set'!$S880,'Xlookup set'!$A$1:$R$1200,12,FALSE)=0,"",VLOOKUP('Xlookup set'!$S880,'Xlookup set'!$A$1:$R$1200,12,FALSE)),"")</f>
        <v/>
      </c>
      <c r="L880" t="str">
        <f>IFERROR(IF(VLOOKUP('Xlookup set'!$S880,'Xlookup set'!$A$1:$R$1200,13,FALSE)=0,"",VLOOKUP('Xlookup set'!$S880,'Xlookup set'!$A$1:$R$1200,13,FALSE)),"")</f>
        <v/>
      </c>
      <c r="M880" t="str">
        <f>IFERROR(IF(VLOOKUP('Xlookup set'!$S880,'Xlookup set'!$A$1:$R$1200,14,FALSE)=0,"",VLOOKUP('Xlookup set'!$S880,'Xlookup set'!$A$1:$R$1200,14,FALSE)),"")</f>
        <v/>
      </c>
      <c r="N880" t="str">
        <f>IFERROR(IF(VLOOKUP('Xlookup set'!$S880,'Xlookup set'!$A$1:$R$1200,15,FALSE)=0,"",VLOOKUP('Xlookup set'!$S880,'Xlookup set'!$A$1:$R$1200,15,FALSE)),"")</f>
        <v/>
      </c>
      <c r="O880" t="str">
        <f>IFERROR(IF(VLOOKUP('Xlookup set'!$S880,'Xlookup set'!$A$1:$R$1200,16,FALSE)=0,"",VLOOKUP('Xlookup set'!$S880,'Xlookup set'!$A$1:$R$1200,16,FALSE)),"")</f>
        <v/>
      </c>
      <c r="P880" t="str">
        <f t="array" aca="1" ref="P880" ca="1">IFERROR(Y2IF(VLOOKUP('Xlookup set'!$S880,'Xlookup set'!$A$1:$R$1200,17,FALSE)=0,"",VLOOKUP('Xlookup set'!$S880,'Xlookup set'!$A$1:$R$1200,17,FALSE)),"")</f>
        <v/>
      </c>
      <c r="Q880" t="str">
        <f>IFERROR(IF(VLOOKUP('Xlookup set'!$S880,'Xlookup set'!$A$1:$R$1200,18,FALSE)=0,"",VLOOKUP('Xlookup set'!$S880,'Xlookup set'!$A$1:$R$1200,18,FALSE)),"")</f>
        <v/>
      </c>
    </row>
    <row r="881" spans="1:17">
      <c r="A881" t="str">
        <f>IFERROR(VLOOKUP('Xlookup set'!$S881,'Xlookup set'!$A$1:$R$1200,2,FALSE),"")</f>
        <v/>
      </c>
      <c r="B881" t="str">
        <f>IF(I881&lt;&gt;"",ドッグキャリー!$I$2,"")</f>
        <v/>
      </c>
      <c r="C881" t="str">
        <f t="shared" si="28"/>
        <v/>
      </c>
      <c r="D881" t="str">
        <f t="shared" si="29"/>
        <v/>
      </c>
      <c r="E881" t="str">
        <f>IFERROR(IF(VLOOKUP('Xlookup set'!$S881,'Xlookup set'!$A$1:$R$1200,6,FALSE)=0,"",VLOOKUP('Xlookup set'!$S881,'Xlookup set'!$A$1:$R$1200,6,FALSE)),"")</f>
        <v/>
      </c>
      <c r="F881" t="str">
        <f t="array" aca="1" ref="F881" ca="1">IFERROR(F(VLOOKUP('Xlookup set'!$S881,'Xlookup set'!$A$1:$R$1200,7,FALSE)=0,"",VLOOKUP('Xlookup set'!$S881,'Xlookup set'!$A$1:$R$1200,7,FALSE)),"")</f>
        <v/>
      </c>
      <c r="G881" t="str">
        <f>IFERROR(IF(VLOOKUP('Xlookup set'!$S881,'Xlookup set'!$A$1:$R$1200,8,FALSE)=0,"",VLOOKUP('Xlookup set'!$S881,'Xlookup set'!$A$1:$R$1200,8,FALSE)),"")</f>
        <v/>
      </c>
      <c r="H881" s="93" t="str">
        <f>IFERROR(IF(VLOOKUP('Xlookup set'!$S881,'Xlookup set'!$A$1:$R$1200,9,FALSE)=0,"",VLOOKUP('Xlookup set'!$S881,'Xlookup set'!$A$1:$R$1200,9,FALSE)),"")</f>
        <v/>
      </c>
      <c r="I881" t="str">
        <f>IFERROR(IF(VLOOKUP('Xlookup set'!$S881,'Xlookup set'!$A$1:$R$1200,10,FALSE)=0,"",VLOOKUP('Xlookup set'!$S881,'Xlookup set'!$A$1:$R$1200,10,FALSE)),"")</f>
        <v/>
      </c>
      <c r="J881" t="str">
        <f>IFERROR(IF(VLOOKUP('Xlookup set'!$S881,'Xlookup set'!$A$1:$R$1200,11,FALSE)=0,"",VLOOKUP('Xlookup set'!$S881,'Xlookup set'!$A$1:$R$1200,11,FALSE)),"")</f>
        <v/>
      </c>
      <c r="K881" t="str">
        <f>IFERROR(IF(VLOOKUP('Xlookup set'!$S881,'Xlookup set'!$A$1:$R$1200,12,FALSE)=0,"",VLOOKUP('Xlookup set'!$S881,'Xlookup set'!$A$1:$R$1200,12,FALSE)),"")</f>
        <v/>
      </c>
      <c r="L881" t="str">
        <f>IFERROR(IF(VLOOKUP('Xlookup set'!$S881,'Xlookup set'!$A$1:$R$1200,13,FALSE)=0,"",VLOOKUP('Xlookup set'!$S881,'Xlookup set'!$A$1:$R$1200,13,FALSE)),"")</f>
        <v/>
      </c>
      <c r="M881" t="str">
        <f>IFERROR(IF(VLOOKUP('Xlookup set'!$S881,'Xlookup set'!$A$1:$R$1200,14,FALSE)=0,"",VLOOKUP('Xlookup set'!$S881,'Xlookup set'!$A$1:$R$1200,14,FALSE)),"")</f>
        <v/>
      </c>
      <c r="N881" t="str">
        <f>IFERROR(IF(VLOOKUP('Xlookup set'!$S881,'Xlookup set'!$A$1:$R$1200,15,FALSE)=0,"",VLOOKUP('Xlookup set'!$S881,'Xlookup set'!$A$1:$R$1200,15,FALSE)),"")</f>
        <v/>
      </c>
      <c r="O881" t="str">
        <f>IFERROR(IF(VLOOKUP('Xlookup set'!$S881,'Xlookup set'!$A$1:$R$1200,16,FALSE)=0,"",VLOOKUP('Xlookup set'!$S881,'Xlookup set'!$A$1:$R$1200,16,FALSE)),"")</f>
        <v/>
      </c>
      <c r="P881" t="str">
        <f t="array" aca="1" ref="P881" ca="1">IFERROR(Y2IF(VLOOKUP('Xlookup set'!$S881,'Xlookup set'!$A$1:$R$1200,17,FALSE)=0,"",VLOOKUP('Xlookup set'!$S881,'Xlookup set'!$A$1:$R$1200,17,FALSE)),"")</f>
        <v/>
      </c>
      <c r="Q881" t="str">
        <f>IFERROR(IF(VLOOKUP('Xlookup set'!$S881,'Xlookup set'!$A$1:$R$1200,18,FALSE)=0,"",VLOOKUP('Xlookup set'!$S881,'Xlookup set'!$A$1:$R$1200,18,FALSE)),"")</f>
        <v/>
      </c>
    </row>
    <row r="882" spans="1:17">
      <c r="A882" t="str">
        <f>IFERROR(VLOOKUP('Xlookup set'!$S882,'Xlookup set'!$A$1:$R$1200,2,FALSE),"")</f>
        <v/>
      </c>
      <c r="B882" t="str">
        <f>IF(I882&lt;&gt;"",ドッグキャリー!$I$2,"")</f>
        <v/>
      </c>
      <c r="C882" t="str">
        <f t="shared" si="28"/>
        <v/>
      </c>
      <c r="D882" t="str">
        <f t="shared" si="29"/>
        <v/>
      </c>
      <c r="E882" t="str">
        <f>IFERROR(IF(VLOOKUP('Xlookup set'!$S882,'Xlookup set'!$A$1:$R$1200,6,FALSE)=0,"",VLOOKUP('Xlookup set'!$S882,'Xlookup set'!$A$1:$R$1200,6,FALSE)),"")</f>
        <v/>
      </c>
      <c r="F882" t="str">
        <f t="array" aca="1" ref="F882" ca="1">IFERROR(F(VLOOKUP('Xlookup set'!$S882,'Xlookup set'!$A$1:$R$1200,7,FALSE)=0,"",VLOOKUP('Xlookup set'!$S882,'Xlookup set'!$A$1:$R$1200,7,FALSE)),"")</f>
        <v/>
      </c>
      <c r="G882" t="str">
        <f>IFERROR(IF(VLOOKUP('Xlookup set'!$S882,'Xlookup set'!$A$1:$R$1200,8,FALSE)=0,"",VLOOKUP('Xlookup set'!$S882,'Xlookup set'!$A$1:$R$1200,8,FALSE)),"")</f>
        <v/>
      </c>
      <c r="H882" s="93" t="str">
        <f>IFERROR(IF(VLOOKUP('Xlookup set'!$S882,'Xlookup set'!$A$1:$R$1200,9,FALSE)=0,"",VLOOKUP('Xlookup set'!$S882,'Xlookup set'!$A$1:$R$1200,9,FALSE)),"")</f>
        <v/>
      </c>
      <c r="I882" t="str">
        <f>IFERROR(IF(VLOOKUP('Xlookup set'!$S882,'Xlookup set'!$A$1:$R$1200,10,FALSE)=0,"",VLOOKUP('Xlookup set'!$S882,'Xlookup set'!$A$1:$R$1200,10,FALSE)),"")</f>
        <v/>
      </c>
      <c r="J882" t="str">
        <f>IFERROR(IF(VLOOKUP('Xlookup set'!$S882,'Xlookup set'!$A$1:$R$1200,11,FALSE)=0,"",VLOOKUP('Xlookup set'!$S882,'Xlookup set'!$A$1:$R$1200,11,FALSE)),"")</f>
        <v/>
      </c>
      <c r="K882" t="str">
        <f>IFERROR(IF(VLOOKUP('Xlookup set'!$S882,'Xlookup set'!$A$1:$R$1200,12,FALSE)=0,"",VLOOKUP('Xlookup set'!$S882,'Xlookup set'!$A$1:$R$1200,12,FALSE)),"")</f>
        <v/>
      </c>
      <c r="L882" t="str">
        <f>IFERROR(IF(VLOOKUP('Xlookup set'!$S882,'Xlookup set'!$A$1:$R$1200,13,FALSE)=0,"",VLOOKUP('Xlookup set'!$S882,'Xlookup set'!$A$1:$R$1200,13,FALSE)),"")</f>
        <v/>
      </c>
      <c r="M882" t="str">
        <f>IFERROR(IF(VLOOKUP('Xlookup set'!$S882,'Xlookup set'!$A$1:$R$1200,14,FALSE)=0,"",VLOOKUP('Xlookup set'!$S882,'Xlookup set'!$A$1:$R$1200,14,FALSE)),"")</f>
        <v/>
      </c>
      <c r="N882" t="str">
        <f>IFERROR(IF(VLOOKUP('Xlookup set'!$S882,'Xlookup set'!$A$1:$R$1200,15,FALSE)=0,"",VLOOKUP('Xlookup set'!$S882,'Xlookup set'!$A$1:$R$1200,15,FALSE)),"")</f>
        <v/>
      </c>
      <c r="O882" t="str">
        <f>IFERROR(IF(VLOOKUP('Xlookup set'!$S882,'Xlookup set'!$A$1:$R$1200,16,FALSE)=0,"",VLOOKUP('Xlookup set'!$S882,'Xlookup set'!$A$1:$R$1200,16,FALSE)),"")</f>
        <v/>
      </c>
      <c r="P882" t="str">
        <f t="array" aca="1" ref="P882" ca="1">IFERROR(Y2IF(VLOOKUP('Xlookup set'!$S882,'Xlookup set'!$A$1:$R$1200,17,FALSE)=0,"",VLOOKUP('Xlookup set'!$S882,'Xlookup set'!$A$1:$R$1200,17,FALSE)),"")</f>
        <v/>
      </c>
      <c r="Q882" t="str">
        <f>IFERROR(IF(VLOOKUP('Xlookup set'!$S882,'Xlookup set'!$A$1:$R$1200,18,FALSE)=0,"",VLOOKUP('Xlookup set'!$S882,'Xlookup set'!$A$1:$R$1200,18,FALSE)),"")</f>
        <v/>
      </c>
    </row>
    <row r="883" spans="1:17">
      <c r="A883" t="str">
        <f>IFERROR(VLOOKUP('Xlookup set'!$S883,'Xlookup set'!$A$1:$R$1200,2,FALSE),"")</f>
        <v/>
      </c>
      <c r="B883" t="str">
        <f>IF(I883&lt;&gt;"",ドッグキャリー!$I$2,"")</f>
        <v/>
      </c>
      <c r="C883" t="str">
        <f t="shared" si="28"/>
        <v/>
      </c>
      <c r="D883" t="str">
        <f t="shared" si="29"/>
        <v/>
      </c>
      <c r="E883" t="str">
        <f>IFERROR(IF(VLOOKUP('Xlookup set'!$S883,'Xlookup set'!$A$1:$R$1200,6,FALSE)=0,"",VLOOKUP('Xlookup set'!$S883,'Xlookup set'!$A$1:$R$1200,6,FALSE)),"")</f>
        <v/>
      </c>
      <c r="F883" t="str">
        <f t="array" aca="1" ref="F883" ca="1">IFERROR(F(VLOOKUP('Xlookup set'!$S883,'Xlookup set'!$A$1:$R$1200,7,FALSE)=0,"",VLOOKUP('Xlookup set'!$S883,'Xlookup set'!$A$1:$R$1200,7,FALSE)),"")</f>
        <v/>
      </c>
      <c r="G883" t="str">
        <f>IFERROR(IF(VLOOKUP('Xlookup set'!$S883,'Xlookup set'!$A$1:$R$1200,8,FALSE)=0,"",VLOOKUP('Xlookup set'!$S883,'Xlookup set'!$A$1:$R$1200,8,FALSE)),"")</f>
        <v/>
      </c>
      <c r="H883" s="93" t="str">
        <f>IFERROR(IF(VLOOKUP('Xlookup set'!$S883,'Xlookup set'!$A$1:$R$1200,9,FALSE)=0,"",VLOOKUP('Xlookup set'!$S883,'Xlookup set'!$A$1:$R$1200,9,FALSE)),"")</f>
        <v/>
      </c>
      <c r="I883" t="str">
        <f>IFERROR(IF(VLOOKUP('Xlookup set'!$S883,'Xlookup set'!$A$1:$R$1200,10,FALSE)=0,"",VLOOKUP('Xlookup set'!$S883,'Xlookup set'!$A$1:$R$1200,10,FALSE)),"")</f>
        <v/>
      </c>
      <c r="J883" t="str">
        <f>IFERROR(IF(VLOOKUP('Xlookup set'!$S883,'Xlookup set'!$A$1:$R$1200,11,FALSE)=0,"",VLOOKUP('Xlookup set'!$S883,'Xlookup set'!$A$1:$R$1200,11,FALSE)),"")</f>
        <v/>
      </c>
      <c r="K883" t="str">
        <f>IFERROR(IF(VLOOKUP('Xlookup set'!$S883,'Xlookup set'!$A$1:$R$1200,12,FALSE)=0,"",VLOOKUP('Xlookup set'!$S883,'Xlookup set'!$A$1:$R$1200,12,FALSE)),"")</f>
        <v/>
      </c>
      <c r="L883" t="str">
        <f>IFERROR(IF(VLOOKUP('Xlookup set'!$S883,'Xlookup set'!$A$1:$R$1200,13,FALSE)=0,"",VLOOKUP('Xlookup set'!$S883,'Xlookup set'!$A$1:$R$1200,13,FALSE)),"")</f>
        <v/>
      </c>
      <c r="M883" t="str">
        <f>IFERROR(IF(VLOOKUP('Xlookup set'!$S883,'Xlookup set'!$A$1:$R$1200,14,FALSE)=0,"",VLOOKUP('Xlookup set'!$S883,'Xlookup set'!$A$1:$R$1200,14,FALSE)),"")</f>
        <v/>
      </c>
      <c r="N883" t="str">
        <f>IFERROR(IF(VLOOKUP('Xlookup set'!$S883,'Xlookup set'!$A$1:$R$1200,15,FALSE)=0,"",VLOOKUP('Xlookup set'!$S883,'Xlookup set'!$A$1:$R$1200,15,FALSE)),"")</f>
        <v/>
      </c>
      <c r="O883" t="str">
        <f>IFERROR(IF(VLOOKUP('Xlookup set'!$S883,'Xlookup set'!$A$1:$R$1200,16,FALSE)=0,"",VLOOKUP('Xlookup set'!$S883,'Xlookup set'!$A$1:$R$1200,16,FALSE)),"")</f>
        <v/>
      </c>
      <c r="P883" t="str">
        <f t="array" aca="1" ref="P883" ca="1">IFERROR(Y2IF(VLOOKUP('Xlookup set'!$S883,'Xlookup set'!$A$1:$R$1200,17,FALSE)=0,"",VLOOKUP('Xlookup set'!$S883,'Xlookup set'!$A$1:$R$1200,17,FALSE)),"")</f>
        <v/>
      </c>
      <c r="Q883" t="str">
        <f>IFERROR(IF(VLOOKUP('Xlookup set'!$S883,'Xlookup set'!$A$1:$R$1200,18,FALSE)=0,"",VLOOKUP('Xlookup set'!$S883,'Xlookup set'!$A$1:$R$1200,18,FALSE)),"")</f>
        <v/>
      </c>
    </row>
    <row r="884" spans="1:17">
      <c r="A884" t="str">
        <f>IFERROR(VLOOKUP('Xlookup set'!$S884,'Xlookup set'!$A$1:$R$1200,2,FALSE),"")</f>
        <v/>
      </c>
      <c r="B884" t="str">
        <f>IF(I884&lt;&gt;"",ドッグキャリー!$I$2,"")</f>
        <v/>
      </c>
      <c r="C884" t="str">
        <f t="shared" si="28"/>
        <v/>
      </c>
      <c r="D884" t="str">
        <f t="shared" si="29"/>
        <v/>
      </c>
      <c r="E884" t="str">
        <f>IFERROR(IF(VLOOKUP('Xlookup set'!$S884,'Xlookup set'!$A$1:$R$1200,6,FALSE)=0,"",VLOOKUP('Xlookup set'!$S884,'Xlookup set'!$A$1:$R$1200,6,FALSE)),"")</f>
        <v/>
      </c>
      <c r="F884" t="str">
        <f t="array" aca="1" ref="F884" ca="1">IFERROR(F(VLOOKUP('Xlookup set'!$S884,'Xlookup set'!$A$1:$R$1200,7,FALSE)=0,"",VLOOKUP('Xlookup set'!$S884,'Xlookup set'!$A$1:$R$1200,7,FALSE)),"")</f>
        <v/>
      </c>
      <c r="G884" t="str">
        <f>IFERROR(IF(VLOOKUP('Xlookup set'!$S884,'Xlookup set'!$A$1:$R$1200,8,FALSE)=0,"",VLOOKUP('Xlookup set'!$S884,'Xlookup set'!$A$1:$R$1200,8,FALSE)),"")</f>
        <v/>
      </c>
      <c r="H884" s="93" t="str">
        <f>IFERROR(IF(VLOOKUP('Xlookup set'!$S884,'Xlookup set'!$A$1:$R$1200,9,FALSE)=0,"",VLOOKUP('Xlookup set'!$S884,'Xlookup set'!$A$1:$R$1200,9,FALSE)),"")</f>
        <v/>
      </c>
      <c r="I884" t="str">
        <f>IFERROR(IF(VLOOKUP('Xlookup set'!$S884,'Xlookup set'!$A$1:$R$1200,10,FALSE)=0,"",VLOOKUP('Xlookup set'!$S884,'Xlookup set'!$A$1:$R$1200,10,FALSE)),"")</f>
        <v/>
      </c>
      <c r="J884" t="str">
        <f>IFERROR(IF(VLOOKUP('Xlookup set'!$S884,'Xlookup set'!$A$1:$R$1200,11,FALSE)=0,"",VLOOKUP('Xlookup set'!$S884,'Xlookup set'!$A$1:$R$1200,11,FALSE)),"")</f>
        <v/>
      </c>
      <c r="K884" t="str">
        <f>IFERROR(IF(VLOOKUP('Xlookup set'!$S884,'Xlookup set'!$A$1:$R$1200,12,FALSE)=0,"",VLOOKUP('Xlookup set'!$S884,'Xlookup set'!$A$1:$R$1200,12,FALSE)),"")</f>
        <v/>
      </c>
      <c r="L884" t="str">
        <f>IFERROR(IF(VLOOKUP('Xlookup set'!$S884,'Xlookup set'!$A$1:$R$1200,13,FALSE)=0,"",VLOOKUP('Xlookup set'!$S884,'Xlookup set'!$A$1:$R$1200,13,FALSE)),"")</f>
        <v/>
      </c>
      <c r="M884" t="str">
        <f>IFERROR(IF(VLOOKUP('Xlookup set'!$S884,'Xlookup set'!$A$1:$R$1200,14,FALSE)=0,"",VLOOKUP('Xlookup set'!$S884,'Xlookup set'!$A$1:$R$1200,14,FALSE)),"")</f>
        <v/>
      </c>
      <c r="N884" t="str">
        <f>IFERROR(IF(VLOOKUP('Xlookup set'!$S884,'Xlookup set'!$A$1:$R$1200,15,FALSE)=0,"",VLOOKUP('Xlookup set'!$S884,'Xlookup set'!$A$1:$R$1200,15,FALSE)),"")</f>
        <v/>
      </c>
      <c r="O884" t="str">
        <f>IFERROR(IF(VLOOKUP('Xlookup set'!$S884,'Xlookup set'!$A$1:$R$1200,16,FALSE)=0,"",VLOOKUP('Xlookup set'!$S884,'Xlookup set'!$A$1:$R$1200,16,FALSE)),"")</f>
        <v/>
      </c>
      <c r="P884" t="str">
        <f t="array" aca="1" ref="P884" ca="1">IFERROR(Y2IF(VLOOKUP('Xlookup set'!$S884,'Xlookup set'!$A$1:$R$1200,17,FALSE)=0,"",VLOOKUP('Xlookup set'!$S884,'Xlookup set'!$A$1:$R$1200,17,FALSE)),"")</f>
        <v/>
      </c>
      <c r="Q884" t="str">
        <f>IFERROR(IF(VLOOKUP('Xlookup set'!$S884,'Xlookup set'!$A$1:$R$1200,18,FALSE)=0,"",VLOOKUP('Xlookup set'!$S884,'Xlookup set'!$A$1:$R$1200,18,FALSE)),"")</f>
        <v/>
      </c>
    </row>
    <row r="885" spans="1:17">
      <c r="A885" t="str">
        <f>IFERROR(VLOOKUP('Xlookup set'!$S885,'Xlookup set'!$A$1:$R$1200,2,FALSE),"")</f>
        <v/>
      </c>
      <c r="B885" t="str">
        <f>IF(I885&lt;&gt;"",ドッグキャリー!$I$2,"")</f>
        <v/>
      </c>
      <c r="C885" t="str">
        <f t="shared" si="28"/>
        <v/>
      </c>
      <c r="D885" t="str">
        <f t="shared" si="29"/>
        <v/>
      </c>
      <c r="E885" t="str">
        <f>IFERROR(IF(VLOOKUP('Xlookup set'!$S885,'Xlookup set'!$A$1:$R$1200,6,FALSE)=0,"",VLOOKUP('Xlookup set'!$S885,'Xlookup set'!$A$1:$R$1200,6,FALSE)),"")</f>
        <v/>
      </c>
      <c r="F885" t="str">
        <f t="array" aca="1" ref="F885" ca="1">IFERROR(F(VLOOKUP('Xlookup set'!$S885,'Xlookup set'!$A$1:$R$1200,7,FALSE)=0,"",VLOOKUP('Xlookup set'!$S885,'Xlookup set'!$A$1:$R$1200,7,FALSE)),"")</f>
        <v/>
      </c>
      <c r="G885" t="str">
        <f>IFERROR(IF(VLOOKUP('Xlookup set'!$S885,'Xlookup set'!$A$1:$R$1200,8,FALSE)=0,"",VLOOKUP('Xlookup set'!$S885,'Xlookup set'!$A$1:$R$1200,8,FALSE)),"")</f>
        <v/>
      </c>
      <c r="H885" s="93" t="str">
        <f>IFERROR(IF(VLOOKUP('Xlookup set'!$S885,'Xlookup set'!$A$1:$R$1200,9,FALSE)=0,"",VLOOKUP('Xlookup set'!$S885,'Xlookup set'!$A$1:$R$1200,9,FALSE)),"")</f>
        <v/>
      </c>
      <c r="I885" t="str">
        <f>IFERROR(IF(VLOOKUP('Xlookup set'!$S885,'Xlookup set'!$A$1:$R$1200,10,FALSE)=0,"",VLOOKUP('Xlookup set'!$S885,'Xlookup set'!$A$1:$R$1200,10,FALSE)),"")</f>
        <v/>
      </c>
      <c r="J885" t="str">
        <f>IFERROR(IF(VLOOKUP('Xlookup set'!$S885,'Xlookup set'!$A$1:$R$1200,11,FALSE)=0,"",VLOOKUP('Xlookup set'!$S885,'Xlookup set'!$A$1:$R$1200,11,FALSE)),"")</f>
        <v/>
      </c>
      <c r="K885" t="str">
        <f>IFERROR(IF(VLOOKUP('Xlookup set'!$S885,'Xlookup set'!$A$1:$R$1200,12,FALSE)=0,"",VLOOKUP('Xlookup set'!$S885,'Xlookup set'!$A$1:$R$1200,12,FALSE)),"")</f>
        <v/>
      </c>
      <c r="L885" t="str">
        <f>IFERROR(IF(VLOOKUP('Xlookup set'!$S885,'Xlookup set'!$A$1:$R$1200,13,FALSE)=0,"",VLOOKUP('Xlookup set'!$S885,'Xlookup set'!$A$1:$R$1200,13,FALSE)),"")</f>
        <v/>
      </c>
      <c r="M885" t="str">
        <f>IFERROR(IF(VLOOKUP('Xlookup set'!$S885,'Xlookup set'!$A$1:$R$1200,14,FALSE)=0,"",VLOOKUP('Xlookup set'!$S885,'Xlookup set'!$A$1:$R$1200,14,FALSE)),"")</f>
        <v/>
      </c>
      <c r="N885" t="str">
        <f>IFERROR(IF(VLOOKUP('Xlookup set'!$S885,'Xlookup set'!$A$1:$R$1200,15,FALSE)=0,"",VLOOKUP('Xlookup set'!$S885,'Xlookup set'!$A$1:$R$1200,15,FALSE)),"")</f>
        <v/>
      </c>
      <c r="O885" t="str">
        <f>IFERROR(IF(VLOOKUP('Xlookup set'!$S885,'Xlookup set'!$A$1:$R$1200,16,FALSE)=0,"",VLOOKUP('Xlookup set'!$S885,'Xlookup set'!$A$1:$R$1200,16,FALSE)),"")</f>
        <v/>
      </c>
      <c r="P885" t="str">
        <f t="array" aca="1" ref="P885" ca="1">IFERROR(Y2IF(VLOOKUP('Xlookup set'!$S885,'Xlookup set'!$A$1:$R$1200,17,FALSE)=0,"",VLOOKUP('Xlookup set'!$S885,'Xlookup set'!$A$1:$R$1200,17,FALSE)),"")</f>
        <v/>
      </c>
      <c r="Q885" t="str">
        <f>IFERROR(IF(VLOOKUP('Xlookup set'!$S885,'Xlookup set'!$A$1:$R$1200,18,FALSE)=0,"",VLOOKUP('Xlookup set'!$S885,'Xlookup set'!$A$1:$R$1200,18,FALSE)),"")</f>
        <v/>
      </c>
    </row>
    <row r="886" spans="1:17">
      <c r="A886" t="str">
        <f>IFERROR(VLOOKUP('Xlookup set'!$S886,'Xlookup set'!$A$1:$R$1200,2,FALSE),"")</f>
        <v/>
      </c>
      <c r="B886" t="str">
        <f>IF(I886&lt;&gt;"",ドッグキャリー!$I$2,"")</f>
        <v/>
      </c>
      <c r="C886" t="str">
        <f t="shared" si="28"/>
        <v/>
      </c>
      <c r="D886" t="str">
        <f t="shared" si="29"/>
        <v/>
      </c>
      <c r="E886" t="str">
        <f>IFERROR(IF(VLOOKUP('Xlookup set'!$S886,'Xlookup set'!$A$1:$R$1200,6,FALSE)=0,"",VLOOKUP('Xlookup set'!$S886,'Xlookup set'!$A$1:$R$1200,6,FALSE)),"")</f>
        <v/>
      </c>
      <c r="F886" t="str">
        <f t="array" aca="1" ref="F886" ca="1">IFERROR(F(VLOOKUP('Xlookup set'!$S886,'Xlookup set'!$A$1:$R$1200,7,FALSE)=0,"",VLOOKUP('Xlookup set'!$S886,'Xlookup set'!$A$1:$R$1200,7,FALSE)),"")</f>
        <v/>
      </c>
      <c r="G886" t="str">
        <f>IFERROR(IF(VLOOKUP('Xlookup set'!$S886,'Xlookup set'!$A$1:$R$1200,8,FALSE)=0,"",VLOOKUP('Xlookup set'!$S886,'Xlookup set'!$A$1:$R$1200,8,FALSE)),"")</f>
        <v/>
      </c>
      <c r="H886" s="93" t="str">
        <f>IFERROR(IF(VLOOKUP('Xlookup set'!$S886,'Xlookup set'!$A$1:$R$1200,9,FALSE)=0,"",VLOOKUP('Xlookup set'!$S886,'Xlookup set'!$A$1:$R$1200,9,FALSE)),"")</f>
        <v/>
      </c>
      <c r="I886" t="str">
        <f>IFERROR(IF(VLOOKUP('Xlookup set'!$S886,'Xlookup set'!$A$1:$R$1200,10,FALSE)=0,"",VLOOKUP('Xlookup set'!$S886,'Xlookup set'!$A$1:$R$1200,10,FALSE)),"")</f>
        <v/>
      </c>
      <c r="J886" t="str">
        <f>IFERROR(IF(VLOOKUP('Xlookup set'!$S886,'Xlookup set'!$A$1:$R$1200,11,FALSE)=0,"",VLOOKUP('Xlookup set'!$S886,'Xlookup set'!$A$1:$R$1200,11,FALSE)),"")</f>
        <v/>
      </c>
      <c r="K886" t="str">
        <f>IFERROR(IF(VLOOKUP('Xlookup set'!$S886,'Xlookup set'!$A$1:$R$1200,12,FALSE)=0,"",VLOOKUP('Xlookup set'!$S886,'Xlookup set'!$A$1:$R$1200,12,FALSE)),"")</f>
        <v/>
      </c>
      <c r="L886" t="str">
        <f>IFERROR(IF(VLOOKUP('Xlookup set'!$S886,'Xlookup set'!$A$1:$R$1200,13,FALSE)=0,"",VLOOKUP('Xlookup set'!$S886,'Xlookup set'!$A$1:$R$1200,13,FALSE)),"")</f>
        <v/>
      </c>
      <c r="M886" t="str">
        <f>IFERROR(IF(VLOOKUP('Xlookup set'!$S886,'Xlookup set'!$A$1:$R$1200,14,FALSE)=0,"",VLOOKUP('Xlookup set'!$S886,'Xlookup set'!$A$1:$R$1200,14,FALSE)),"")</f>
        <v/>
      </c>
      <c r="N886" t="str">
        <f>IFERROR(IF(VLOOKUP('Xlookup set'!$S886,'Xlookup set'!$A$1:$R$1200,15,FALSE)=0,"",VLOOKUP('Xlookup set'!$S886,'Xlookup set'!$A$1:$R$1200,15,FALSE)),"")</f>
        <v/>
      </c>
      <c r="O886" t="str">
        <f>IFERROR(IF(VLOOKUP('Xlookup set'!$S886,'Xlookup set'!$A$1:$R$1200,16,FALSE)=0,"",VLOOKUP('Xlookup set'!$S886,'Xlookup set'!$A$1:$R$1200,16,FALSE)),"")</f>
        <v/>
      </c>
      <c r="P886" t="str">
        <f t="array" aca="1" ref="P886" ca="1">IFERROR(Y2IF(VLOOKUP('Xlookup set'!$S886,'Xlookup set'!$A$1:$R$1200,17,FALSE)=0,"",VLOOKUP('Xlookup set'!$S886,'Xlookup set'!$A$1:$R$1200,17,FALSE)),"")</f>
        <v/>
      </c>
      <c r="Q886" t="str">
        <f>IFERROR(IF(VLOOKUP('Xlookup set'!$S886,'Xlookup set'!$A$1:$R$1200,18,FALSE)=0,"",VLOOKUP('Xlookup set'!$S886,'Xlookup set'!$A$1:$R$1200,18,FALSE)),"")</f>
        <v/>
      </c>
    </row>
    <row r="887" spans="1:17">
      <c r="A887" t="str">
        <f>IFERROR(VLOOKUP('Xlookup set'!$S887,'Xlookup set'!$A$1:$R$1200,2,FALSE),"")</f>
        <v/>
      </c>
      <c r="B887" t="str">
        <f>IF(I887&lt;&gt;"",ドッグキャリー!$I$2,"")</f>
        <v/>
      </c>
      <c r="C887" t="str">
        <f t="shared" si="28"/>
        <v/>
      </c>
      <c r="D887" t="str">
        <f t="shared" si="29"/>
        <v/>
      </c>
      <c r="E887" t="str">
        <f>IFERROR(IF(VLOOKUP('Xlookup set'!$S887,'Xlookup set'!$A$1:$R$1200,6,FALSE)=0,"",VLOOKUP('Xlookup set'!$S887,'Xlookup set'!$A$1:$R$1200,6,FALSE)),"")</f>
        <v/>
      </c>
      <c r="F887" t="str">
        <f t="array" aca="1" ref="F887" ca="1">IFERROR(F(VLOOKUP('Xlookup set'!$S887,'Xlookup set'!$A$1:$R$1200,7,FALSE)=0,"",VLOOKUP('Xlookup set'!$S887,'Xlookup set'!$A$1:$R$1200,7,FALSE)),"")</f>
        <v/>
      </c>
      <c r="G887" t="str">
        <f>IFERROR(IF(VLOOKUP('Xlookup set'!$S887,'Xlookup set'!$A$1:$R$1200,8,FALSE)=0,"",VLOOKUP('Xlookup set'!$S887,'Xlookup set'!$A$1:$R$1200,8,FALSE)),"")</f>
        <v/>
      </c>
      <c r="H887" s="93" t="str">
        <f>IFERROR(IF(VLOOKUP('Xlookup set'!$S887,'Xlookup set'!$A$1:$R$1200,9,FALSE)=0,"",VLOOKUP('Xlookup set'!$S887,'Xlookup set'!$A$1:$R$1200,9,FALSE)),"")</f>
        <v/>
      </c>
      <c r="I887" t="str">
        <f>IFERROR(IF(VLOOKUP('Xlookup set'!$S887,'Xlookup set'!$A$1:$R$1200,10,FALSE)=0,"",VLOOKUP('Xlookup set'!$S887,'Xlookup set'!$A$1:$R$1200,10,FALSE)),"")</f>
        <v/>
      </c>
      <c r="J887" t="str">
        <f>IFERROR(IF(VLOOKUP('Xlookup set'!$S887,'Xlookup set'!$A$1:$R$1200,11,FALSE)=0,"",VLOOKUP('Xlookup set'!$S887,'Xlookup set'!$A$1:$R$1200,11,FALSE)),"")</f>
        <v/>
      </c>
      <c r="K887" t="str">
        <f>IFERROR(IF(VLOOKUP('Xlookup set'!$S887,'Xlookup set'!$A$1:$R$1200,12,FALSE)=0,"",VLOOKUP('Xlookup set'!$S887,'Xlookup set'!$A$1:$R$1200,12,FALSE)),"")</f>
        <v/>
      </c>
      <c r="L887" t="str">
        <f>IFERROR(IF(VLOOKUP('Xlookup set'!$S887,'Xlookup set'!$A$1:$R$1200,13,FALSE)=0,"",VLOOKUP('Xlookup set'!$S887,'Xlookup set'!$A$1:$R$1200,13,FALSE)),"")</f>
        <v/>
      </c>
      <c r="M887" t="str">
        <f>IFERROR(IF(VLOOKUP('Xlookup set'!$S887,'Xlookup set'!$A$1:$R$1200,14,FALSE)=0,"",VLOOKUP('Xlookup set'!$S887,'Xlookup set'!$A$1:$R$1200,14,FALSE)),"")</f>
        <v/>
      </c>
      <c r="N887" t="str">
        <f>IFERROR(IF(VLOOKUP('Xlookup set'!$S887,'Xlookup set'!$A$1:$R$1200,15,FALSE)=0,"",VLOOKUP('Xlookup set'!$S887,'Xlookup set'!$A$1:$R$1200,15,FALSE)),"")</f>
        <v/>
      </c>
      <c r="O887" t="str">
        <f>IFERROR(IF(VLOOKUP('Xlookup set'!$S887,'Xlookup set'!$A$1:$R$1200,16,FALSE)=0,"",VLOOKUP('Xlookup set'!$S887,'Xlookup set'!$A$1:$R$1200,16,FALSE)),"")</f>
        <v/>
      </c>
      <c r="P887" t="str">
        <f t="array" aca="1" ref="P887" ca="1">IFERROR(Y2IF(VLOOKUP('Xlookup set'!$S887,'Xlookup set'!$A$1:$R$1200,17,FALSE)=0,"",VLOOKUP('Xlookup set'!$S887,'Xlookup set'!$A$1:$R$1200,17,FALSE)),"")</f>
        <v/>
      </c>
      <c r="Q887" t="str">
        <f>IFERROR(IF(VLOOKUP('Xlookup set'!$S887,'Xlookup set'!$A$1:$R$1200,18,FALSE)=0,"",VLOOKUP('Xlookup set'!$S887,'Xlookup set'!$A$1:$R$1200,18,FALSE)),"")</f>
        <v/>
      </c>
    </row>
    <row r="888" spans="1:17">
      <c r="A888" t="str">
        <f>IFERROR(VLOOKUP('Xlookup set'!$S888,'Xlookup set'!$A$1:$R$1200,2,FALSE),"")</f>
        <v/>
      </c>
      <c r="B888" t="str">
        <f>IF(I888&lt;&gt;"",ドッグキャリー!$I$2,"")</f>
        <v/>
      </c>
      <c r="C888" t="str">
        <f t="shared" si="28"/>
        <v/>
      </c>
      <c r="D888" t="str">
        <f t="shared" si="29"/>
        <v/>
      </c>
      <c r="E888" t="str">
        <f>IFERROR(IF(VLOOKUP('Xlookup set'!$S888,'Xlookup set'!$A$1:$R$1200,6,FALSE)=0,"",VLOOKUP('Xlookup set'!$S888,'Xlookup set'!$A$1:$R$1200,6,FALSE)),"")</f>
        <v/>
      </c>
      <c r="F888" t="str">
        <f t="array" aca="1" ref="F888" ca="1">IFERROR(F(VLOOKUP('Xlookup set'!$S888,'Xlookup set'!$A$1:$R$1200,7,FALSE)=0,"",VLOOKUP('Xlookup set'!$S888,'Xlookup set'!$A$1:$R$1200,7,FALSE)),"")</f>
        <v/>
      </c>
      <c r="G888" t="str">
        <f>IFERROR(IF(VLOOKUP('Xlookup set'!$S888,'Xlookup set'!$A$1:$R$1200,8,FALSE)=0,"",VLOOKUP('Xlookup set'!$S888,'Xlookup set'!$A$1:$R$1200,8,FALSE)),"")</f>
        <v/>
      </c>
      <c r="H888" s="93" t="str">
        <f>IFERROR(IF(VLOOKUP('Xlookup set'!$S888,'Xlookup set'!$A$1:$R$1200,9,FALSE)=0,"",VLOOKUP('Xlookup set'!$S888,'Xlookup set'!$A$1:$R$1200,9,FALSE)),"")</f>
        <v/>
      </c>
      <c r="I888" t="str">
        <f>IFERROR(IF(VLOOKUP('Xlookup set'!$S888,'Xlookup set'!$A$1:$R$1200,10,FALSE)=0,"",VLOOKUP('Xlookup set'!$S888,'Xlookup set'!$A$1:$R$1200,10,FALSE)),"")</f>
        <v/>
      </c>
      <c r="J888" t="str">
        <f>IFERROR(IF(VLOOKUP('Xlookup set'!$S888,'Xlookup set'!$A$1:$R$1200,11,FALSE)=0,"",VLOOKUP('Xlookup set'!$S888,'Xlookup set'!$A$1:$R$1200,11,FALSE)),"")</f>
        <v/>
      </c>
      <c r="K888" t="str">
        <f>IFERROR(IF(VLOOKUP('Xlookup set'!$S888,'Xlookup set'!$A$1:$R$1200,12,FALSE)=0,"",VLOOKUP('Xlookup set'!$S888,'Xlookup set'!$A$1:$R$1200,12,FALSE)),"")</f>
        <v/>
      </c>
      <c r="L888" t="str">
        <f>IFERROR(IF(VLOOKUP('Xlookup set'!$S888,'Xlookup set'!$A$1:$R$1200,13,FALSE)=0,"",VLOOKUP('Xlookup set'!$S888,'Xlookup set'!$A$1:$R$1200,13,FALSE)),"")</f>
        <v/>
      </c>
      <c r="M888" t="str">
        <f>IFERROR(IF(VLOOKUP('Xlookup set'!$S888,'Xlookup set'!$A$1:$R$1200,14,FALSE)=0,"",VLOOKUP('Xlookup set'!$S888,'Xlookup set'!$A$1:$R$1200,14,FALSE)),"")</f>
        <v/>
      </c>
      <c r="N888" t="str">
        <f>IFERROR(IF(VLOOKUP('Xlookup set'!$S888,'Xlookup set'!$A$1:$R$1200,15,FALSE)=0,"",VLOOKUP('Xlookup set'!$S888,'Xlookup set'!$A$1:$R$1200,15,FALSE)),"")</f>
        <v/>
      </c>
      <c r="O888" t="str">
        <f>IFERROR(IF(VLOOKUP('Xlookup set'!$S888,'Xlookup set'!$A$1:$R$1200,16,FALSE)=0,"",VLOOKUP('Xlookup set'!$S888,'Xlookup set'!$A$1:$R$1200,16,FALSE)),"")</f>
        <v/>
      </c>
      <c r="P888" t="str">
        <f t="array" aca="1" ref="P888" ca="1">IFERROR(Y2IF(VLOOKUP('Xlookup set'!$S888,'Xlookup set'!$A$1:$R$1200,17,FALSE)=0,"",VLOOKUP('Xlookup set'!$S888,'Xlookup set'!$A$1:$R$1200,17,FALSE)),"")</f>
        <v/>
      </c>
      <c r="Q888" t="str">
        <f>IFERROR(IF(VLOOKUP('Xlookup set'!$S888,'Xlookup set'!$A$1:$R$1200,18,FALSE)=0,"",VLOOKUP('Xlookup set'!$S888,'Xlookup set'!$A$1:$R$1200,18,FALSE)),"")</f>
        <v/>
      </c>
    </row>
    <row r="889" spans="1:17">
      <c r="A889" t="str">
        <f>IFERROR(VLOOKUP('Xlookup set'!$S889,'Xlookup set'!$A$1:$R$1200,2,FALSE),"")</f>
        <v/>
      </c>
      <c r="B889" t="str">
        <f>IF(I889&lt;&gt;"",ドッグキャリー!$I$2,"")</f>
        <v/>
      </c>
      <c r="C889" t="str">
        <f t="shared" si="28"/>
        <v/>
      </c>
      <c r="D889" t="str">
        <f t="shared" si="29"/>
        <v/>
      </c>
      <c r="E889" t="str">
        <f>IFERROR(IF(VLOOKUP('Xlookup set'!$S889,'Xlookup set'!$A$1:$R$1200,6,FALSE)=0,"",VLOOKUP('Xlookup set'!$S889,'Xlookup set'!$A$1:$R$1200,6,FALSE)),"")</f>
        <v/>
      </c>
      <c r="F889" t="str">
        <f t="array" aca="1" ref="F889" ca="1">IFERROR(F(VLOOKUP('Xlookup set'!$S889,'Xlookup set'!$A$1:$R$1200,7,FALSE)=0,"",VLOOKUP('Xlookup set'!$S889,'Xlookup set'!$A$1:$R$1200,7,FALSE)),"")</f>
        <v/>
      </c>
      <c r="G889" t="str">
        <f>IFERROR(IF(VLOOKUP('Xlookup set'!$S889,'Xlookup set'!$A$1:$R$1200,8,FALSE)=0,"",VLOOKUP('Xlookup set'!$S889,'Xlookup set'!$A$1:$R$1200,8,FALSE)),"")</f>
        <v/>
      </c>
      <c r="H889" s="93" t="str">
        <f>IFERROR(IF(VLOOKUP('Xlookup set'!$S889,'Xlookup set'!$A$1:$R$1200,9,FALSE)=0,"",VLOOKUP('Xlookup set'!$S889,'Xlookup set'!$A$1:$R$1200,9,FALSE)),"")</f>
        <v/>
      </c>
      <c r="I889" t="str">
        <f>IFERROR(IF(VLOOKUP('Xlookup set'!$S889,'Xlookup set'!$A$1:$R$1200,10,FALSE)=0,"",VLOOKUP('Xlookup set'!$S889,'Xlookup set'!$A$1:$R$1200,10,FALSE)),"")</f>
        <v/>
      </c>
      <c r="J889" t="str">
        <f>IFERROR(IF(VLOOKUP('Xlookup set'!$S889,'Xlookup set'!$A$1:$R$1200,11,FALSE)=0,"",VLOOKUP('Xlookup set'!$S889,'Xlookup set'!$A$1:$R$1200,11,FALSE)),"")</f>
        <v/>
      </c>
      <c r="K889" t="str">
        <f>IFERROR(IF(VLOOKUP('Xlookup set'!$S889,'Xlookup set'!$A$1:$R$1200,12,FALSE)=0,"",VLOOKUP('Xlookup set'!$S889,'Xlookup set'!$A$1:$R$1200,12,FALSE)),"")</f>
        <v/>
      </c>
      <c r="L889" t="str">
        <f>IFERROR(IF(VLOOKUP('Xlookup set'!$S889,'Xlookup set'!$A$1:$R$1200,13,FALSE)=0,"",VLOOKUP('Xlookup set'!$S889,'Xlookup set'!$A$1:$R$1200,13,FALSE)),"")</f>
        <v/>
      </c>
      <c r="M889" t="str">
        <f>IFERROR(IF(VLOOKUP('Xlookup set'!$S889,'Xlookup set'!$A$1:$R$1200,14,FALSE)=0,"",VLOOKUP('Xlookup set'!$S889,'Xlookup set'!$A$1:$R$1200,14,FALSE)),"")</f>
        <v/>
      </c>
      <c r="N889" t="str">
        <f>IFERROR(IF(VLOOKUP('Xlookup set'!$S889,'Xlookup set'!$A$1:$R$1200,15,FALSE)=0,"",VLOOKUP('Xlookup set'!$S889,'Xlookup set'!$A$1:$R$1200,15,FALSE)),"")</f>
        <v/>
      </c>
      <c r="O889" t="str">
        <f>IFERROR(IF(VLOOKUP('Xlookup set'!$S889,'Xlookup set'!$A$1:$R$1200,16,FALSE)=0,"",VLOOKUP('Xlookup set'!$S889,'Xlookup set'!$A$1:$R$1200,16,FALSE)),"")</f>
        <v/>
      </c>
      <c r="P889" t="str">
        <f t="array" aca="1" ref="P889" ca="1">IFERROR(Y2IF(VLOOKUP('Xlookup set'!$S889,'Xlookup set'!$A$1:$R$1200,17,FALSE)=0,"",VLOOKUP('Xlookup set'!$S889,'Xlookup set'!$A$1:$R$1200,17,FALSE)),"")</f>
        <v/>
      </c>
      <c r="Q889" t="str">
        <f>IFERROR(IF(VLOOKUP('Xlookup set'!$S889,'Xlookup set'!$A$1:$R$1200,18,FALSE)=0,"",VLOOKUP('Xlookup set'!$S889,'Xlookup set'!$A$1:$R$1200,18,FALSE)),"")</f>
        <v/>
      </c>
    </row>
    <row r="890" spans="1:17">
      <c r="A890" t="str">
        <f>IFERROR(VLOOKUP('Xlookup set'!$S890,'Xlookup set'!$A$1:$R$1200,2,FALSE),"")</f>
        <v/>
      </c>
      <c r="B890" t="str">
        <f>IF(I890&lt;&gt;"",ドッグキャリー!$I$2,"")</f>
        <v/>
      </c>
      <c r="C890" t="str">
        <f t="shared" si="28"/>
        <v/>
      </c>
      <c r="D890" t="str">
        <f t="shared" si="29"/>
        <v/>
      </c>
      <c r="E890" t="str">
        <f>IFERROR(IF(VLOOKUP('Xlookup set'!$S890,'Xlookup set'!$A$1:$R$1200,6,FALSE)=0,"",VLOOKUP('Xlookup set'!$S890,'Xlookup set'!$A$1:$R$1200,6,FALSE)),"")</f>
        <v/>
      </c>
      <c r="F890" t="str">
        <f t="array" aca="1" ref="F890" ca="1">IFERROR(F(VLOOKUP('Xlookup set'!$S890,'Xlookup set'!$A$1:$R$1200,7,FALSE)=0,"",VLOOKUP('Xlookup set'!$S890,'Xlookup set'!$A$1:$R$1200,7,FALSE)),"")</f>
        <v/>
      </c>
      <c r="G890" t="str">
        <f>IFERROR(IF(VLOOKUP('Xlookup set'!$S890,'Xlookup set'!$A$1:$R$1200,8,FALSE)=0,"",VLOOKUP('Xlookup set'!$S890,'Xlookup set'!$A$1:$R$1200,8,FALSE)),"")</f>
        <v/>
      </c>
      <c r="H890" s="93" t="str">
        <f>IFERROR(IF(VLOOKUP('Xlookup set'!$S890,'Xlookup set'!$A$1:$R$1200,9,FALSE)=0,"",VLOOKUP('Xlookup set'!$S890,'Xlookup set'!$A$1:$R$1200,9,FALSE)),"")</f>
        <v/>
      </c>
      <c r="I890" t="str">
        <f>IFERROR(IF(VLOOKUP('Xlookup set'!$S890,'Xlookup set'!$A$1:$R$1200,10,FALSE)=0,"",VLOOKUP('Xlookup set'!$S890,'Xlookup set'!$A$1:$R$1200,10,FALSE)),"")</f>
        <v/>
      </c>
      <c r="J890" t="str">
        <f>IFERROR(IF(VLOOKUP('Xlookup set'!$S890,'Xlookup set'!$A$1:$R$1200,11,FALSE)=0,"",VLOOKUP('Xlookup set'!$S890,'Xlookup set'!$A$1:$R$1200,11,FALSE)),"")</f>
        <v/>
      </c>
      <c r="K890" t="str">
        <f>IFERROR(IF(VLOOKUP('Xlookup set'!$S890,'Xlookup set'!$A$1:$R$1200,12,FALSE)=0,"",VLOOKUP('Xlookup set'!$S890,'Xlookup set'!$A$1:$R$1200,12,FALSE)),"")</f>
        <v/>
      </c>
      <c r="L890" t="str">
        <f>IFERROR(IF(VLOOKUP('Xlookup set'!$S890,'Xlookup set'!$A$1:$R$1200,13,FALSE)=0,"",VLOOKUP('Xlookup set'!$S890,'Xlookup set'!$A$1:$R$1200,13,FALSE)),"")</f>
        <v/>
      </c>
      <c r="M890" t="str">
        <f>IFERROR(IF(VLOOKUP('Xlookup set'!$S890,'Xlookup set'!$A$1:$R$1200,14,FALSE)=0,"",VLOOKUP('Xlookup set'!$S890,'Xlookup set'!$A$1:$R$1200,14,FALSE)),"")</f>
        <v/>
      </c>
      <c r="N890" t="str">
        <f>IFERROR(IF(VLOOKUP('Xlookup set'!$S890,'Xlookup set'!$A$1:$R$1200,15,FALSE)=0,"",VLOOKUP('Xlookup set'!$S890,'Xlookup set'!$A$1:$R$1200,15,FALSE)),"")</f>
        <v/>
      </c>
      <c r="O890" t="str">
        <f>IFERROR(IF(VLOOKUP('Xlookup set'!$S890,'Xlookup set'!$A$1:$R$1200,16,FALSE)=0,"",VLOOKUP('Xlookup set'!$S890,'Xlookup set'!$A$1:$R$1200,16,FALSE)),"")</f>
        <v/>
      </c>
      <c r="P890" t="str">
        <f t="array" aca="1" ref="P890" ca="1">IFERROR(Y2IF(VLOOKUP('Xlookup set'!$S890,'Xlookup set'!$A$1:$R$1200,17,FALSE)=0,"",VLOOKUP('Xlookup set'!$S890,'Xlookup set'!$A$1:$R$1200,17,FALSE)),"")</f>
        <v/>
      </c>
      <c r="Q890" t="str">
        <f>IFERROR(IF(VLOOKUP('Xlookup set'!$S890,'Xlookup set'!$A$1:$R$1200,18,FALSE)=0,"",VLOOKUP('Xlookup set'!$S890,'Xlookup set'!$A$1:$R$1200,18,FALSE)),"")</f>
        <v/>
      </c>
    </row>
    <row r="891" spans="1:17">
      <c r="A891" t="str">
        <f>IFERROR(VLOOKUP('Xlookup set'!$S891,'Xlookup set'!$A$1:$R$1200,2,FALSE),"")</f>
        <v/>
      </c>
      <c r="B891" t="str">
        <f>IF(I891&lt;&gt;"",ドッグキャリー!$I$2,"")</f>
        <v/>
      </c>
      <c r="C891" t="str">
        <f t="shared" si="28"/>
        <v/>
      </c>
      <c r="D891" t="str">
        <f t="shared" si="29"/>
        <v/>
      </c>
      <c r="E891" t="str">
        <f>IFERROR(IF(VLOOKUP('Xlookup set'!$S891,'Xlookup set'!$A$1:$R$1200,6,FALSE)=0,"",VLOOKUP('Xlookup set'!$S891,'Xlookup set'!$A$1:$R$1200,6,FALSE)),"")</f>
        <v/>
      </c>
      <c r="F891" t="str">
        <f t="array" aca="1" ref="F891" ca="1">IFERROR(F(VLOOKUP('Xlookup set'!$S891,'Xlookup set'!$A$1:$R$1200,7,FALSE)=0,"",VLOOKUP('Xlookup set'!$S891,'Xlookup set'!$A$1:$R$1200,7,FALSE)),"")</f>
        <v/>
      </c>
      <c r="G891" t="str">
        <f>IFERROR(IF(VLOOKUP('Xlookup set'!$S891,'Xlookup set'!$A$1:$R$1200,8,FALSE)=0,"",VLOOKUP('Xlookup set'!$S891,'Xlookup set'!$A$1:$R$1200,8,FALSE)),"")</f>
        <v/>
      </c>
      <c r="H891" s="93" t="str">
        <f>IFERROR(IF(VLOOKUP('Xlookup set'!$S891,'Xlookup set'!$A$1:$R$1200,9,FALSE)=0,"",VLOOKUP('Xlookup set'!$S891,'Xlookup set'!$A$1:$R$1200,9,FALSE)),"")</f>
        <v/>
      </c>
      <c r="I891" t="str">
        <f>IFERROR(IF(VLOOKUP('Xlookup set'!$S891,'Xlookup set'!$A$1:$R$1200,10,FALSE)=0,"",VLOOKUP('Xlookup set'!$S891,'Xlookup set'!$A$1:$R$1200,10,FALSE)),"")</f>
        <v/>
      </c>
      <c r="J891" t="str">
        <f>IFERROR(IF(VLOOKUP('Xlookup set'!$S891,'Xlookup set'!$A$1:$R$1200,11,FALSE)=0,"",VLOOKUP('Xlookup set'!$S891,'Xlookup set'!$A$1:$R$1200,11,FALSE)),"")</f>
        <v/>
      </c>
      <c r="K891" t="str">
        <f>IFERROR(IF(VLOOKUP('Xlookup set'!$S891,'Xlookup set'!$A$1:$R$1200,12,FALSE)=0,"",VLOOKUP('Xlookup set'!$S891,'Xlookup set'!$A$1:$R$1200,12,FALSE)),"")</f>
        <v/>
      </c>
      <c r="L891" t="str">
        <f>IFERROR(IF(VLOOKUP('Xlookup set'!$S891,'Xlookup set'!$A$1:$R$1200,13,FALSE)=0,"",VLOOKUP('Xlookup set'!$S891,'Xlookup set'!$A$1:$R$1200,13,FALSE)),"")</f>
        <v/>
      </c>
      <c r="M891" t="str">
        <f>IFERROR(IF(VLOOKUP('Xlookup set'!$S891,'Xlookup set'!$A$1:$R$1200,14,FALSE)=0,"",VLOOKUP('Xlookup set'!$S891,'Xlookup set'!$A$1:$R$1200,14,FALSE)),"")</f>
        <v/>
      </c>
      <c r="N891" t="str">
        <f>IFERROR(IF(VLOOKUP('Xlookup set'!$S891,'Xlookup set'!$A$1:$R$1200,15,FALSE)=0,"",VLOOKUP('Xlookup set'!$S891,'Xlookup set'!$A$1:$R$1200,15,FALSE)),"")</f>
        <v/>
      </c>
      <c r="O891" t="str">
        <f>IFERROR(IF(VLOOKUP('Xlookup set'!$S891,'Xlookup set'!$A$1:$R$1200,16,FALSE)=0,"",VLOOKUP('Xlookup set'!$S891,'Xlookup set'!$A$1:$R$1200,16,FALSE)),"")</f>
        <v/>
      </c>
      <c r="P891" t="str">
        <f t="array" aca="1" ref="P891" ca="1">IFERROR(Y2IF(VLOOKUP('Xlookup set'!$S891,'Xlookup set'!$A$1:$R$1200,17,FALSE)=0,"",VLOOKUP('Xlookup set'!$S891,'Xlookup set'!$A$1:$R$1200,17,FALSE)),"")</f>
        <v/>
      </c>
      <c r="Q891" t="str">
        <f>IFERROR(IF(VLOOKUP('Xlookup set'!$S891,'Xlookup set'!$A$1:$R$1200,18,FALSE)=0,"",VLOOKUP('Xlookup set'!$S891,'Xlookup set'!$A$1:$R$1200,18,FALSE)),"")</f>
        <v/>
      </c>
    </row>
    <row r="892" spans="1:17">
      <c r="A892" t="str">
        <f>IFERROR(VLOOKUP('Xlookup set'!$S892,'Xlookup set'!$A$1:$R$1200,2,FALSE),"")</f>
        <v/>
      </c>
      <c r="B892" t="str">
        <f>IF(I892&lt;&gt;"",ドッグキャリー!$I$2,"")</f>
        <v/>
      </c>
      <c r="C892" t="str">
        <f t="shared" si="28"/>
        <v/>
      </c>
      <c r="D892" t="str">
        <f t="shared" si="29"/>
        <v/>
      </c>
      <c r="E892" t="str">
        <f>IFERROR(IF(VLOOKUP('Xlookup set'!$S892,'Xlookup set'!$A$1:$R$1200,6,FALSE)=0,"",VLOOKUP('Xlookup set'!$S892,'Xlookup set'!$A$1:$R$1200,6,FALSE)),"")</f>
        <v/>
      </c>
      <c r="F892" t="str">
        <f t="array" aca="1" ref="F892" ca="1">IFERROR(F(VLOOKUP('Xlookup set'!$S892,'Xlookup set'!$A$1:$R$1200,7,FALSE)=0,"",VLOOKUP('Xlookup set'!$S892,'Xlookup set'!$A$1:$R$1200,7,FALSE)),"")</f>
        <v/>
      </c>
      <c r="G892" t="str">
        <f>IFERROR(IF(VLOOKUP('Xlookup set'!$S892,'Xlookup set'!$A$1:$R$1200,8,FALSE)=0,"",VLOOKUP('Xlookup set'!$S892,'Xlookup set'!$A$1:$R$1200,8,FALSE)),"")</f>
        <v/>
      </c>
      <c r="H892" s="93" t="str">
        <f>IFERROR(IF(VLOOKUP('Xlookup set'!$S892,'Xlookup set'!$A$1:$R$1200,9,FALSE)=0,"",VLOOKUP('Xlookup set'!$S892,'Xlookup set'!$A$1:$R$1200,9,FALSE)),"")</f>
        <v/>
      </c>
      <c r="I892" t="str">
        <f>IFERROR(IF(VLOOKUP('Xlookup set'!$S892,'Xlookup set'!$A$1:$R$1200,10,FALSE)=0,"",VLOOKUP('Xlookup set'!$S892,'Xlookup set'!$A$1:$R$1200,10,FALSE)),"")</f>
        <v/>
      </c>
      <c r="J892" t="str">
        <f>IFERROR(IF(VLOOKUP('Xlookup set'!$S892,'Xlookup set'!$A$1:$R$1200,11,FALSE)=0,"",VLOOKUP('Xlookup set'!$S892,'Xlookup set'!$A$1:$R$1200,11,FALSE)),"")</f>
        <v/>
      </c>
      <c r="K892" t="str">
        <f>IFERROR(IF(VLOOKUP('Xlookup set'!$S892,'Xlookup set'!$A$1:$R$1200,12,FALSE)=0,"",VLOOKUP('Xlookup set'!$S892,'Xlookup set'!$A$1:$R$1200,12,FALSE)),"")</f>
        <v/>
      </c>
      <c r="L892" t="str">
        <f>IFERROR(IF(VLOOKUP('Xlookup set'!$S892,'Xlookup set'!$A$1:$R$1200,13,FALSE)=0,"",VLOOKUP('Xlookup set'!$S892,'Xlookup set'!$A$1:$R$1200,13,FALSE)),"")</f>
        <v/>
      </c>
      <c r="M892" t="str">
        <f>IFERROR(IF(VLOOKUP('Xlookup set'!$S892,'Xlookup set'!$A$1:$R$1200,14,FALSE)=0,"",VLOOKUP('Xlookup set'!$S892,'Xlookup set'!$A$1:$R$1200,14,FALSE)),"")</f>
        <v/>
      </c>
      <c r="N892" t="str">
        <f>IFERROR(IF(VLOOKUP('Xlookup set'!$S892,'Xlookup set'!$A$1:$R$1200,15,FALSE)=0,"",VLOOKUP('Xlookup set'!$S892,'Xlookup set'!$A$1:$R$1200,15,FALSE)),"")</f>
        <v/>
      </c>
      <c r="O892" t="str">
        <f>IFERROR(IF(VLOOKUP('Xlookup set'!$S892,'Xlookup set'!$A$1:$R$1200,16,FALSE)=0,"",VLOOKUP('Xlookup set'!$S892,'Xlookup set'!$A$1:$R$1200,16,FALSE)),"")</f>
        <v/>
      </c>
      <c r="P892" t="str">
        <f t="array" aca="1" ref="P892" ca="1">IFERROR(Y2IF(VLOOKUP('Xlookup set'!$S892,'Xlookup set'!$A$1:$R$1200,17,FALSE)=0,"",VLOOKUP('Xlookup set'!$S892,'Xlookup set'!$A$1:$R$1200,17,FALSE)),"")</f>
        <v/>
      </c>
      <c r="Q892" t="str">
        <f>IFERROR(IF(VLOOKUP('Xlookup set'!$S892,'Xlookup set'!$A$1:$R$1200,18,FALSE)=0,"",VLOOKUP('Xlookup set'!$S892,'Xlookup set'!$A$1:$R$1200,18,FALSE)),"")</f>
        <v/>
      </c>
    </row>
    <row r="893" spans="1:17">
      <c r="A893" t="str">
        <f>IFERROR(VLOOKUP('Xlookup set'!$S893,'Xlookup set'!$A$1:$R$1200,2,FALSE),"")</f>
        <v/>
      </c>
      <c r="B893" t="str">
        <f>IF(I893&lt;&gt;"",ドッグキャリー!$I$2,"")</f>
        <v/>
      </c>
      <c r="C893" t="str">
        <f t="shared" si="28"/>
        <v/>
      </c>
      <c r="D893" t="str">
        <f t="shared" si="29"/>
        <v/>
      </c>
      <c r="E893" t="str">
        <f>IFERROR(IF(VLOOKUP('Xlookup set'!$S893,'Xlookup set'!$A$1:$R$1200,6,FALSE)=0,"",VLOOKUP('Xlookup set'!$S893,'Xlookup set'!$A$1:$R$1200,6,FALSE)),"")</f>
        <v/>
      </c>
      <c r="F893" t="str">
        <f t="array" aca="1" ref="F893" ca="1">IFERROR(F(VLOOKUP('Xlookup set'!$S893,'Xlookup set'!$A$1:$R$1200,7,FALSE)=0,"",VLOOKUP('Xlookup set'!$S893,'Xlookup set'!$A$1:$R$1200,7,FALSE)),"")</f>
        <v/>
      </c>
      <c r="G893" t="str">
        <f>IFERROR(IF(VLOOKUP('Xlookup set'!$S893,'Xlookup set'!$A$1:$R$1200,8,FALSE)=0,"",VLOOKUP('Xlookup set'!$S893,'Xlookup set'!$A$1:$R$1200,8,FALSE)),"")</f>
        <v/>
      </c>
      <c r="H893" s="93" t="str">
        <f>IFERROR(IF(VLOOKUP('Xlookup set'!$S893,'Xlookup set'!$A$1:$R$1200,9,FALSE)=0,"",VLOOKUP('Xlookup set'!$S893,'Xlookup set'!$A$1:$R$1200,9,FALSE)),"")</f>
        <v/>
      </c>
      <c r="I893" t="str">
        <f>IFERROR(IF(VLOOKUP('Xlookup set'!$S893,'Xlookup set'!$A$1:$R$1200,10,FALSE)=0,"",VLOOKUP('Xlookup set'!$S893,'Xlookup set'!$A$1:$R$1200,10,FALSE)),"")</f>
        <v/>
      </c>
      <c r="J893" t="str">
        <f>IFERROR(IF(VLOOKUP('Xlookup set'!$S893,'Xlookup set'!$A$1:$R$1200,11,FALSE)=0,"",VLOOKUP('Xlookup set'!$S893,'Xlookup set'!$A$1:$R$1200,11,FALSE)),"")</f>
        <v/>
      </c>
      <c r="K893" t="str">
        <f>IFERROR(IF(VLOOKUP('Xlookup set'!$S893,'Xlookup set'!$A$1:$R$1200,12,FALSE)=0,"",VLOOKUP('Xlookup set'!$S893,'Xlookup set'!$A$1:$R$1200,12,FALSE)),"")</f>
        <v/>
      </c>
      <c r="L893" t="str">
        <f>IFERROR(IF(VLOOKUP('Xlookup set'!$S893,'Xlookup set'!$A$1:$R$1200,13,FALSE)=0,"",VLOOKUP('Xlookup set'!$S893,'Xlookup set'!$A$1:$R$1200,13,FALSE)),"")</f>
        <v/>
      </c>
      <c r="M893" t="str">
        <f>IFERROR(IF(VLOOKUP('Xlookup set'!$S893,'Xlookup set'!$A$1:$R$1200,14,FALSE)=0,"",VLOOKUP('Xlookup set'!$S893,'Xlookup set'!$A$1:$R$1200,14,FALSE)),"")</f>
        <v/>
      </c>
      <c r="N893" t="str">
        <f>IFERROR(IF(VLOOKUP('Xlookup set'!$S893,'Xlookup set'!$A$1:$R$1200,15,FALSE)=0,"",VLOOKUP('Xlookup set'!$S893,'Xlookup set'!$A$1:$R$1200,15,FALSE)),"")</f>
        <v/>
      </c>
      <c r="O893" t="str">
        <f>IFERROR(IF(VLOOKUP('Xlookup set'!$S893,'Xlookup set'!$A$1:$R$1200,16,FALSE)=0,"",VLOOKUP('Xlookup set'!$S893,'Xlookup set'!$A$1:$R$1200,16,FALSE)),"")</f>
        <v/>
      </c>
      <c r="P893" t="str">
        <f t="array" aca="1" ref="P893" ca="1">IFERROR(Y2IF(VLOOKUP('Xlookup set'!$S893,'Xlookup set'!$A$1:$R$1200,17,FALSE)=0,"",VLOOKUP('Xlookup set'!$S893,'Xlookup set'!$A$1:$R$1200,17,FALSE)),"")</f>
        <v/>
      </c>
      <c r="Q893" t="str">
        <f>IFERROR(IF(VLOOKUP('Xlookup set'!$S893,'Xlookup set'!$A$1:$R$1200,18,FALSE)=0,"",VLOOKUP('Xlookup set'!$S893,'Xlookup set'!$A$1:$R$1200,18,FALSE)),"")</f>
        <v/>
      </c>
    </row>
    <row r="894" spans="1:17">
      <c r="A894" t="str">
        <f>IFERROR(VLOOKUP('Xlookup set'!$S894,'Xlookup set'!$A$1:$R$1200,2,FALSE),"")</f>
        <v/>
      </c>
      <c r="B894" t="str">
        <f>IF(I894&lt;&gt;"",ドッグキャリー!$I$2,"")</f>
        <v/>
      </c>
      <c r="C894" t="str">
        <f t="shared" si="28"/>
        <v/>
      </c>
      <c r="D894" t="str">
        <f t="shared" si="29"/>
        <v/>
      </c>
      <c r="E894" t="str">
        <f>IFERROR(IF(VLOOKUP('Xlookup set'!$S894,'Xlookup set'!$A$1:$R$1200,6,FALSE)=0,"",VLOOKUP('Xlookup set'!$S894,'Xlookup set'!$A$1:$R$1200,6,FALSE)),"")</f>
        <v/>
      </c>
      <c r="F894" t="str">
        <f t="array" aca="1" ref="F894" ca="1">IFERROR(F(VLOOKUP('Xlookup set'!$S894,'Xlookup set'!$A$1:$R$1200,7,FALSE)=0,"",VLOOKUP('Xlookup set'!$S894,'Xlookup set'!$A$1:$R$1200,7,FALSE)),"")</f>
        <v/>
      </c>
      <c r="G894" t="str">
        <f>IFERROR(IF(VLOOKUP('Xlookup set'!$S894,'Xlookup set'!$A$1:$R$1200,8,FALSE)=0,"",VLOOKUP('Xlookup set'!$S894,'Xlookup set'!$A$1:$R$1200,8,FALSE)),"")</f>
        <v/>
      </c>
      <c r="H894" s="93" t="str">
        <f>IFERROR(IF(VLOOKUP('Xlookup set'!$S894,'Xlookup set'!$A$1:$R$1200,9,FALSE)=0,"",VLOOKUP('Xlookup set'!$S894,'Xlookup set'!$A$1:$R$1200,9,FALSE)),"")</f>
        <v/>
      </c>
      <c r="I894" t="str">
        <f>IFERROR(IF(VLOOKUP('Xlookup set'!$S894,'Xlookup set'!$A$1:$R$1200,10,FALSE)=0,"",VLOOKUP('Xlookup set'!$S894,'Xlookup set'!$A$1:$R$1200,10,FALSE)),"")</f>
        <v/>
      </c>
      <c r="J894" t="str">
        <f>IFERROR(IF(VLOOKUP('Xlookup set'!$S894,'Xlookup set'!$A$1:$R$1200,11,FALSE)=0,"",VLOOKUP('Xlookup set'!$S894,'Xlookup set'!$A$1:$R$1200,11,FALSE)),"")</f>
        <v/>
      </c>
      <c r="K894" t="str">
        <f>IFERROR(IF(VLOOKUP('Xlookup set'!$S894,'Xlookup set'!$A$1:$R$1200,12,FALSE)=0,"",VLOOKUP('Xlookup set'!$S894,'Xlookup set'!$A$1:$R$1200,12,FALSE)),"")</f>
        <v/>
      </c>
      <c r="L894" t="str">
        <f>IFERROR(IF(VLOOKUP('Xlookup set'!$S894,'Xlookup set'!$A$1:$R$1200,13,FALSE)=0,"",VLOOKUP('Xlookup set'!$S894,'Xlookup set'!$A$1:$R$1200,13,FALSE)),"")</f>
        <v/>
      </c>
      <c r="M894" t="str">
        <f>IFERROR(IF(VLOOKUP('Xlookup set'!$S894,'Xlookup set'!$A$1:$R$1200,14,FALSE)=0,"",VLOOKUP('Xlookup set'!$S894,'Xlookup set'!$A$1:$R$1200,14,FALSE)),"")</f>
        <v/>
      </c>
      <c r="N894" t="str">
        <f>IFERROR(IF(VLOOKUP('Xlookup set'!$S894,'Xlookup set'!$A$1:$R$1200,15,FALSE)=0,"",VLOOKUP('Xlookup set'!$S894,'Xlookup set'!$A$1:$R$1200,15,FALSE)),"")</f>
        <v/>
      </c>
      <c r="O894" t="str">
        <f>IFERROR(IF(VLOOKUP('Xlookup set'!$S894,'Xlookup set'!$A$1:$R$1200,16,FALSE)=0,"",VLOOKUP('Xlookup set'!$S894,'Xlookup set'!$A$1:$R$1200,16,FALSE)),"")</f>
        <v/>
      </c>
      <c r="P894" t="str">
        <f t="array" aca="1" ref="P894" ca="1">IFERROR(Y2IF(VLOOKUP('Xlookup set'!$S894,'Xlookup set'!$A$1:$R$1200,17,FALSE)=0,"",VLOOKUP('Xlookup set'!$S894,'Xlookup set'!$A$1:$R$1200,17,FALSE)),"")</f>
        <v/>
      </c>
      <c r="Q894" t="str">
        <f>IFERROR(IF(VLOOKUP('Xlookup set'!$S894,'Xlookup set'!$A$1:$R$1200,18,FALSE)=0,"",VLOOKUP('Xlookup set'!$S894,'Xlookup set'!$A$1:$R$1200,18,FALSE)),"")</f>
        <v/>
      </c>
    </row>
    <row r="895" spans="1:17">
      <c r="A895" t="str">
        <f>IFERROR(VLOOKUP('Xlookup set'!$S895,'Xlookup set'!$A$1:$R$1200,2,FALSE),"")</f>
        <v/>
      </c>
      <c r="B895" t="str">
        <f>IF(I895&lt;&gt;"",ドッグキャリー!$I$2,"")</f>
        <v/>
      </c>
      <c r="C895" t="str">
        <f t="shared" si="28"/>
        <v/>
      </c>
      <c r="D895" t="str">
        <f t="shared" si="29"/>
        <v/>
      </c>
      <c r="E895" t="str">
        <f>IFERROR(IF(VLOOKUP('Xlookup set'!$S895,'Xlookup set'!$A$1:$R$1200,6,FALSE)=0,"",VLOOKUP('Xlookup set'!$S895,'Xlookup set'!$A$1:$R$1200,6,FALSE)),"")</f>
        <v/>
      </c>
      <c r="F895" t="str">
        <f t="array" aca="1" ref="F895" ca="1">IFERROR(F(VLOOKUP('Xlookup set'!$S895,'Xlookup set'!$A$1:$R$1200,7,FALSE)=0,"",VLOOKUP('Xlookup set'!$S895,'Xlookup set'!$A$1:$R$1200,7,FALSE)),"")</f>
        <v/>
      </c>
      <c r="G895" t="str">
        <f>IFERROR(IF(VLOOKUP('Xlookup set'!$S895,'Xlookup set'!$A$1:$R$1200,8,FALSE)=0,"",VLOOKUP('Xlookup set'!$S895,'Xlookup set'!$A$1:$R$1200,8,FALSE)),"")</f>
        <v/>
      </c>
      <c r="H895" s="93" t="str">
        <f>IFERROR(IF(VLOOKUP('Xlookup set'!$S895,'Xlookup set'!$A$1:$R$1200,9,FALSE)=0,"",VLOOKUP('Xlookup set'!$S895,'Xlookup set'!$A$1:$R$1200,9,FALSE)),"")</f>
        <v/>
      </c>
      <c r="I895" t="str">
        <f>IFERROR(IF(VLOOKUP('Xlookup set'!$S895,'Xlookup set'!$A$1:$R$1200,10,FALSE)=0,"",VLOOKUP('Xlookup set'!$S895,'Xlookup set'!$A$1:$R$1200,10,FALSE)),"")</f>
        <v/>
      </c>
      <c r="J895" t="str">
        <f>IFERROR(IF(VLOOKUP('Xlookup set'!$S895,'Xlookup set'!$A$1:$R$1200,11,FALSE)=0,"",VLOOKUP('Xlookup set'!$S895,'Xlookup set'!$A$1:$R$1200,11,FALSE)),"")</f>
        <v/>
      </c>
      <c r="K895" t="str">
        <f>IFERROR(IF(VLOOKUP('Xlookup set'!$S895,'Xlookup set'!$A$1:$R$1200,12,FALSE)=0,"",VLOOKUP('Xlookup set'!$S895,'Xlookup set'!$A$1:$R$1200,12,FALSE)),"")</f>
        <v/>
      </c>
      <c r="L895" t="str">
        <f>IFERROR(IF(VLOOKUP('Xlookup set'!$S895,'Xlookup set'!$A$1:$R$1200,13,FALSE)=0,"",VLOOKUP('Xlookup set'!$S895,'Xlookup set'!$A$1:$R$1200,13,FALSE)),"")</f>
        <v/>
      </c>
      <c r="M895" t="str">
        <f>IFERROR(IF(VLOOKUP('Xlookup set'!$S895,'Xlookup set'!$A$1:$R$1200,14,FALSE)=0,"",VLOOKUP('Xlookup set'!$S895,'Xlookup set'!$A$1:$R$1200,14,FALSE)),"")</f>
        <v/>
      </c>
      <c r="N895" t="str">
        <f>IFERROR(IF(VLOOKUP('Xlookup set'!$S895,'Xlookup set'!$A$1:$R$1200,15,FALSE)=0,"",VLOOKUP('Xlookup set'!$S895,'Xlookup set'!$A$1:$R$1200,15,FALSE)),"")</f>
        <v/>
      </c>
      <c r="O895" t="str">
        <f>IFERROR(IF(VLOOKUP('Xlookup set'!$S895,'Xlookup set'!$A$1:$R$1200,16,FALSE)=0,"",VLOOKUP('Xlookup set'!$S895,'Xlookup set'!$A$1:$R$1200,16,FALSE)),"")</f>
        <v/>
      </c>
      <c r="P895" t="str">
        <f t="array" aca="1" ref="P895" ca="1">IFERROR(Y2IF(VLOOKUP('Xlookup set'!$S895,'Xlookup set'!$A$1:$R$1200,17,FALSE)=0,"",VLOOKUP('Xlookup set'!$S895,'Xlookup set'!$A$1:$R$1200,17,FALSE)),"")</f>
        <v/>
      </c>
      <c r="Q895" t="str">
        <f>IFERROR(IF(VLOOKUP('Xlookup set'!$S895,'Xlookup set'!$A$1:$R$1200,18,FALSE)=0,"",VLOOKUP('Xlookup set'!$S895,'Xlookup set'!$A$1:$R$1200,18,FALSE)),"")</f>
        <v/>
      </c>
    </row>
    <row r="896" spans="1:17">
      <c r="A896" t="str">
        <f>IFERROR(VLOOKUP('Xlookup set'!$S896,'Xlookup set'!$A$1:$R$1200,2,FALSE),"")</f>
        <v/>
      </c>
      <c r="B896" t="str">
        <f>IF(I896&lt;&gt;"",ドッグキャリー!$I$2,"")</f>
        <v/>
      </c>
      <c r="C896" t="str">
        <f t="shared" si="28"/>
        <v/>
      </c>
      <c r="D896" t="str">
        <f t="shared" si="29"/>
        <v/>
      </c>
      <c r="E896" t="str">
        <f>IFERROR(IF(VLOOKUP('Xlookup set'!$S896,'Xlookup set'!$A$1:$R$1200,6,FALSE)=0,"",VLOOKUP('Xlookup set'!$S896,'Xlookup set'!$A$1:$R$1200,6,FALSE)),"")</f>
        <v/>
      </c>
      <c r="F896" t="str">
        <f t="array" aca="1" ref="F896" ca="1">IFERROR(F(VLOOKUP('Xlookup set'!$S896,'Xlookup set'!$A$1:$R$1200,7,FALSE)=0,"",VLOOKUP('Xlookup set'!$S896,'Xlookup set'!$A$1:$R$1200,7,FALSE)),"")</f>
        <v/>
      </c>
      <c r="G896" t="str">
        <f>IFERROR(IF(VLOOKUP('Xlookup set'!$S896,'Xlookup set'!$A$1:$R$1200,8,FALSE)=0,"",VLOOKUP('Xlookup set'!$S896,'Xlookup set'!$A$1:$R$1200,8,FALSE)),"")</f>
        <v/>
      </c>
      <c r="H896" s="93" t="str">
        <f>IFERROR(IF(VLOOKUP('Xlookup set'!$S896,'Xlookup set'!$A$1:$R$1200,9,FALSE)=0,"",VLOOKUP('Xlookup set'!$S896,'Xlookup set'!$A$1:$R$1200,9,FALSE)),"")</f>
        <v/>
      </c>
      <c r="I896" t="str">
        <f>IFERROR(IF(VLOOKUP('Xlookup set'!$S896,'Xlookup set'!$A$1:$R$1200,10,FALSE)=0,"",VLOOKUP('Xlookup set'!$S896,'Xlookup set'!$A$1:$R$1200,10,FALSE)),"")</f>
        <v/>
      </c>
      <c r="J896" t="str">
        <f>IFERROR(IF(VLOOKUP('Xlookup set'!$S896,'Xlookup set'!$A$1:$R$1200,11,FALSE)=0,"",VLOOKUP('Xlookup set'!$S896,'Xlookup set'!$A$1:$R$1200,11,FALSE)),"")</f>
        <v/>
      </c>
      <c r="K896" t="str">
        <f>IFERROR(IF(VLOOKUP('Xlookup set'!$S896,'Xlookup set'!$A$1:$R$1200,12,FALSE)=0,"",VLOOKUP('Xlookup set'!$S896,'Xlookup set'!$A$1:$R$1200,12,FALSE)),"")</f>
        <v/>
      </c>
      <c r="L896" t="str">
        <f>IFERROR(IF(VLOOKUP('Xlookup set'!$S896,'Xlookup set'!$A$1:$R$1200,13,FALSE)=0,"",VLOOKUP('Xlookup set'!$S896,'Xlookup set'!$A$1:$R$1200,13,FALSE)),"")</f>
        <v/>
      </c>
      <c r="M896" t="str">
        <f>IFERROR(IF(VLOOKUP('Xlookup set'!$S896,'Xlookup set'!$A$1:$R$1200,14,FALSE)=0,"",VLOOKUP('Xlookup set'!$S896,'Xlookup set'!$A$1:$R$1200,14,FALSE)),"")</f>
        <v/>
      </c>
      <c r="N896" t="str">
        <f>IFERROR(IF(VLOOKUP('Xlookup set'!$S896,'Xlookup set'!$A$1:$R$1200,15,FALSE)=0,"",VLOOKUP('Xlookup set'!$S896,'Xlookup set'!$A$1:$R$1200,15,FALSE)),"")</f>
        <v/>
      </c>
      <c r="O896" t="str">
        <f>IFERROR(IF(VLOOKUP('Xlookup set'!$S896,'Xlookup set'!$A$1:$R$1200,16,FALSE)=0,"",VLOOKUP('Xlookup set'!$S896,'Xlookup set'!$A$1:$R$1200,16,FALSE)),"")</f>
        <v/>
      </c>
      <c r="P896" t="str">
        <f t="array" aca="1" ref="P896" ca="1">IFERROR(Y2IF(VLOOKUP('Xlookup set'!$S896,'Xlookup set'!$A$1:$R$1200,17,FALSE)=0,"",VLOOKUP('Xlookup set'!$S896,'Xlookup set'!$A$1:$R$1200,17,FALSE)),"")</f>
        <v/>
      </c>
      <c r="Q896" t="str">
        <f>IFERROR(IF(VLOOKUP('Xlookup set'!$S896,'Xlookup set'!$A$1:$R$1200,18,FALSE)=0,"",VLOOKUP('Xlookup set'!$S896,'Xlookup set'!$A$1:$R$1200,18,FALSE)),"")</f>
        <v/>
      </c>
    </row>
    <row r="897" spans="1:17">
      <c r="A897" t="str">
        <f>IFERROR(VLOOKUP('Xlookup set'!$S897,'Xlookup set'!$A$1:$R$1200,2,FALSE),"")</f>
        <v/>
      </c>
      <c r="B897" t="str">
        <f>IF(I897&lt;&gt;"",ドッグキャリー!$I$2,"")</f>
        <v/>
      </c>
      <c r="C897" t="str">
        <f t="shared" si="28"/>
        <v/>
      </c>
      <c r="D897" t="str">
        <f t="shared" si="29"/>
        <v/>
      </c>
      <c r="E897" t="str">
        <f>IFERROR(IF(VLOOKUP('Xlookup set'!$S897,'Xlookup set'!$A$1:$R$1200,6,FALSE)=0,"",VLOOKUP('Xlookup set'!$S897,'Xlookup set'!$A$1:$R$1200,6,FALSE)),"")</f>
        <v/>
      </c>
      <c r="F897" t="str">
        <f t="array" aca="1" ref="F897" ca="1">IFERROR(F(VLOOKUP('Xlookup set'!$S897,'Xlookup set'!$A$1:$R$1200,7,FALSE)=0,"",VLOOKUP('Xlookup set'!$S897,'Xlookup set'!$A$1:$R$1200,7,FALSE)),"")</f>
        <v/>
      </c>
      <c r="G897" t="str">
        <f>IFERROR(IF(VLOOKUP('Xlookup set'!$S897,'Xlookup set'!$A$1:$R$1200,8,FALSE)=0,"",VLOOKUP('Xlookup set'!$S897,'Xlookup set'!$A$1:$R$1200,8,FALSE)),"")</f>
        <v/>
      </c>
      <c r="H897" s="93" t="str">
        <f>IFERROR(IF(VLOOKUP('Xlookup set'!$S897,'Xlookup set'!$A$1:$R$1200,9,FALSE)=0,"",VLOOKUP('Xlookup set'!$S897,'Xlookup set'!$A$1:$R$1200,9,FALSE)),"")</f>
        <v/>
      </c>
      <c r="I897" t="str">
        <f>IFERROR(IF(VLOOKUP('Xlookup set'!$S897,'Xlookup set'!$A$1:$R$1200,10,FALSE)=0,"",VLOOKUP('Xlookup set'!$S897,'Xlookup set'!$A$1:$R$1200,10,FALSE)),"")</f>
        <v/>
      </c>
      <c r="J897" t="str">
        <f>IFERROR(IF(VLOOKUP('Xlookup set'!$S897,'Xlookup set'!$A$1:$R$1200,11,FALSE)=0,"",VLOOKUP('Xlookup set'!$S897,'Xlookup set'!$A$1:$R$1200,11,FALSE)),"")</f>
        <v/>
      </c>
      <c r="K897" t="str">
        <f>IFERROR(IF(VLOOKUP('Xlookup set'!$S897,'Xlookup set'!$A$1:$R$1200,12,FALSE)=0,"",VLOOKUP('Xlookup set'!$S897,'Xlookup set'!$A$1:$R$1200,12,FALSE)),"")</f>
        <v/>
      </c>
      <c r="L897" t="str">
        <f>IFERROR(IF(VLOOKUP('Xlookup set'!$S897,'Xlookup set'!$A$1:$R$1200,13,FALSE)=0,"",VLOOKUP('Xlookup set'!$S897,'Xlookup set'!$A$1:$R$1200,13,FALSE)),"")</f>
        <v/>
      </c>
      <c r="M897" t="str">
        <f>IFERROR(IF(VLOOKUP('Xlookup set'!$S897,'Xlookup set'!$A$1:$R$1200,14,FALSE)=0,"",VLOOKUP('Xlookup set'!$S897,'Xlookup set'!$A$1:$R$1200,14,FALSE)),"")</f>
        <v/>
      </c>
      <c r="N897" t="str">
        <f>IFERROR(IF(VLOOKUP('Xlookup set'!$S897,'Xlookup set'!$A$1:$R$1200,15,FALSE)=0,"",VLOOKUP('Xlookup set'!$S897,'Xlookup set'!$A$1:$R$1200,15,FALSE)),"")</f>
        <v/>
      </c>
      <c r="O897" t="str">
        <f>IFERROR(IF(VLOOKUP('Xlookup set'!$S897,'Xlookup set'!$A$1:$R$1200,16,FALSE)=0,"",VLOOKUP('Xlookup set'!$S897,'Xlookup set'!$A$1:$R$1200,16,FALSE)),"")</f>
        <v/>
      </c>
      <c r="P897" t="str">
        <f t="array" aca="1" ref="P897" ca="1">IFERROR(Y2IF(VLOOKUP('Xlookup set'!$S897,'Xlookup set'!$A$1:$R$1200,17,FALSE)=0,"",VLOOKUP('Xlookup set'!$S897,'Xlookup set'!$A$1:$R$1200,17,FALSE)),"")</f>
        <v/>
      </c>
      <c r="Q897" t="str">
        <f>IFERROR(IF(VLOOKUP('Xlookup set'!$S897,'Xlookup set'!$A$1:$R$1200,18,FALSE)=0,"",VLOOKUP('Xlookup set'!$S897,'Xlookup set'!$A$1:$R$1200,18,FALSE)),"")</f>
        <v/>
      </c>
    </row>
    <row r="898" spans="1:17">
      <c r="A898" t="str">
        <f>IFERROR(VLOOKUP('Xlookup set'!$S898,'Xlookup set'!$A$1:$R$1200,2,FALSE),"")</f>
        <v/>
      </c>
      <c r="B898" t="str">
        <f>IF(I898&lt;&gt;"",ドッグキャリー!$I$2,"")</f>
        <v/>
      </c>
      <c r="C898" t="str">
        <f t="shared" si="28"/>
        <v/>
      </c>
      <c r="D898" t="str">
        <f t="shared" si="29"/>
        <v/>
      </c>
      <c r="E898" t="str">
        <f>IFERROR(IF(VLOOKUP('Xlookup set'!$S898,'Xlookup set'!$A$1:$R$1200,6,FALSE)=0,"",VLOOKUP('Xlookup set'!$S898,'Xlookup set'!$A$1:$R$1200,6,FALSE)),"")</f>
        <v/>
      </c>
      <c r="F898" t="str">
        <f t="array" aca="1" ref="F898" ca="1">IFERROR(F(VLOOKUP('Xlookup set'!$S898,'Xlookup set'!$A$1:$R$1200,7,FALSE)=0,"",VLOOKUP('Xlookup set'!$S898,'Xlookup set'!$A$1:$R$1200,7,FALSE)),"")</f>
        <v/>
      </c>
      <c r="G898" t="str">
        <f>IFERROR(IF(VLOOKUP('Xlookup set'!$S898,'Xlookup set'!$A$1:$R$1200,8,FALSE)=0,"",VLOOKUP('Xlookup set'!$S898,'Xlookup set'!$A$1:$R$1200,8,FALSE)),"")</f>
        <v/>
      </c>
      <c r="H898" s="93" t="str">
        <f>IFERROR(IF(VLOOKUP('Xlookup set'!$S898,'Xlookup set'!$A$1:$R$1200,9,FALSE)=0,"",VLOOKUP('Xlookup set'!$S898,'Xlookup set'!$A$1:$R$1200,9,FALSE)),"")</f>
        <v/>
      </c>
      <c r="I898" t="str">
        <f>IFERROR(IF(VLOOKUP('Xlookup set'!$S898,'Xlookup set'!$A$1:$R$1200,10,FALSE)=0,"",VLOOKUP('Xlookup set'!$S898,'Xlookup set'!$A$1:$R$1200,10,FALSE)),"")</f>
        <v/>
      </c>
      <c r="J898" t="str">
        <f>IFERROR(IF(VLOOKUP('Xlookup set'!$S898,'Xlookup set'!$A$1:$R$1200,11,FALSE)=0,"",VLOOKUP('Xlookup set'!$S898,'Xlookup set'!$A$1:$R$1200,11,FALSE)),"")</f>
        <v/>
      </c>
      <c r="K898" t="str">
        <f>IFERROR(IF(VLOOKUP('Xlookup set'!$S898,'Xlookup set'!$A$1:$R$1200,12,FALSE)=0,"",VLOOKUP('Xlookup set'!$S898,'Xlookup set'!$A$1:$R$1200,12,FALSE)),"")</f>
        <v/>
      </c>
      <c r="L898" t="str">
        <f>IFERROR(IF(VLOOKUP('Xlookup set'!$S898,'Xlookup set'!$A$1:$R$1200,13,FALSE)=0,"",VLOOKUP('Xlookup set'!$S898,'Xlookup set'!$A$1:$R$1200,13,FALSE)),"")</f>
        <v/>
      </c>
      <c r="M898" t="str">
        <f>IFERROR(IF(VLOOKUP('Xlookup set'!$S898,'Xlookup set'!$A$1:$R$1200,14,FALSE)=0,"",VLOOKUP('Xlookup set'!$S898,'Xlookup set'!$A$1:$R$1200,14,FALSE)),"")</f>
        <v/>
      </c>
      <c r="N898" t="str">
        <f>IFERROR(IF(VLOOKUP('Xlookup set'!$S898,'Xlookup set'!$A$1:$R$1200,15,FALSE)=0,"",VLOOKUP('Xlookup set'!$S898,'Xlookup set'!$A$1:$R$1200,15,FALSE)),"")</f>
        <v/>
      </c>
      <c r="O898" t="str">
        <f>IFERROR(IF(VLOOKUP('Xlookup set'!$S898,'Xlookup set'!$A$1:$R$1200,16,FALSE)=0,"",VLOOKUP('Xlookup set'!$S898,'Xlookup set'!$A$1:$R$1200,16,FALSE)),"")</f>
        <v/>
      </c>
      <c r="P898" t="str">
        <f t="array" aca="1" ref="P898" ca="1">IFERROR(Y2IF(VLOOKUP('Xlookup set'!$S898,'Xlookup set'!$A$1:$R$1200,17,FALSE)=0,"",VLOOKUP('Xlookup set'!$S898,'Xlookup set'!$A$1:$R$1200,17,FALSE)),"")</f>
        <v/>
      </c>
      <c r="Q898" t="str">
        <f>IFERROR(IF(VLOOKUP('Xlookup set'!$S898,'Xlookup set'!$A$1:$R$1200,18,FALSE)=0,"",VLOOKUP('Xlookup set'!$S898,'Xlookup set'!$A$1:$R$1200,18,FALSE)),"")</f>
        <v/>
      </c>
    </row>
    <row r="899" spans="1:17">
      <c r="A899" t="str">
        <f>IFERROR(VLOOKUP('Xlookup set'!$S899,'Xlookup set'!$A$1:$R$1200,2,FALSE),"")</f>
        <v/>
      </c>
      <c r="B899" t="str">
        <f>IF(I899&lt;&gt;"",ドッグキャリー!$I$2,"")</f>
        <v/>
      </c>
      <c r="C899" t="str">
        <f t="shared" si="28"/>
        <v/>
      </c>
      <c r="D899" t="str">
        <f t="shared" si="29"/>
        <v/>
      </c>
      <c r="E899" t="str">
        <f>IFERROR(IF(VLOOKUP('Xlookup set'!$S899,'Xlookup set'!$A$1:$R$1200,6,FALSE)=0,"",VLOOKUP('Xlookup set'!$S899,'Xlookup set'!$A$1:$R$1200,6,FALSE)),"")</f>
        <v/>
      </c>
      <c r="F899" t="str">
        <f t="array" aca="1" ref="F899" ca="1">IFERROR(F(VLOOKUP('Xlookup set'!$S899,'Xlookup set'!$A$1:$R$1200,7,FALSE)=0,"",VLOOKUP('Xlookup set'!$S899,'Xlookup set'!$A$1:$R$1200,7,FALSE)),"")</f>
        <v/>
      </c>
      <c r="G899" t="str">
        <f>IFERROR(IF(VLOOKUP('Xlookup set'!$S899,'Xlookup set'!$A$1:$R$1200,8,FALSE)=0,"",VLOOKUP('Xlookup set'!$S899,'Xlookup set'!$A$1:$R$1200,8,FALSE)),"")</f>
        <v/>
      </c>
      <c r="H899" s="93" t="str">
        <f>IFERROR(IF(VLOOKUP('Xlookup set'!$S899,'Xlookup set'!$A$1:$R$1200,9,FALSE)=0,"",VLOOKUP('Xlookup set'!$S899,'Xlookup set'!$A$1:$R$1200,9,FALSE)),"")</f>
        <v/>
      </c>
      <c r="I899" t="str">
        <f>IFERROR(IF(VLOOKUP('Xlookup set'!$S899,'Xlookup set'!$A$1:$R$1200,10,FALSE)=0,"",VLOOKUP('Xlookup set'!$S899,'Xlookup set'!$A$1:$R$1200,10,FALSE)),"")</f>
        <v/>
      </c>
      <c r="J899" t="str">
        <f>IFERROR(IF(VLOOKUP('Xlookup set'!$S899,'Xlookup set'!$A$1:$R$1200,11,FALSE)=0,"",VLOOKUP('Xlookup set'!$S899,'Xlookup set'!$A$1:$R$1200,11,FALSE)),"")</f>
        <v/>
      </c>
      <c r="K899" t="str">
        <f>IFERROR(IF(VLOOKUP('Xlookup set'!$S899,'Xlookup set'!$A$1:$R$1200,12,FALSE)=0,"",VLOOKUP('Xlookup set'!$S899,'Xlookup set'!$A$1:$R$1200,12,FALSE)),"")</f>
        <v/>
      </c>
      <c r="L899" t="str">
        <f>IFERROR(IF(VLOOKUP('Xlookup set'!$S899,'Xlookup set'!$A$1:$R$1200,13,FALSE)=0,"",VLOOKUP('Xlookup set'!$S899,'Xlookup set'!$A$1:$R$1200,13,FALSE)),"")</f>
        <v/>
      </c>
      <c r="M899" t="str">
        <f>IFERROR(IF(VLOOKUP('Xlookup set'!$S899,'Xlookup set'!$A$1:$R$1200,14,FALSE)=0,"",VLOOKUP('Xlookup set'!$S899,'Xlookup set'!$A$1:$R$1200,14,FALSE)),"")</f>
        <v/>
      </c>
      <c r="N899" t="str">
        <f>IFERROR(IF(VLOOKUP('Xlookup set'!$S899,'Xlookup set'!$A$1:$R$1200,15,FALSE)=0,"",VLOOKUP('Xlookup set'!$S899,'Xlookup set'!$A$1:$R$1200,15,FALSE)),"")</f>
        <v/>
      </c>
      <c r="O899" t="str">
        <f>IFERROR(IF(VLOOKUP('Xlookup set'!$S899,'Xlookup set'!$A$1:$R$1200,16,FALSE)=0,"",VLOOKUP('Xlookup set'!$S899,'Xlookup set'!$A$1:$R$1200,16,FALSE)),"")</f>
        <v/>
      </c>
      <c r="P899" t="str">
        <f t="array" aca="1" ref="P899" ca="1">IFERROR(Y2IF(VLOOKUP('Xlookup set'!$S899,'Xlookup set'!$A$1:$R$1200,17,FALSE)=0,"",VLOOKUP('Xlookup set'!$S899,'Xlookup set'!$A$1:$R$1200,17,FALSE)),"")</f>
        <v/>
      </c>
      <c r="Q899" t="str">
        <f>IFERROR(IF(VLOOKUP('Xlookup set'!$S899,'Xlookup set'!$A$1:$R$1200,18,FALSE)=0,"",VLOOKUP('Xlookup set'!$S899,'Xlookup set'!$A$1:$R$1200,18,FALSE)),"")</f>
        <v/>
      </c>
    </row>
    <row r="900" spans="1:17">
      <c r="A900" t="str">
        <f>IFERROR(VLOOKUP('Xlookup set'!$S900,'Xlookup set'!$A$1:$R$1200,2,FALSE),"")</f>
        <v/>
      </c>
      <c r="B900" t="str">
        <f>IF(I900&lt;&gt;"",ドッグキャリー!$I$2,"")</f>
        <v/>
      </c>
      <c r="C900" t="str">
        <f t="shared" si="28"/>
        <v/>
      </c>
      <c r="D900" t="str">
        <f t="shared" si="29"/>
        <v/>
      </c>
      <c r="E900" t="str">
        <f>IFERROR(IF(VLOOKUP('Xlookup set'!$S900,'Xlookup set'!$A$1:$R$1200,6,FALSE)=0,"",VLOOKUP('Xlookup set'!$S900,'Xlookup set'!$A$1:$R$1200,6,FALSE)),"")</f>
        <v/>
      </c>
      <c r="F900" t="str">
        <f t="array" aca="1" ref="F900" ca="1">IFERROR(F(VLOOKUP('Xlookup set'!$S900,'Xlookup set'!$A$1:$R$1200,7,FALSE)=0,"",VLOOKUP('Xlookup set'!$S900,'Xlookup set'!$A$1:$R$1200,7,FALSE)),"")</f>
        <v/>
      </c>
      <c r="G900" t="str">
        <f>IFERROR(IF(VLOOKUP('Xlookup set'!$S900,'Xlookup set'!$A$1:$R$1200,8,FALSE)=0,"",VLOOKUP('Xlookup set'!$S900,'Xlookup set'!$A$1:$R$1200,8,FALSE)),"")</f>
        <v/>
      </c>
      <c r="H900" s="93" t="str">
        <f>IFERROR(IF(VLOOKUP('Xlookup set'!$S900,'Xlookup set'!$A$1:$R$1200,9,FALSE)=0,"",VLOOKUP('Xlookup set'!$S900,'Xlookup set'!$A$1:$R$1200,9,FALSE)),"")</f>
        <v/>
      </c>
      <c r="I900" t="str">
        <f>IFERROR(IF(VLOOKUP('Xlookup set'!$S900,'Xlookup set'!$A$1:$R$1200,10,FALSE)=0,"",VLOOKUP('Xlookup set'!$S900,'Xlookup set'!$A$1:$R$1200,10,FALSE)),"")</f>
        <v/>
      </c>
      <c r="J900" t="str">
        <f>IFERROR(IF(VLOOKUP('Xlookup set'!$S900,'Xlookup set'!$A$1:$R$1200,11,FALSE)=0,"",VLOOKUP('Xlookup set'!$S900,'Xlookup set'!$A$1:$R$1200,11,FALSE)),"")</f>
        <v/>
      </c>
      <c r="K900" t="str">
        <f>IFERROR(IF(VLOOKUP('Xlookup set'!$S900,'Xlookup set'!$A$1:$R$1200,12,FALSE)=0,"",VLOOKUP('Xlookup set'!$S900,'Xlookup set'!$A$1:$R$1200,12,FALSE)),"")</f>
        <v/>
      </c>
      <c r="L900" t="str">
        <f>IFERROR(IF(VLOOKUP('Xlookup set'!$S900,'Xlookup set'!$A$1:$R$1200,13,FALSE)=0,"",VLOOKUP('Xlookup set'!$S900,'Xlookup set'!$A$1:$R$1200,13,FALSE)),"")</f>
        <v/>
      </c>
      <c r="M900" t="str">
        <f>IFERROR(IF(VLOOKUP('Xlookup set'!$S900,'Xlookup set'!$A$1:$R$1200,14,FALSE)=0,"",VLOOKUP('Xlookup set'!$S900,'Xlookup set'!$A$1:$R$1200,14,FALSE)),"")</f>
        <v/>
      </c>
      <c r="N900" t="str">
        <f>IFERROR(IF(VLOOKUP('Xlookup set'!$S900,'Xlookup set'!$A$1:$R$1200,15,FALSE)=0,"",VLOOKUP('Xlookup set'!$S900,'Xlookup set'!$A$1:$R$1200,15,FALSE)),"")</f>
        <v/>
      </c>
      <c r="O900" t="str">
        <f>IFERROR(IF(VLOOKUP('Xlookup set'!$S900,'Xlookup set'!$A$1:$R$1200,16,FALSE)=0,"",VLOOKUP('Xlookup set'!$S900,'Xlookup set'!$A$1:$R$1200,16,FALSE)),"")</f>
        <v/>
      </c>
      <c r="P900" t="str">
        <f t="array" aca="1" ref="P900" ca="1">IFERROR(Y2IF(VLOOKUP('Xlookup set'!$S900,'Xlookup set'!$A$1:$R$1200,17,FALSE)=0,"",VLOOKUP('Xlookup set'!$S900,'Xlookup set'!$A$1:$R$1200,17,FALSE)),"")</f>
        <v/>
      </c>
      <c r="Q900" t="str">
        <f>IFERROR(IF(VLOOKUP('Xlookup set'!$S900,'Xlookup set'!$A$1:$R$1200,18,FALSE)=0,"",VLOOKUP('Xlookup set'!$S900,'Xlookup set'!$A$1:$R$1200,18,FALSE)),"")</f>
        <v/>
      </c>
    </row>
    <row r="901" spans="1:17">
      <c r="A901" t="str">
        <f>IFERROR(VLOOKUP('Xlookup set'!$S901,'Xlookup set'!$A$1:$R$1200,2,FALSE),"")</f>
        <v/>
      </c>
      <c r="B901" t="str">
        <f>IF(I901&lt;&gt;"",ドッグキャリー!$I$2,"")</f>
        <v/>
      </c>
      <c r="C901" t="str">
        <f t="shared" ref="C901:C964" si="30">IF(I901&lt;&gt;"",1,"")</f>
        <v/>
      </c>
      <c r="D901" t="str">
        <f t="shared" ref="D901:D964" si="31">IF(I901&lt;&gt;"",1,"")</f>
        <v/>
      </c>
      <c r="E901" t="str">
        <f>IFERROR(IF(VLOOKUP('Xlookup set'!$S901,'Xlookup set'!$A$1:$R$1200,6,FALSE)=0,"",VLOOKUP('Xlookup set'!$S901,'Xlookup set'!$A$1:$R$1200,6,FALSE)),"")</f>
        <v/>
      </c>
      <c r="F901" t="str">
        <f t="array" aca="1" ref="F901" ca="1">IFERROR(F(VLOOKUP('Xlookup set'!$S901,'Xlookup set'!$A$1:$R$1200,7,FALSE)=0,"",VLOOKUP('Xlookup set'!$S901,'Xlookup set'!$A$1:$R$1200,7,FALSE)),"")</f>
        <v/>
      </c>
      <c r="G901" t="str">
        <f>IFERROR(IF(VLOOKUP('Xlookup set'!$S901,'Xlookup set'!$A$1:$R$1200,8,FALSE)=0,"",VLOOKUP('Xlookup set'!$S901,'Xlookup set'!$A$1:$R$1200,8,FALSE)),"")</f>
        <v/>
      </c>
      <c r="H901" s="93" t="str">
        <f>IFERROR(IF(VLOOKUP('Xlookup set'!$S901,'Xlookup set'!$A$1:$R$1200,9,FALSE)=0,"",VLOOKUP('Xlookup set'!$S901,'Xlookup set'!$A$1:$R$1200,9,FALSE)),"")</f>
        <v/>
      </c>
      <c r="I901" t="str">
        <f>IFERROR(IF(VLOOKUP('Xlookup set'!$S901,'Xlookup set'!$A$1:$R$1200,10,FALSE)=0,"",VLOOKUP('Xlookup set'!$S901,'Xlookup set'!$A$1:$R$1200,10,FALSE)),"")</f>
        <v/>
      </c>
      <c r="J901" t="str">
        <f>IFERROR(IF(VLOOKUP('Xlookup set'!$S901,'Xlookup set'!$A$1:$R$1200,11,FALSE)=0,"",VLOOKUP('Xlookup set'!$S901,'Xlookup set'!$A$1:$R$1200,11,FALSE)),"")</f>
        <v/>
      </c>
      <c r="K901" t="str">
        <f>IFERROR(IF(VLOOKUP('Xlookup set'!$S901,'Xlookup set'!$A$1:$R$1200,12,FALSE)=0,"",VLOOKUP('Xlookup set'!$S901,'Xlookup set'!$A$1:$R$1200,12,FALSE)),"")</f>
        <v/>
      </c>
      <c r="L901" t="str">
        <f>IFERROR(IF(VLOOKUP('Xlookup set'!$S901,'Xlookup set'!$A$1:$R$1200,13,FALSE)=0,"",VLOOKUP('Xlookup set'!$S901,'Xlookup set'!$A$1:$R$1200,13,FALSE)),"")</f>
        <v/>
      </c>
      <c r="M901" t="str">
        <f>IFERROR(IF(VLOOKUP('Xlookup set'!$S901,'Xlookup set'!$A$1:$R$1200,14,FALSE)=0,"",VLOOKUP('Xlookup set'!$S901,'Xlookup set'!$A$1:$R$1200,14,FALSE)),"")</f>
        <v/>
      </c>
      <c r="N901" t="str">
        <f>IFERROR(IF(VLOOKUP('Xlookup set'!$S901,'Xlookup set'!$A$1:$R$1200,15,FALSE)=0,"",VLOOKUP('Xlookup set'!$S901,'Xlookup set'!$A$1:$R$1200,15,FALSE)),"")</f>
        <v/>
      </c>
      <c r="O901" t="str">
        <f>IFERROR(IF(VLOOKUP('Xlookup set'!$S901,'Xlookup set'!$A$1:$R$1200,16,FALSE)=0,"",VLOOKUP('Xlookup set'!$S901,'Xlookup set'!$A$1:$R$1200,16,FALSE)),"")</f>
        <v/>
      </c>
      <c r="P901" t="str">
        <f t="array" aca="1" ref="P901" ca="1">IFERROR(Y2IF(VLOOKUP('Xlookup set'!$S901,'Xlookup set'!$A$1:$R$1200,17,FALSE)=0,"",VLOOKUP('Xlookup set'!$S901,'Xlookup set'!$A$1:$R$1200,17,FALSE)),"")</f>
        <v/>
      </c>
      <c r="Q901" t="str">
        <f>IFERROR(IF(VLOOKUP('Xlookup set'!$S901,'Xlookup set'!$A$1:$R$1200,18,FALSE)=0,"",VLOOKUP('Xlookup set'!$S901,'Xlookup set'!$A$1:$R$1200,18,FALSE)),"")</f>
        <v/>
      </c>
    </row>
    <row r="902" spans="1:17">
      <c r="A902" t="str">
        <f>IFERROR(VLOOKUP('Xlookup set'!$S902,'Xlookup set'!$A$1:$R$1200,2,FALSE),"")</f>
        <v/>
      </c>
      <c r="B902" t="str">
        <f>IF(I902&lt;&gt;"",ドッグキャリー!$I$2,"")</f>
        <v/>
      </c>
      <c r="C902" t="str">
        <f t="shared" si="30"/>
        <v/>
      </c>
      <c r="D902" t="str">
        <f t="shared" si="31"/>
        <v/>
      </c>
      <c r="E902" t="str">
        <f>IFERROR(IF(VLOOKUP('Xlookup set'!$S902,'Xlookup set'!$A$1:$R$1200,6,FALSE)=0,"",VLOOKUP('Xlookup set'!$S902,'Xlookup set'!$A$1:$R$1200,6,FALSE)),"")</f>
        <v/>
      </c>
      <c r="F902" t="str">
        <f t="array" aca="1" ref="F902" ca="1">IFERROR(F(VLOOKUP('Xlookup set'!$S902,'Xlookup set'!$A$1:$R$1200,7,FALSE)=0,"",VLOOKUP('Xlookup set'!$S902,'Xlookup set'!$A$1:$R$1200,7,FALSE)),"")</f>
        <v/>
      </c>
      <c r="G902" t="str">
        <f>IFERROR(IF(VLOOKUP('Xlookup set'!$S902,'Xlookup set'!$A$1:$R$1200,8,FALSE)=0,"",VLOOKUP('Xlookup set'!$S902,'Xlookup set'!$A$1:$R$1200,8,FALSE)),"")</f>
        <v/>
      </c>
      <c r="H902" s="93" t="str">
        <f>IFERROR(IF(VLOOKUP('Xlookup set'!$S902,'Xlookup set'!$A$1:$R$1200,9,FALSE)=0,"",VLOOKUP('Xlookup set'!$S902,'Xlookup set'!$A$1:$R$1200,9,FALSE)),"")</f>
        <v/>
      </c>
      <c r="I902" t="str">
        <f>IFERROR(IF(VLOOKUP('Xlookup set'!$S902,'Xlookup set'!$A$1:$R$1200,10,FALSE)=0,"",VLOOKUP('Xlookup set'!$S902,'Xlookup set'!$A$1:$R$1200,10,FALSE)),"")</f>
        <v/>
      </c>
      <c r="J902" t="str">
        <f>IFERROR(IF(VLOOKUP('Xlookup set'!$S902,'Xlookup set'!$A$1:$R$1200,11,FALSE)=0,"",VLOOKUP('Xlookup set'!$S902,'Xlookup set'!$A$1:$R$1200,11,FALSE)),"")</f>
        <v/>
      </c>
      <c r="K902" t="str">
        <f>IFERROR(IF(VLOOKUP('Xlookup set'!$S902,'Xlookup set'!$A$1:$R$1200,12,FALSE)=0,"",VLOOKUP('Xlookup set'!$S902,'Xlookup set'!$A$1:$R$1200,12,FALSE)),"")</f>
        <v/>
      </c>
      <c r="L902" t="str">
        <f>IFERROR(IF(VLOOKUP('Xlookup set'!$S902,'Xlookup set'!$A$1:$R$1200,13,FALSE)=0,"",VLOOKUP('Xlookup set'!$S902,'Xlookup set'!$A$1:$R$1200,13,FALSE)),"")</f>
        <v/>
      </c>
      <c r="M902" t="str">
        <f>IFERROR(IF(VLOOKUP('Xlookup set'!$S902,'Xlookup set'!$A$1:$R$1200,14,FALSE)=0,"",VLOOKUP('Xlookup set'!$S902,'Xlookup set'!$A$1:$R$1200,14,FALSE)),"")</f>
        <v/>
      </c>
      <c r="N902" t="str">
        <f>IFERROR(IF(VLOOKUP('Xlookup set'!$S902,'Xlookup set'!$A$1:$R$1200,15,FALSE)=0,"",VLOOKUP('Xlookup set'!$S902,'Xlookup set'!$A$1:$R$1200,15,FALSE)),"")</f>
        <v/>
      </c>
      <c r="O902" t="str">
        <f>IFERROR(IF(VLOOKUP('Xlookup set'!$S902,'Xlookup set'!$A$1:$R$1200,16,FALSE)=0,"",VLOOKUP('Xlookup set'!$S902,'Xlookup set'!$A$1:$R$1200,16,FALSE)),"")</f>
        <v/>
      </c>
      <c r="P902" t="str">
        <f t="array" aca="1" ref="P902" ca="1">IFERROR(Y2IF(VLOOKUP('Xlookup set'!$S902,'Xlookup set'!$A$1:$R$1200,17,FALSE)=0,"",VLOOKUP('Xlookup set'!$S902,'Xlookup set'!$A$1:$R$1200,17,FALSE)),"")</f>
        <v/>
      </c>
      <c r="Q902" t="str">
        <f>IFERROR(IF(VLOOKUP('Xlookup set'!$S902,'Xlookup set'!$A$1:$R$1200,18,FALSE)=0,"",VLOOKUP('Xlookup set'!$S902,'Xlookup set'!$A$1:$R$1200,18,FALSE)),"")</f>
        <v/>
      </c>
    </row>
    <row r="903" spans="1:17">
      <c r="A903" t="str">
        <f>IFERROR(VLOOKUP('Xlookup set'!$S903,'Xlookup set'!$A$1:$R$1200,2,FALSE),"")</f>
        <v/>
      </c>
      <c r="B903" t="str">
        <f>IF(I903&lt;&gt;"",ドッグキャリー!$I$2,"")</f>
        <v/>
      </c>
      <c r="C903" t="str">
        <f t="shared" si="30"/>
        <v/>
      </c>
      <c r="D903" t="str">
        <f t="shared" si="31"/>
        <v/>
      </c>
      <c r="E903" t="str">
        <f>IFERROR(IF(VLOOKUP('Xlookup set'!$S903,'Xlookup set'!$A$1:$R$1200,6,FALSE)=0,"",VLOOKUP('Xlookup set'!$S903,'Xlookup set'!$A$1:$R$1200,6,FALSE)),"")</f>
        <v/>
      </c>
      <c r="F903" t="str">
        <f t="array" aca="1" ref="F903" ca="1">IFERROR(F(VLOOKUP('Xlookup set'!$S903,'Xlookup set'!$A$1:$R$1200,7,FALSE)=0,"",VLOOKUP('Xlookup set'!$S903,'Xlookup set'!$A$1:$R$1200,7,FALSE)),"")</f>
        <v/>
      </c>
      <c r="G903" t="str">
        <f>IFERROR(IF(VLOOKUP('Xlookup set'!$S903,'Xlookup set'!$A$1:$R$1200,8,FALSE)=0,"",VLOOKUP('Xlookup set'!$S903,'Xlookup set'!$A$1:$R$1200,8,FALSE)),"")</f>
        <v/>
      </c>
      <c r="H903" s="93" t="str">
        <f>IFERROR(IF(VLOOKUP('Xlookup set'!$S903,'Xlookup set'!$A$1:$R$1200,9,FALSE)=0,"",VLOOKUP('Xlookup set'!$S903,'Xlookup set'!$A$1:$R$1200,9,FALSE)),"")</f>
        <v/>
      </c>
      <c r="I903" t="str">
        <f>IFERROR(IF(VLOOKUP('Xlookup set'!$S903,'Xlookup set'!$A$1:$R$1200,10,FALSE)=0,"",VLOOKUP('Xlookup set'!$S903,'Xlookup set'!$A$1:$R$1200,10,FALSE)),"")</f>
        <v/>
      </c>
      <c r="J903" t="str">
        <f>IFERROR(IF(VLOOKUP('Xlookup set'!$S903,'Xlookup set'!$A$1:$R$1200,11,FALSE)=0,"",VLOOKUP('Xlookup set'!$S903,'Xlookup set'!$A$1:$R$1200,11,FALSE)),"")</f>
        <v/>
      </c>
      <c r="K903" t="str">
        <f>IFERROR(IF(VLOOKUP('Xlookup set'!$S903,'Xlookup set'!$A$1:$R$1200,12,FALSE)=0,"",VLOOKUP('Xlookup set'!$S903,'Xlookup set'!$A$1:$R$1200,12,FALSE)),"")</f>
        <v/>
      </c>
      <c r="L903" t="str">
        <f>IFERROR(IF(VLOOKUP('Xlookup set'!$S903,'Xlookup set'!$A$1:$R$1200,13,FALSE)=0,"",VLOOKUP('Xlookup set'!$S903,'Xlookup set'!$A$1:$R$1200,13,FALSE)),"")</f>
        <v/>
      </c>
      <c r="M903" t="str">
        <f>IFERROR(IF(VLOOKUP('Xlookup set'!$S903,'Xlookup set'!$A$1:$R$1200,14,FALSE)=0,"",VLOOKUP('Xlookup set'!$S903,'Xlookup set'!$A$1:$R$1200,14,FALSE)),"")</f>
        <v/>
      </c>
      <c r="N903" t="str">
        <f>IFERROR(IF(VLOOKUP('Xlookup set'!$S903,'Xlookup set'!$A$1:$R$1200,15,FALSE)=0,"",VLOOKUP('Xlookup set'!$S903,'Xlookup set'!$A$1:$R$1200,15,FALSE)),"")</f>
        <v/>
      </c>
      <c r="O903" t="str">
        <f>IFERROR(IF(VLOOKUP('Xlookup set'!$S903,'Xlookup set'!$A$1:$R$1200,16,FALSE)=0,"",VLOOKUP('Xlookup set'!$S903,'Xlookup set'!$A$1:$R$1200,16,FALSE)),"")</f>
        <v/>
      </c>
      <c r="P903" t="str">
        <f t="array" aca="1" ref="P903" ca="1">IFERROR(Y2IF(VLOOKUP('Xlookup set'!$S903,'Xlookup set'!$A$1:$R$1200,17,FALSE)=0,"",VLOOKUP('Xlookup set'!$S903,'Xlookup set'!$A$1:$R$1200,17,FALSE)),"")</f>
        <v/>
      </c>
      <c r="Q903" t="str">
        <f>IFERROR(IF(VLOOKUP('Xlookup set'!$S903,'Xlookup set'!$A$1:$R$1200,18,FALSE)=0,"",VLOOKUP('Xlookup set'!$S903,'Xlookup set'!$A$1:$R$1200,18,FALSE)),"")</f>
        <v/>
      </c>
    </row>
    <row r="904" spans="1:17">
      <c r="A904" t="str">
        <f>IFERROR(VLOOKUP('Xlookup set'!$S904,'Xlookup set'!$A$1:$R$1200,2,FALSE),"")</f>
        <v/>
      </c>
      <c r="B904" t="str">
        <f>IF(I904&lt;&gt;"",ドッグキャリー!$I$2,"")</f>
        <v/>
      </c>
      <c r="C904" t="str">
        <f t="shared" si="30"/>
        <v/>
      </c>
      <c r="D904" t="str">
        <f t="shared" si="31"/>
        <v/>
      </c>
      <c r="E904" t="str">
        <f>IFERROR(IF(VLOOKUP('Xlookup set'!$S904,'Xlookup set'!$A$1:$R$1200,6,FALSE)=0,"",VLOOKUP('Xlookup set'!$S904,'Xlookup set'!$A$1:$R$1200,6,FALSE)),"")</f>
        <v/>
      </c>
      <c r="F904" t="str">
        <f t="array" aca="1" ref="F904" ca="1">IFERROR(F(VLOOKUP('Xlookup set'!$S904,'Xlookup set'!$A$1:$R$1200,7,FALSE)=0,"",VLOOKUP('Xlookup set'!$S904,'Xlookup set'!$A$1:$R$1200,7,FALSE)),"")</f>
        <v/>
      </c>
      <c r="G904" t="str">
        <f>IFERROR(IF(VLOOKUP('Xlookup set'!$S904,'Xlookup set'!$A$1:$R$1200,8,FALSE)=0,"",VLOOKUP('Xlookup set'!$S904,'Xlookup set'!$A$1:$R$1200,8,FALSE)),"")</f>
        <v/>
      </c>
      <c r="H904" s="93" t="str">
        <f>IFERROR(IF(VLOOKUP('Xlookup set'!$S904,'Xlookup set'!$A$1:$R$1200,9,FALSE)=0,"",VLOOKUP('Xlookup set'!$S904,'Xlookup set'!$A$1:$R$1200,9,FALSE)),"")</f>
        <v/>
      </c>
      <c r="I904" t="str">
        <f>IFERROR(IF(VLOOKUP('Xlookup set'!$S904,'Xlookup set'!$A$1:$R$1200,10,FALSE)=0,"",VLOOKUP('Xlookup set'!$S904,'Xlookup set'!$A$1:$R$1200,10,FALSE)),"")</f>
        <v/>
      </c>
      <c r="J904" t="str">
        <f>IFERROR(IF(VLOOKUP('Xlookup set'!$S904,'Xlookup set'!$A$1:$R$1200,11,FALSE)=0,"",VLOOKUP('Xlookup set'!$S904,'Xlookup set'!$A$1:$R$1200,11,FALSE)),"")</f>
        <v/>
      </c>
      <c r="K904" t="str">
        <f>IFERROR(IF(VLOOKUP('Xlookup set'!$S904,'Xlookup set'!$A$1:$R$1200,12,FALSE)=0,"",VLOOKUP('Xlookup set'!$S904,'Xlookup set'!$A$1:$R$1200,12,FALSE)),"")</f>
        <v/>
      </c>
      <c r="L904" t="str">
        <f>IFERROR(IF(VLOOKUP('Xlookup set'!$S904,'Xlookup set'!$A$1:$R$1200,13,FALSE)=0,"",VLOOKUP('Xlookup set'!$S904,'Xlookup set'!$A$1:$R$1200,13,FALSE)),"")</f>
        <v/>
      </c>
      <c r="M904" t="str">
        <f>IFERROR(IF(VLOOKUP('Xlookup set'!$S904,'Xlookup set'!$A$1:$R$1200,14,FALSE)=0,"",VLOOKUP('Xlookup set'!$S904,'Xlookup set'!$A$1:$R$1200,14,FALSE)),"")</f>
        <v/>
      </c>
      <c r="N904" t="str">
        <f>IFERROR(IF(VLOOKUP('Xlookup set'!$S904,'Xlookup set'!$A$1:$R$1200,15,FALSE)=0,"",VLOOKUP('Xlookup set'!$S904,'Xlookup set'!$A$1:$R$1200,15,FALSE)),"")</f>
        <v/>
      </c>
      <c r="O904" t="str">
        <f>IFERROR(IF(VLOOKUP('Xlookup set'!$S904,'Xlookup set'!$A$1:$R$1200,16,FALSE)=0,"",VLOOKUP('Xlookup set'!$S904,'Xlookup set'!$A$1:$R$1200,16,FALSE)),"")</f>
        <v/>
      </c>
      <c r="P904" t="str">
        <f t="array" aca="1" ref="P904" ca="1">IFERROR(Y2IF(VLOOKUP('Xlookup set'!$S904,'Xlookup set'!$A$1:$R$1200,17,FALSE)=0,"",VLOOKUP('Xlookup set'!$S904,'Xlookup set'!$A$1:$R$1200,17,FALSE)),"")</f>
        <v/>
      </c>
      <c r="Q904" t="str">
        <f>IFERROR(IF(VLOOKUP('Xlookup set'!$S904,'Xlookup set'!$A$1:$R$1200,18,FALSE)=0,"",VLOOKUP('Xlookup set'!$S904,'Xlookup set'!$A$1:$R$1200,18,FALSE)),"")</f>
        <v/>
      </c>
    </row>
    <row r="905" spans="1:17">
      <c r="A905" t="str">
        <f>IFERROR(VLOOKUP('Xlookup set'!$S905,'Xlookup set'!$A$1:$R$1200,2,FALSE),"")</f>
        <v/>
      </c>
      <c r="B905" t="str">
        <f>IF(I905&lt;&gt;"",ドッグキャリー!$I$2,"")</f>
        <v/>
      </c>
      <c r="C905" t="str">
        <f t="shared" si="30"/>
        <v/>
      </c>
      <c r="D905" t="str">
        <f t="shared" si="31"/>
        <v/>
      </c>
      <c r="E905" t="str">
        <f>IFERROR(IF(VLOOKUP('Xlookup set'!$S905,'Xlookup set'!$A$1:$R$1200,6,FALSE)=0,"",VLOOKUP('Xlookup set'!$S905,'Xlookup set'!$A$1:$R$1200,6,FALSE)),"")</f>
        <v/>
      </c>
      <c r="F905" t="str">
        <f t="array" aca="1" ref="F905" ca="1">IFERROR(F(VLOOKUP('Xlookup set'!$S905,'Xlookup set'!$A$1:$R$1200,7,FALSE)=0,"",VLOOKUP('Xlookup set'!$S905,'Xlookup set'!$A$1:$R$1200,7,FALSE)),"")</f>
        <v/>
      </c>
      <c r="G905" t="str">
        <f>IFERROR(IF(VLOOKUP('Xlookup set'!$S905,'Xlookup set'!$A$1:$R$1200,8,FALSE)=0,"",VLOOKUP('Xlookup set'!$S905,'Xlookup set'!$A$1:$R$1200,8,FALSE)),"")</f>
        <v/>
      </c>
      <c r="H905" s="93" t="str">
        <f>IFERROR(IF(VLOOKUP('Xlookup set'!$S905,'Xlookup set'!$A$1:$R$1200,9,FALSE)=0,"",VLOOKUP('Xlookup set'!$S905,'Xlookup set'!$A$1:$R$1200,9,FALSE)),"")</f>
        <v/>
      </c>
      <c r="I905" t="str">
        <f>IFERROR(IF(VLOOKUP('Xlookup set'!$S905,'Xlookup set'!$A$1:$R$1200,10,FALSE)=0,"",VLOOKUP('Xlookup set'!$S905,'Xlookup set'!$A$1:$R$1200,10,FALSE)),"")</f>
        <v/>
      </c>
      <c r="J905" t="str">
        <f>IFERROR(IF(VLOOKUP('Xlookup set'!$S905,'Xlookup set'!$A$1:$R$1200,11,FALSE)=0,"",VLOOKUP('Xlookup set'!$S905,'Xlookup set'!$A$1:$R$1200,11,FALSE)),"")</f>
        <v/>
      </c>
      <c r="K905" t="str">
        <f>IFERROR(IF(VLOOKUP('Xlookup set'!$S905,'Xlookup set'!$A$1:$R$1200,12,FALSE)=0,"",VLOOKUP('Xlookup set'!$S905,'Xlookup set'!$A$1:$R$1200,12,FALSE)),"")</f>
        <v/>
      </c>
      <c r="L905" t="str">
        <f>IFERROR(IF(VLOOKUP('Xlookup set'!$S905,'Xlookup set'!$A$1:$R$1200,13,FALSE)=0,"",VLOOKUP('Xlookup set'!$S905,'Xlookup set'!$A$1:$R$1200,13,FALSE)),"")</f>
        <v/>
      </c>
      <c r="M905" t="str">
        <f>IFERROR(IF(VLOOKUP('Xlookup set'!$S905,'Xlookup set'!$A$1:$R$1200,14,FALSE)=0,"",VLOOKUP('Xlookup set'!$S905,'Xlookup set'!$A$1:$R$1200,14,FALSE)),"")</f>
        <v/>
      </c>
      <c r="N905" t="str">
        <f>IFERROR(IF(VLOOKUP('Xlookup set'!$S905,'Xlookup set'!$A$1:$R$1200,15,FALSE)=0,"",VLOOKUP('Xlookup set'!$S905,'Xlookup set'!$A$1:$R$1200,15,FALSE)),"")</f>
        <v/>
      </c>
      <c r="O905" t="str">
        <f>IFERROR(IF(VLOOKUP('Xlookup set'!$S905,'Xlookup set'!$A$1:$R$1200,16,FALSE)=0,"",VLOOKUP('Xlookup set'!$S905,'Xlookup set'!$A$1:$R$1200,16,FALSE)),"")</f>
        <v/>
      </c>
      <c r="P905" t="str">
        <f t="array" aca="1" ref="P905" ca="1">IFERROR(Y2IF(VLOOKUP('Xlookup set'!$S905,'Xlookup set'!$A$1:$R$1200,17,FALSE)=0,"",VLOOKUP('Xlookup set'!$S905,'Xlookup set'!$A$1:$R$1200,17,FALSE)),"")</f>
        <v/>
      </c>
      <c r="Q905" t="str">
        <f>IFERROR(IF(VLOOKUP('Xlookup set'!$S905,'Xlookup set'!$A$1:$R$1200,18,FALSE)=0,"",VLOOKUP('Xlookup set'!$S905,'Xlookup set'!$A$1:$R$1200,18,FALSE)),"")</f>
        <v/>
      </c>
    </row>
    <row r="906" spans="1:17">
      <c r="A906" t="str">
        <f>IFERROR(VLOOKUP('Xlookup set'!$S906,'Xlookup set'!$A$1:$R$1200,2,FALSE),"")</f>
        <v/>
      </c>
      <c r="B906" t="str">
        <f>IF(I906&lt;&gt;"",ドッグキャリー!$I$2,"")</f>
        <v/>
      </c>
      <c r="C906" t="str">
        <f t="shared" si="30"/>
        <v/>
      </c>
      <c r="D906" t="str">
        <f t="shared" si="31"/>
        <v/>
      </c>
      <c r="E906" t="str">
        <f>IFERROR(IF(VLOOKUP('Xlookup set'!$S906,'Xlookup set'!$A$1:$R$1200,6,FALSE)=0,"",VLOOKUP('Xlookup set'!$S906,'Xlookup set'!$A$1:$R$1200,6,FALSE)),"")</f>
        <v/>
      </c>
      <c r="F906" t="str">
        <f t="array" aca="1" ref="F906" ca="1">IFERROR(F(VLOOKUP('Xlookup set'!$S906,'Xlookup set'!$A$1:$R$1200,7,FALSE)=0,"",VLOOKUP('Xlookup set'!$S906,'Xlookup set'!$A$1:$R$1200,7,FALSE)),"")</f>
        <v/>
      </c>
      <c r="G906" t="str">
        <f>IFERROR(IF(VLOOKUP('Xlookup set'!$S906,'Xlookup set'!$A$1:$R$1200,8,FALSE)=0,"",VLOOKUP('Xlookup set'!$S906,'Xlookup set'!$A$1:$R$1200,8,FALSE)),"")</f>
        <v/>
      </c>
      <c r="H906" s="93" t="str">
        <f>IFERROR(IF(VLOOKUP('Xlookup set'!$S906,'Xlookup set'!$A$1:$R$1200,9,FALSE)=0,"",VLOOKUP('Xlookup set'!$S906,'Xlookup set'!$A$1:$R$1200,9,FALSE)),"")</f>
        <v/>
      </c>
      <c r="I906" t="str">
        <f>IFERROR(IF(VLOOKUP('Xlookup set'!$S906,'Xlookup set'!$A$1:$R$1200,10,FALSE)=0,"",VLOOKUP('Xlookup set'!$S906,'Xlookup set'!$A$1:$R$1200,10,FALSE)),"")</f>
        <v/>
      </c>
      <c r="J906" t="str">
        <f>IFERROR(IF(VLOOKUP('Xlookup set'!$S906,'Xlookup set'!$A$1:$R$1200,11,FALSE)=0,"",VLOOKUP('Xlookup set'!$S906,'Xlookup set'!$A$1:$R$1200,11,FALSE)),"")</f>
        <v/>
      </c>
      <c r="K906" t="str">
        <f>IFERROR(IF(VLOOKUP('Xlookup set'!$S906,'Xlookup set'!$A$1:$R$1200,12,FALSE)=0,"",VLOOKUP('Xlookup set'!$S906,'Xlookup set'!$A$1:$R$1200,12,FALSE)),"")</f>
        <v/>
      </c>
      <c r="L906" t="str">
        <f>IFERROR(IF(VLOOKUP('Xlookup set'!$S906,'Xlookup set'!$A$1:$R$1200,13,FALSE)=0,"",VLOOKUP('Xlookup set'!$S906,'Xlookup set'!$A$1:$R$1200,13,FALSE)),"")</f>
        <v/>
      </c>
      <c r="M906" t="str">
        <f>IFERROR(IF(VLOOKUP('Xlookup set'!$S906,'Xlookup set'!$A$1:$R$1200,14,FALSE)=0,"",VLOOKUP('Xlookup set'!$S906,'Xlookup set'!$A$1:$R$1200,14,FALSE)),"")</f>
        <v/>
      </c>
      <c r="N906" t="str">
        <f>IFERROR(IF(VLOOKUP('Xlookup set'!$S906,'Xlookup set'!$A$1:$R$1200,15,FALSE)=0,"",VLOOKUP('Xlookup set'!$S906,'Xlookup set'!$A$1:$R$1200,15,FALSE)),"")</f>
        <v/>
      </c>
      <c r="O906" t="str">
        <f>IFERROR(IF(VLOOKUP('Xlookup set'!$S906,'Xlookup set'!$A$1:$R$1200,16,FALSE)=0,"",VLOOKUP('Xlookup set'!$S906,'Xlookup set'!$A$1:$R$1200,16,FALSE)),"")</f>
        <v/>
      </c>
      <c r="P906" t="str">
        <f t="array" aca="1" ref="P906" ca="1">IFERROR(Y2IF(VLOOKUP('Xlookup set'!$S906,'Xlookup set'!$A$1:$R$1200,17,FALSE)=0,"",VLOOKUP('Xlookup set'!$S906,'Xlookup set'!$A$1:$R$1200,17,FALSE)),"")</f>
        <v/>
      </c>
      <c r="Q906" t="str">
        <f>IFERROR(IF(VLOOKUP('Xlookup set'!$S906,'Xlookup set'!$A$1:$R$1200,18,FALSE)=0,"",VLOOKUP('Xlookup set'!$S906,'Xlookup set'!$A$1:$R$1200,18,FALSE)),"")</f>
        <v/>
      </c>
    </row>
    <row r="907" spans="1:17">
      <c r="A907" t="str">
        <f>IFERROR(VLOOKUP('Xlookup set'!$S907,'Xlookup set'!$A$1:$R$1200,2,FALSE),"")</f>
        <v/>
      </c>
      <c r="B907" t="str">
        <f>IF(I907&lt;&gt;"",ドッグキャリー!$I$2,"")</f>
        <v/>
      </c>
      <c r="C907" t="str">
        <f t="shared" si="30"/>
        <v/>
      </c>
      <c r="D907" t="str">
        <f t="shared" si="31"/>
        <v/>
      </c>
      <c r="E907" t="str">
        <f>IFERROR(IF(VLOOKUP('Xlookup set'!$S907,'Xlookup set'!$A$1:$R$1200,6,FALSE)=0,"",VLOOKUP('Xlookup set'!$S907,'Xlookup set'!$A$1:$R$1200,6,FALSE)),"")</f>
        <v/>
      </c>
      <c r="F907" t="str">
        <f t="array" aca="1" ref="F907" ca="1">IFERROR(F(VLOOKUP('Xlookup set'!$S907,'Xlookup set'!$A$1:$R$1200,7,FALSE)=0,"",VLOOKUP('Xlookup set'!$S907,'Xlookup set'!$A$1:$R$1200,7,FALSE)),"")</f>
        <v/>
      </c>
      <c r="G907" t="str">
        <f>IFERROR(IF(VLOOKUP('Xlookup set'!$S907,'Xlookup set'!$A$1:$R$1200,8,FALSE)=0,"",VLOOKUP('Xlookup set'!$S907,'Xlookup set'!$A$1:$R$1200,8,FALSE)),"")</f>
        <v/>
      </c>
      <c r="H907" s="93" t="str">
        <f>IFERROR(IF(VLOOKUP('Xlookup set'!$S907,'Xlookup set'!$A$1:$R$1200,9,FALSE)=0,"",VLOOKUP('Xlookup set'!$S907,'Xlookup set'!$A$1:$R$1200,9,FALSE)),"")</f>
        <v/>
      </c>
      <c r="I907" t="str">
        <f>IFERROR(IF(VLOOKUP('Xlookup set'!$S907,'Xlookup set'!$A$1:$R$1200,10,FALSE)=0,"",VLOOKUP('Xlookup set'!$S907,'Xlookup set'!$A$1:$R$1200,10,FALSE)),"")</f>
        <v/>
      </c>
      <c r="J907" t="str">
        <f>IFERROR(IF(VLOOKUP('Xlookup set'!$S907,'Xlookup set'!$A$1:$R$1200,11,FALSE)=0,"",VLOOKUP('Xlookup set'!$S907,'Xlookup set'!$A$1:$R$1200,11,FALSE)),"")</f>
        <v/>
      </c>
      <c r="K907" t="str">
        <f>IFERROR(IF(VLOOKUP('Xlookup set'!$S907,'Xlookup set'!$A$1:$R$1200,12,FALSE)=0,"",VLOOKUP('Xlookup set'!$S907,'Xlookup set'!$A$1:$R$1200,12,FALSE)),"")</f>
        <v/>
      </c>
      <c r="L907" t="str">
        <f>IFERROR(IF(VLOOKUP('Xlookup set'!$S907,'Xlookup set'!$A$1:$R$1200,13,FALSE)=0,"",VLOOKUP('Xlookup set'!$S907,'Xlookup set'!$A$1:$R$1200,13,FALSE)),"")</f>
        <v/>
      </c>
      <c r="M907" t="str">
        <f>IFERROR(IF(VLOOKUP('Xlookup set'!$S907,'Xlookup set'!$A$1:$R$1200,14,FALSE)=0,"",VLOOKUP('Xlookup set'!$S907,'Xlookup set'!$A$1:$R$1200,14,FALSE)),"")</f>
        <v/>
      </c>
      <c r="N907" t="str">
        <f>IFERROR(IF(VLOOKUP('Xlookup set'!$S907,'Xlookup set'!$A$1:$R$1200,15,FALSE)=0,"",VLOOKUP('Xlookup set'!$S907,'Xlookup set'!$A$1:$R$1200,15,FALSE)),"")</f>
        <v/>
      </c>
      <c r="O907" t="str">
        <f>IFERROR(IF(VLOOKUP('Xlookup set'!$S907,'Xlookup set'!$A$1:$R$1200,16,FALSE)=0,"",VLOOKUP('Xlookup set'!$S907,'Xlookup set'!$A$1:$R$1200,16,FALSE)),"")</f>
        <v/>
      </c>
      <c r="P907" t="str">
        <f t="array" aca="1" ref="P907" ca="1">IFERROR(Y2IF(VLOOKUP('Xlookup set'!$S907,'Xlookup set'!$A$1:$R$1200,17,FALSE)=0,"",VLOOKUP('Xlookup set'!$S907,'Xlookup set'!$A$1:$R$1200,17,FALSE)),"")</f>
        <v/>
      </c>
      <c r="Q907" t="str">
        <f>IFERROR(IF(VLOOKUP('Xlookup set'!$S907,'Xlookup set'!$A$1:$R$1200,18,FALSE)=0,"",VLOOKUP('Xlookup set'!$S907,'Xlookup set'!$A$1:$R$1200,18,FALSE)),"")</f>
        <v/>
      </c>
    </row>
    <row r="908" spans="1:17">
      <c r="A908" t="str">
        <f>IFERROR(VLOOKUP('Xlookup set'!$S908,'Xlookup set'!$A$1:$R$1200,2,FALSE),"")</f>
        <v/>
      </c>
      <c r="B908" t="str">
        <f>IF(I908&lt;&gt;"",ドッグキャリー!$I$2,"")</f>
        <v/>
      </c>
      <c r="C908" t="str">
        <f t="shared" si="30"/>
        <v/>
      </c>
      <c r="D908" t="str">
        <f t="shared" si="31"/>
        <v/>
      </c>
      <c r="E908" t="str">
        <f>IFERROR(IF(VLOOKUP('Xlookup set'!$S908,'Xlookup set'!$A$1:$R$1200,6,FALSE)=0,"",VLOOKUP('Xlookup set'!$S908,'Xlookup set'!$A$1:$R$1200,6,FALSE)),"")</f>
        <v/>
      </c>
      <c r="F908" t="str">
        <f t="array" aca="1" ref="F908" ca="1">IFERROR(F(VLOOKUP('Xlookup set'!$S908,'Xlookup set'!$A$1:$R$1200,7,FALSE)=0,"",VLOOKUP('Xlookup set'!$S908,'Xlookup set'!$A$1:$R$1200,7,FALSE)),"")</f>
        <v/>
      </c>
      <c r="G908" t="str">
        <f>IFERROR(IF(VLOOKUP('Xlookup set'!$S908,'Xlookup set'!$A$1:$R$1200,8,FALSE)=0,"",VLOOKUP('Xlookup set'!$S908,'Xlookup set'!$A$1:$R$1200,8,FALSE)),"")</f>
        <v/>
      </c>
      <c r="H908" s="93" t="str">
        <f>IFERROR(IF(VLOOKUP('Xlookup set'!$S908,'Xlookup set'!$A$1:$R$1200,9,FALSE)=0,"",VLOOKUP('Xlookup set'!$S908,'Xlookup set'!$A$1:$R$1200,9,FALSE)),"")</f>
        <v/>
      </c>
      <c r="I908" t="str">
        <f>IFERROR(IF(VLOOKUP('Xlookup set'!$S908,'Xlookup set'!$A$1:$R$1200,10,FALSE)=0,"",VLOOKUP('Xlookup set'!$S908,'Xlookup set'!$A$1:$R$1200,10,FALSE)),"")</f>
        <v/>
      </c>
      <c r="J908" t="str">
        <f>IFERROR(IF(VLOOKUP('Xlookup set'!$S908,'Xlookup set'!$A$1:$R$1200,11,FALSE)=0,"",VLOOKUP('Xlookup set'!$S908,'Xlookup set'!$A$1:$R$1200,11,FALSE)),"")</f>
        <v/>
      </c>
      <c r="K908" t="str">
        <f>IFERROR(IF(VLOOKUP('Xlookup set'!$S908,'Xlookup set'!$A$1:$R$1200,12,FALSE)=0,"",VLOOKUP('Xlookup set'!$S908,'Xlookup set'!$A$1:$R$1200,12,FALSE)),"")</f>
        <v/>
      </c>
      <c r="L908" t="str">
        <f>IFERROR(IF(VLOOKUP('Xlookup set'!$S908,'Xlookup set'!$A$1:$R$1200,13,FALSE)=0,"",VLOOKUP('Xlookup set'!$S908,'Xlookup set'!$A$1:$R$1200,13,FALSE)),"")</f>
        <v/>
      </c>
      <c r="M908" t="str">
        <f>IFERROR(IF(VLOOKUP('Xlookup set'!$S908,'Xlookup set'!$A$1:$R$1200,14,FALSE)=0,"",VLOOKUP('Xlookup set'!$S908,'Xlookup set'!$A$1:$R$1200,14,FALSE)),"")</f>
        <v/>
      </c>
      <c r="N908" t="str">
        <f>IFERROR(IF(VLOOKUP('Xlookup set'!$S908,'Xlookup set'!$A$1:$R$1200,15,FALSE)=0,"",VLOOKUP('Xlookup set'!$S908,'Xlookup set'!$A$1:$R$1200,15,FALSE)),"")</f>
        <v/>
      </c>
      <c r="O908" t="str">
        <f>IFERROR(IF(VLOOKUP('Xlookup set'!$S908,'Xlookup set'!$A$1:$R$1200,16,FALSE)=0,"",VLOOKUP('Xlookup set'!$S908,'Xlookup set'!$A$1:$R$1200,16,FALSE)),"")</f>
        <v/>
      </c>
      <c r="P908" t="str">
        <f t="array" aca="1" ref="P908" ca="1">IFERROR(Y2IF(VLOOKUP('Xlookup set'!$S908,'Xlookup set'!$A$1:$R$1200,17,FALSE)=0,"",VLOOKUP('Xlookup set'!$S908,'Xlookup set'!$A$1:$R$1200,17,FALSE)),"")</f>
        <v/>
      </c>
      <c r="Q908" t="str">
        <f>IFERROR(IF(VLOOKUP('Xlookup set'!$S908,'Xlookup set'!$A$1:$R$1200,18,FALSE)=0,"",VLOOKUP('Xlookup set'!$S908,'Xlookup set'!$A$1:$R$1200,18,FALSE)),"")</f>
        <v/>
      </c>
    </row>
    <row r="909" spans="1:17">
      <c r="A909" t="str">
        <f>IFERROR(VLOOKUP('Xlookup set'!$S909,'Xlookup set'!$A$1:$R$1200,2,FALSE),"")</f>
        <v/>
      </c>
      <c r="B909" t="str">
        <f>IF(I909&lt;&gt;"",ドッグキャリー!$I$2,"")</f>
        <v/>
      </c>
      <c r="C909" t="str">
        <f t="shared" si="30"/>
        <v/>
      </c>
      <c r="D909" t="str">
        <f t="shared" si="31"/>
        <v/>
      </c>
      <c r="E909" t="str">
        <f>IFERROR(IF(VLOOKUP('Xlookup set'!$S909,'Xlookup set'!$A$1:$R$1200,6,FALSE)=0,"",VLOOKUP('Xlookup set'!$S909,'Xlookup set'!$A$1:$R$1200,6,FALSE)),"")</f>
        <v/>
      </c>
      <c r="F909" t="str">
        <f t="array" aca="1" ref="F909" ca="1">IFERROR(F(VLOOKUP('Xlookup set'!$S909,'Xlookup set'!$A$1:$R$1200,7,FALSE)=0,"",VLOOKUP('Xlookup set'!$S909,'Xlookup set'!$A$1:$R$1200,7,FALSE)),"")</f>
        <v/>
      </c>
      <c r="G909" t="str">
        <f>IFERROR(IF(VLOOKUP('Xlookup set'!$S909,'Xlookup set'!$A$1:$R$1200,8,FALSE)=0,"",VLOOKUP('Xlookup set'!$S909,'Xlookup set'!$A$1:$R$1200,8,FALSE)),"")</f>
        <v/>
      </c>
      <c r="H909" s="93" t="str">
        <f>IFERROR(IF(VLOOKUP('Xlookup set'!$S909,'Xlookup set'!$A$1:$R$1200,9,FALSE)=0,"",VLOOKUP('Xlookup set'!$S909,'Xlookup set'!$A$1:$R$1200,9,FALSE)),"")</f>
        <v/>
      </c>
      <c r="I909" t="str">
        <f>IFERROR(IF(VLOOKUP('Xlookup set'!$S909,'Xlookup set'!$A$1:$R$1200,10,FALSE)=0,"",VLOOKUP('Xlookup set'!$S909,'Xlookup set'!$A$1:$R$1200,10,FALSE)),"")</f>
        <v/>
      </c>
      <c r="J909" t="str">
        <f>IFERROR(IF(VLOOKUP('Xlookup set'!$S909,'Xlookup set'!$A$1:$R$1200,11,FALSE)=0,"",VLOOKUP('Xlookup set'!$S909,'Xlookup set'!$A$1:$R$1200,11,FALSE)),"")</f>
        <v/>
      </c>
      <c r="K909" t="str">
        <f>IFERROR(IF(VLOOKUP('Xlookup set'!$S909,'Xlookup set'!$A$1:$R$1200,12,FALSE)=0,"",VLOOKUP('Xlookup set'!$S909,'Xlookup set'!$A$1:$R$1200,12,FALSE)),"")</f>
        <v/>
      </c>
      <c r="L909" t="str">
        <f>IFERROR(IF(VLOOKUP('Xlookup set'!$S909,'Xlookup set'!$A$1:$R$1200,13,FALSE)=0,"",VLOOKUP('Xlookup set'!$S909,'Xlookup set'!$A$1:$R$1200,13,FALSE)),"")</f>
        <v/>
      </c>
      <c r="M909" t="str">
        <f>IFERROR(IF(VLOOKUP('Xlookup set'!$S909,'Xlookup set'!$A$1:$R$1200,14,FALSE)=0,"",VLOOKUP('Xlookup set'!$S909,'Xlookup set'!$A$1:$R$1200,14,FALSE)),"")</f>
        <v/>
      </c>
      <c r="N909" t="str">
        <f>IFERROR(IF(VLOOKUP('Xlookup set'!$S909,'Xlookup set'!$A$1:$R$1200,15,FALSE)=0,"",VLOOKUP('Xlookup set'!$S909,'Xlookup set'!$A$1:$R$1200,15,FALSE)),"")</f>
        <v/>
      </c>
      <c r="O909" t="str">
        <f>IFERROR(IF(VLOOKUP('Xlookup set'!$S909,'Xlookup set'!$A$1:$R$1200,16,FALSE)=0,"",VLOOKUP('Xlookup set'!$S909,'Xlookup set'!$A$1:$R$1200,16,FALSE)),"")</f>
        <v/>
      </c>
      <c r="P909" t="str">
        <f t="array" aca="1" ref="P909" ca="1">IFERROR(Y2IF(VLOOKUP('Xlookup set'!$S909,'Xlookup set'!$A$1:$R$1200,17,FALSE)=0,"",VLOOKUP('Xlookup set'!$S909,'Xlookup set'!$A$1:$R$1200,17,FALSE)),"")</f>
        <v/>
      </c>
      <c r="Q909" t="str">
        <f>IFERROR(IF(VLOOKUP('Xlookup set'!$S909,'Xlookup set'!$A$1:$R$1200,18,FALSE)=0,"",VLOOKUP('Xlookup set'!$S909,'Xlookup set'!$A$1:$R$1200,18,FALSE)),"")</f>
        <v/>
      </c>
    </row>
    <row r="910" spans="1:17">
      <c r="A910" t="str">
        <f>IFERROR(VLOOKUP('Xlookup set'!$S910,'Xlookup set'!$A$1:$R$1200,2,FALSE),"")</f>
        <v/>
      </c>
      <c r="B910" t="str">
        <f>IF(I910&lt;&gt;"",ドッグキャリー!$I$2,"")</f>
        <v/>
      </c>
      <c r="C910" t="str">
        <f t="shared" si="30"/>
        <v/>
      </c>
      <c r="D910" t="str">
        <f t="shared" si="31"/>
        <v/>
      </c>
      <c r="E910" t="str">
        <f>IFERROR(IF(VLOOKUP('Xlookup set'!$S910,'Xlookup set'!$A$1:$R$1200,6,FALSE)=0,"",VLOOKUP('Xlookup set'!$S910,'Xlookup set'!$A$1:$R$1200,6,FALSE)),"")</f>
        <v/>
      </c>
      <c r="F910" t="str">
        <f t="array" aca="1" ref="F910" ca="1">IFERROR(F(VLOOKUP('Xlookup set'!$S910,'Xlookup set'!$A$1:$R$1200,7,FALSE)=0,"",VLOOKUP('Xlookup set'!$S910,'Xlookup set'!$A$1:$R$1200,7,FALSE)),"")</f>
        <v/>
      </c>
      <c r="G910" t="str">
        <f>IFERROR(IF(VLOOKUP('Xlookup set'!$S910,'Xlookup set'!$A$1:$R$1200,8,FALSE)=0,"",VLOOKUP('Xlookup set'!$S910,'Xlookup set'!$A$1:$R$1200,8,FALSE)),"")</f>
        <v/>
      </c>
      <c r="H910" s="93" t="str">
        <f>IFERROR(IF(VLOOKUP('Xlookup set'!$S910,'Xlookup set'!$A$1:$R$1200,9,FALSE)=0,"",VLOOKUP('Xlookup set'!$S910,'Xlookup set'!$A$1:$R$1200,9,FALSE)),"")</f>
        <v/>
      </c>
      <c r="I910" t="str">
        <f>IFERROR(IF(VLOOKUP('Xlookup set'!$S910,'Xlookup set'!$A$1:$R$1200,10,FALSE)=0,"",VLOOKUP('Xlookup set'!$S910,'Xlookup set'!$A$1:$R$1200,10,FALSE)),"")</f>
        <v/>
      </c>
      <c r="J910" t="str">
        <f>IFERROR(IF(VLOOKUP('Xlookup set'!$S910,'Xlookup set'!$A$1:$R$1200,11,FALSE)=0,"",VLOOKUP('Xlookup set'!$S910,'Xlookup set'!$A$1:$R$1200,11,FALSE)),"")</f>
        <v/>
      </c>
      <c r="K910" t="str">
        <f>IFERROR(IF(VLOOKUP('Xlookup set'!$S910,'Xlookup set'!$A$1:$R$1200,12,FALSE)=0,"",VLOOKUP('Xlookup set'!$S910,'Xlookup set'!$A$1:$R$1200,12,FALSE)),"")</f>
        <v/>
      </c>
      <c r="L910" t="str">
        <f>IFERROR(IF(VLOOKUP('Xlookup set'!$S910,'Xlookup set'!$A$1:$R$1200,13,FALSE)=0,"",VLOOKUP('Xlookup set'!$S910,'Xlookup set'!$A$1:$R$1200,13,FALSE)),"")</f>
        <v/>
      </c>
      <c r="M910" t="str">
        <f>IFERROR(IF(VLOOKUP('Xlookup set'!$S910,'Xlookup set'!$A$1:$R$1200,14,FALSE)=0,"",VLOOKUP('Xlookup set'!$S910,'Xlookup set'!$A$1:$R$1200,14,FALSE)),"")</f>
        <v/>
      </c>
      <c r="N910" t="str">
        <f>IFERROR(IF(VLOOKUP('Xlookup set'!$S910,'Xlookup set'!$A$1:$R$1200,15,FALSE)=0,"",VLOOKUP('Xlookup set'!$S910,'Xlookup set'!$A$1:$R$1200,15,FALSE)),"")</f>
        <v/>
      </c>
      <c r="O910" t="str">
        <f>IFERROR(IF(VLOOKUP('Xlookup set'!$S910,'Xlookup set'!$A$1:$R$1200,16,FALSE)=0,"",VLOOKUP('Xlookup set'!$S910,'Xlookup set'!$A$1:$R$1200,16,FALSE)),"")</f>
        <v/>
      </c>
      <c r="P910" t="str">
        <f t="array" aca="1" ref="P910" ca="1">IFERROR(Y2IF(VLOOKUP('Xlookup set'!$S910,'Xlookup set'!$A$1:$R$1200,17,FALSE)=0,"",VLOOKUP('Xlookup set'!$S910,'Xlookup set'!$A$1:$R$1200,17,FALSE)),"")</f>
        <v/>
      </c>
      <c r="Q910" t="str">
        <f>IFERROR(IF(VLOOKUP('Xlookup set'!$S910,'Xlookup set'!$A$1:$R$1200,18,FALSE)=0,"",VLOOKUP('Xlookup set'!$S910,'Xlookup set'!$A$1:$R$1200,18,FALSE)),"")</f>
        <v/>
      </c>
    </row>
    <row r="911" spans="1:17">
      <c r="A911" t="str">
        <f>IFERROR(VLOOKUP('Xlookup set'!$S911,'Xlookup set'!$A$1:$R$1200,2,FALSE),"")</f>
        <v/>
      </c>
      <c r="B911" t="str">
        <f>IF(I911&lt;&gt;"",ドッグキャリー!$I$2,"")</f>
        <v/>
      </c>
      <c r="C911" t="str">
        <f t="shared" si="30"/>
        <v/>
      </c>
      <c r="D911" t="str">
        <f t="shared" si="31"/>
        <v/>
      </c>
      <c r="E911" t="str">
        <f>IFERROR(IF(VLOOKUP('Xlookup set'!$S911,'Xlookup set'!$A$1:$R$1200,6,FALSE)=0,"",VLOOKUP('Xlookup set'!$S911,'Xlookup set'!$A$1:$R$1200,6,FALSE)),"")</f>
        <v/>
      </c>
      <c r="F911" t="str">
        <f t="array" aca="1" ref="F911" ca="1">IFERROR(F(VLOOKUP('Xlookup set'!$S911,'Xlookup set'!$A$1:$R$1200,7,FALSE)=0,"",VLOOKUP('Xlookup set'!$S911,'Xlookup set'!$A$1:$R$1200,7,FALSE)),"")</f>
        <v/>
      </c>
      <c r="G911" t="str">
        <f>IFERROR(IF(VLOOKUP('Xlookup set'!$S911,'Xlookup set'!$A$1:$R$1200,8,FALSE)=0,"",VLOOKUP('Xlookup set'!$S911,'Xlookup set'!$A$1:$R$1200,8,FALSE)),"")</f>
        <v/>
      </c>
      <c r="H911" s="93" t="str">
        <f>IFERROR(IF(VLOOKUP('Xlookup set'!$S911,'Xlookup set'!$A$1:$R$1200,9,FALSE)=0,"",VLOOKUP('Xlookup set'!$S911,'Xlookup set'!$A$1:$R$1200,9,FALSE)),"")</f>
        <v/>
      </c>
      <c r="I911" t="str">
        <f>IFERROR(IF(VLOOKUP('Xlookup set'!$S911,'Xlookup set'!$A$1:$R$1200,10,FALSE)=0,"",VLOOKUP('Xlookup set'!$S911,'Xlookup set'!$A$1:$R$1200,10,FALSE)),"")</f>
        <v/>
      </c>
      <c r="J911" t="str">
        <f>IFERROR(IF(VLOOKUP('Xlookup set'!$S911,'Xlookup set'!$A$1:$R$1200,11,FALSE)=0,"",VLOOKUP('Xlookup set'!$S911,'Xlookup set'!$A$1:$R$1200,11,FALSE)),"")</f>
        <v/>
      </c>
      <c r="K911" t="str">
        <f>IFERROR(IF(VLOOKUP('Xlookup set'!$S911,'Xlookup set'!$A$1:$R$1200,12,FALSE)=0,"",VLOOKUP('Xlookup set'!$S911,'Xlookup set'!$A$1:$R$1200,12,FALSE)),"")</f>
        <v/>
      </c>
      <c r="L911" t="str">
        <f>IFERROR(IF(VLOOKUP('Xlookup set'!$S911,'Xlookup set'!$A$1:$R$1200,13,FALSE)=0,"",VLOOKUP('Xlookup set'!$S911,'Xlookup set'!$A$1:$R$1200,13,FALSE)),"")</f>
        <v/>
      </c>
      <c r="M911" t="str">
        <f>IFERROR(IF(VLOOKUP('Xlookup set'!$S911,'Xlookup set'!$A$1:$R$1200,14,FALSE)=0,"",VLOOKUP('Xlookup set'!$S911,'Xlookup set'!$A$1:$R$1200,14,FALSE)),"")</f>
        <v/>
      </c>
      <c r="N911" t="str">
        <f>IFERROR(IF(VLOOKUP('Xlookup set'!$S911,'Xlookup set'!$A$1:$R$1200,15,FALSE)=0,"",VLOOKUP('Xlookup set'!$S911,'Xlookup set'!$A$1:$R$1200,15,FALSE)),"")</f>
        <v/>
      </c>
      <c r="O911" t="str">
        <f>IFERROR(IF(VLOOKUP('Xlookup set'!$S911,'Xlookup set'!$A$1:$R$1200,16,FALSE)=0,"",VLOOKUP('Xlookup set'!$S911,'Xlookup set'!$A$1:$R$1200,16,FALSE)),"")</f>
        <v/>
      </c>
      <c r="P911" t="str">
        <f t="array" aca="1" ref="P911" ca="1">IFERROR(Y2IF(VLOOKUP('Xlookup set'!$S911,'Xlookup set'!$A$1:$R$1200,17,FALSE)=0,"",VLOOKUP('Xlookup set'!$S911,'Xlookup set'!$A$1:$R$1200,17,FALSE)),"")</f>
        <v/>
      </c>
      <c r="Q911" t="str">
        <f>IFERROR(IF(VLOOKUP('Xlookup set'!$S911,'Xlookup set'!$A$1:$R$1200,18,FALSE)=0,"",VLOOKUP('Xlookup set'!$S911,'Xlookup set'!$A$1:$R$1200,18,FALSE)),"")</f>
        <v/>
      </c>
    </row>
    <row r="912" spans="1:17">
      <c r="A912" t="str">
        <f>IFERROR(VLOOKUP('Xlookup set'!$S912,'Xlookup set'!$A$1:$R$1200,2,FALSE),"")</f>
        <v/>
      </c>
      <c r="B912" t="str">
        <f>IF(I912&lt;&gt;"",ドッグキャリー!$I$2,"")</f>
        <v/>
      </c>
      <c r="C912" t="str">
        <f t="shared" si="30"/>
        <v/>
      </c>
      <c r="D912" t="str">
        <f t="shared" si="31"/>
        <v/>
      </c>
      <c r="E912" t="str">
        <f>IFERROR(IF(VLOOKUP('Xlookup set'!$S912,'Xlookup set'!$A$1:$R$1200,6,FALSE)=0,"",VLOOKUP('Xlookup set'!$S912,'Xlookup set'!$A$1:$R$1200,6,FALSE)),"")</f>
        <v/>
      </c>
      <c r="F912" t="str">
        <f t="array" aca="1" ref="F912" ca="1">IFERROR(F(VLOOKUP('Xlookup set'!$S912,'Xlookup set'!$A$1:$R$1200,7,FALSE)=0,"",VLOOKUP('Xlookup set'!$S912,'Xlookup set'!$A$1:$R$1200,7,FALSE)),"")</f>
        <v/>
      </c>
      <c r="G912" t="str">
        <f>IFERROR(IF(VLOOKUP('Xlookup set'!$S912,'Xlookup set'!$A$1:$R$1200,8,FALSE)=0,"",VLOOKUP('Xlookup set'!$S912,'Xlookup set'!$A$1:$R$1200,8,FALSE)),"")</f>
        <v/>
      </c>
      <c r="H912" s="93" t="str">
        <f>IFERROR(IF(VLOOKUP('Xlookup set'!$S912,'Xlookup set'!$A$1:$R$1200,9,FALSE)=0,"",VLOOKUP('Xlookup set'!$S912,'Xlookup set'!$A$1:$R$1200,9,FALSE)),"")</f>
        <v/>
      </c>
      <c r="I912" t="str">
        <f>IFERROR(IF(VLOOKUP('Xlookup set'!$S912,'Xlookup set'!$A$1:$R$1200,10,FALSE)=0,"",VLOOKUP('Xlookup set'!$S912,'Xlookup set'!$A$1:$R$1200,10,FALSE)),"")</f>
        <v/>
      </c>
      <c r="J912" t="str">
        <f>IFERROR(IF(VLOOKUP('Xlookup set'!$S912,'Xlookup set'!$A$1:$R$1200,11,FALSE)=0,"",VLOOKUP('Xlookup set'!$S912,'Xlookup set'!$A$1:$R$1200,11,FALSE)),"")</f>
        <v/>
      </c>
      <c r="K912" t="str">
        <f>IFERROR(IF(VLOOKUP('Xlookup set'!$S912,'Xlookup set'!$A$1:$R$1200,12,FALSE)=0,"",VLOOKUP('Xlookup set'!$S912,'Xlookup set'!$A$1:$R$1200,12,FALSE)),"")</f>
        <v/>
      </c>
      <c r="L912" t="str">
        <f>IFERROR(IF(VLOOKUP('Xlookup set'!$S912,'Xlookup set'!$A$1:$R$1200,13,FALSE)=0,"",VLOOKUP('Xlookup set'!$S912,'Xlookup set'!$A$1:$R$1200,13,FALSE)),"")</f>
        <v/>
      </c>
      <c r="M912" t="str">
        <f>IFERROR(IF(VLOOKUP('Xlookup set'!$S912,'Xlookup set'!$A$1:$R$1200,14,FALSE)=0,"",VLOOKUP('Xlookup set'!$S912,'Xlookup set'!$A$1:$R$1200,14,FALSE)),"")</f>
        <v/>
      </c>
      <c r="N912" t="str">
        <f>IFERROR(IF(VLOOKUP('Xlookup set'!$S912,'Xlookup set'!$A$1:$R$1200,15,FALSE)=0,"",VLOOKUP('Xlookup set'!$S912,'Xlookup set'!$A$1:$R$1200,15,FALSE)),"")</f>
        <v/>
      </c>
      <c r="O912" t="str">
        <f>IFERROR(IF(VLOOKUP('Xlookup set'!$S912,'Xlookup set'!$A$1:$R$1200,16,FALSE)=0,"",VLOOKUP('Xlookup set'!$S912,'Xlookup set'!$A$1:$R$1200,16,FALSE)),"")</f>
        <v/>
      </c>
      <c r="P912" t="str">
        <f t="array" aca="1" ref="P912" ca="1">IFERROR(Y2IF(VLOOKUP('Xlookup set'!$S912,'Xlookup set'!$A$1:$R$1200,17,FALSE)=0,"",VLOOKUP('Xlookup set'!$S912,'Xlookup set'!$A$1:$R$1200,17,FALSE)),"")</f>
        <v/>
      </c>
      <c r="Q912" t="str">
        <f>IFERROR(IF(VLOOKUP('Xlookup set'!$S912,'Xlookup set'!$A$1:$R$1200,18,FALSE)=0,"",VLOOKUP('Xlookup set'!$S912,'Xlookup set'!$A$1:$R$1200,18,FALSE)),"")</f>
        <v/>
      </c>
    </row>
    <row r="913" spans="1:17">
      <c r="A913" t="str">
        <f>IFERROR(VLOOKUP('Xlookup set'!$S913,'Xlookup set'!$A$1:$R$1200,2,FALSE),"")</f>
        <v/>
      </c>
      <c r="B913" t="str">
        <f>IF(I913&lt;&gt;"",ドッグキャリー!$I$2,"")</f>
        <v/>
      </c>
      <c r="C913" t="str">
        <f t="shared" si="30"/>
        <v/>
      </c>
      <c r="D913" t="str">
        <f t="shared" si="31"/>
        <v/>
      </c>
      <c r="E913" t="str">
        <f>IFERROR(IF(VLOOKUP('Xlookup set'!$S913,'Xlookup set'!$A$1:$R$1200,6,FALSE)=0,"",VLOOKUP('Xlookup set'!$S913,'Xlookup set'!$A$1:$R$1200,6,FALSE)),"")</f>
        <v/>
      </c>
      <c r="F913" t="str">
        <f t="array" aca="1" ref="F913" ca="1">IFERROR(F(VLOOKUP('Xlookup set'!$S913,'Xlookup set'!$A$1:$R$1200,7,FALSE)=0,"",VLOOKUP('Xlookup set'!$S913,'Xlookup set'!$A$1:$R$1200,7,FALSE)),"")</f>
        <v/>
      </c>
      <c r="G913" t="str">
        <f>IFERROR(IF(VLOOKUP('Xlookup set'!$S913,'Xlookup set'!$A$1:$R$1200,8,FALSE)=0,"",VLOOKUP('Xlookup set'!$S913,'Xlookup set'!$A$1:$R$1200,8,FALSE)),"")</f>
        <v/>
      </c>
      <c r="H913" s="93" t="str">
        <f>IFERROR(IF(VLOOKUP('Xlookup set'!$S913,'Xlookup set'!$A$1:$R$1200,9,FALSE)=0,"",VLOOKUP('Xlookup set'!$S913,'Xlookup set'!$A$1:$R$1200,9,FALSE)),"")</f>
        <v/>
      </c>
      <c r="I913" t="str">
        <f>IFERROR(IF(VLOOKUP('Xlookup set'!$S913,'Xlookup set'!$A$1:$R$1200,10,FALSE)=0,"",VLOOKUP('Xlookup set'!$S913,'Xlookup set'!$A$1:$R$1200,10,FALSE)),"")</f>
        <v/>
      </c>
      <c r="J913" t="str">
        <f>IFERROR(IF(VLOOKUP('Xlookup set'!$S913,'Xlookup set'!$A$1:$R$1200,11,FALSE)=0,"",VLOOKUP('Xlookup set'!$S913,'Xlookup set'!$A$1:$R$1200,11,FALSE)),"")</f>
        <v/>
      </c>
      <c r="K913" t="str">
        <f>IFERROR(IF(VLOOKUP('Xlookup set'!$S913,'Xlookup set'!$A$1:$R$1200,12,FALSE)=0,"",VLOOKUP('Xlookup set'!$S913,'Xlookup set'!$A$1:$R$1200,12,FALSE)),"")</f>
        <v/>
      </c>
      <c r="L913" t="str">
        <f>IFERROR(IF(VLOOKUP('Xlookup set'!$S913,'Xlookup set'!$A$1:$R$1200,13,FALSE)=0,"",VLOOKUP('Xlookup set'!$S913,'Xlookup set'!$A$1:$R$1200,13,FALSE)),"")</f>
        <v/>
      </c>
      <c r="M913" t="str">
        <f>IFERROR(IF(VLOOKUP('Xlookup set'!$S913,'Xlookup set'!$A$1:$R$1200,14,FALSE)=0,"",VLOOKUP('Xlookup set'!$S913,'Xlookup set'!$A$1:$R$1200,14,FALSE)),"")</f>
        <v/>
      </c>
      <c r="N913" t="str">
        <f>IFERROR(IF(VLOOKUP('Xlookup set'!$S913,'Xlookup set'!$A$1:$R$1200,15,FALSE)=0,"",VLOOKUP('Xlookup set'!$S913,'Xlookup set'!$A$1:$R$1200,15,FALSE)),"")</f>
        <v/>
      </c>
      <c r="O913" t="str">
        <f>IFERROR(IF(VLOOKUP('Xlookup set'!$S913,'Xlookup set'!$A$1:$R$1200,16,FALSE)=0,"",VLOOKUP('Xlookup set'!$S913,'Xlookup set'!$A$1:$R$1200,16,FALSE)),"")</f>
        <v/>
      </c>
      <c r="P913" t="str">
        <f t="array" aca="1" ref="P913" ca="1">IFERROR(Y2IF(VLOOKUP('Xlookup set'!$S913,'Xlookup set'!$A$1:$R$1200,17,FALSE)=0,"",VLOOKUP('Xlookup set'!$S913,'Xlookup set'!$A$1:$R$1200,17,FALSE)),"")</f>
        <v/>
      </c>
      <c r="Q913" t="str">
        <f>IFERROR(IF(VLOOKUP('Xlookup set'!$S913,'Xlookup set'!$A$1:$R$1200,18,FALSE)=0,"",VLOOKUP('Xlookup set'!$S913,'Xlookup set'!$A$1:$R$1200,18,FALSE)),"")</f>
        <v/>
      </c>
    </row>
    <row r="914" spans="1:17">
      <c r="A914" t="str">
        <f>IFERROR(VLOOKUP('Xlookup set'!$S914,'Xlookup set'!$A$1:$R$1200,2,FALSE),"")</f>
        <v/>
      </c>
      <c r="B914" t="str">
        <f>IF(I914&lt;&gt;"",ドッグキャリー!$I$2,"")</f>
        <v/>
      </c>
      <c r="C914" t="str">
        <f t="shared" si="30"/>
        <v/>
      </c>
      <c r="D914" t="str">
        <f t="shared" si="31"/>
        <v/>
      </c>
      <c r="E914" t="str">
        <f>IFERROR(IF(VLOOKUP('Xlookup set'!$S914,'Xlookup set'!$A$1:$R$1200,6,FALSE)=0,"",VLOOKUP('Xlookup set'!$S914,'Xlookup set'!$A$1:$R$1200,6,FALSE)),"")</f>
        <v/>
      </c>
      <c r="F914" t="str">
        <f t="array" aca="1" ref="F914" ca="1">IFERROR(F(VLOOKUP('Xlookup set'!$S914,'Xlookup set'!$A$1:$R$1200,7,FALSE)=0,"",VLOOKUP('Xlookup set'!$S914,'Xlookup set'!$A$1:$R$1200,7,FALSE)),"")</f>
        <v/>
      </c>
      <c r="G914" t="str">
        <f>IFERROR(IF(VLOOKUP('Xlookup set'!$S914,'Xlookup set'!$A$1:$R$1200,8,FALSE)=0,"",VLOOKUP('Xlookup set'!$S914,'Xlookup set'!$A$1:$R$1200,8,FALSE)),"")</f>
        <v/>
      </c>
      <c r="H914" s="93" t="str">
        <f>IFERROR(IF(VLOOKUP('Xlookup set'!$S914,'Xlookup set'!$A$1:$R$1200,9,FALSE)=0,"",VLOOKUP('Xlookup set'!$S914,'Xlookup set'!$A$1:$R$1200,9,FALSE)),"")</f>
        <v/>
      </c>
      <c r="I914" t="str">
        <f>IFERROR(IF(VLOOKUP('Xlookup set'!$S914,'Xlookup set'!$A$1:$R$1200,10,FALSE)=0,"",VLOOKUP('Xlookup set'!$S914,'Xlookup set'!$A$1:$R$1200,10,FALSE)),"")</f>
        <v/>
      </c>
      <c r="J914" t="str">
        <f>IFERROR(IF(VLOOKUP('Xlookup set'!$S914,'Xlookup set'!$A$1:$R$1200,11,FALSE)=0,"",VLOOKUP('Xlookup set'!$S914,'Xlookup set'!$A$1:$R$1200,11,FALSE)),"")</f>
        <v/>
      </c>
      <c r="K914" t="str">
        <f>IFERROR(IF(VLOOKUP('Xlookup set'!$S914,'Xlookup set'!$A$1:$R$1200,12,FALSE)=0,"",VLOOKUP('Xlookup set'!$S914,'Xlookup set'!$A$1:$R$1200,12,FALSE)),"")</f>
        <v/>
      </c>
      <c r="L914" t="str">
        <f>IFERROR(IF(VLOOKUP('Xlookup set'!$S914,'Xlookup set'!$A$1:$R$1200,13,FALSE)=0,"",VLOOKUP('Xlookup set'!$S914,'Xlookup set'!$A$1:$R$1200,13,FALSE)),"")</f>
        <v/>
      </c>
      <c r="M914" t="str">
        <f>IFERROR(IF(VLOOKUP('Xlookup set'!$S914,'Xlookup set'!$A$1:$R$1200,14,FALSE)=0,"",VLOOKUP('Xlookup set'!$S914,'Xlookup set'!$A$1:$R$1200,14,FALSE)),"")</f>
        <v/>
      </c>
      <c r="N914" t="str">
        <f>IFERROR(IF(VLOOKUP('Xlookup set'!$S914,'Xlookup set'!$A$1:$R$1200,15,FALSE)=0,"",VLOOKUP('Xlookup set'!$S914,'Xlookup set'!$A$1:$R$1200,15,FALSE)),"")</f>
        <v/>
      </c>
      <c r="O914" t="str">
        <f>IFERROR(IF(VLOOKUP('Xlookup set'!$S914,'Xlookup set'!$A$1:$R$1200,16,FALSE)=0,"",VLOOKUP('Xlookup set'!$S914,'Xlookup set'!$A$1:$R$1200,16,FALSE)),"")</f>
        <v/>
      </c>
      <c r="P914" t="str">
        <f t="array" aca="1" ref="P914" ca="1">IFERROR(Y2IF(VLOOKUP('Xlookup set'!$S914,'Xlookup set'!$A$1:$R$1200,17,FALSE)=0,"",VLOOKUP('Xlookup set'!$S914,'Xlookup set'!$A$1:$R$1200,17,FALSE)),"")</f>
        <v/>
      </c>
      <c r="Q914" t="str">
        <f>IFERROR(IF(VLOOKUP('Xlookup set'!$S914,'Xlookup set'!$A$1:$R$1200,18,FALSE)=0,"",VLOOKUP('Xlookup set'!$S914,'Xlookup set'!$A$1:$R$1200,18,FALSE)),"")</f>
        <v/>
      </c>
    </row>
    <row r="915" spans="1:17">
      <c r="A915" t="str">
        <f>IFERROR(VLOOKUP('Xlookup set'!$S915,'Xlookup set'!$A$1:$R$1200,2,FALSE),"")</f>
        <v/>
      </c>
      <c r="B915" t="str">
        <f>IF(I915&lt;&gt;"",ドッグキャリー!$I$2,"")</f>
        <v/>
      </c>
      <c r="C915" t="str">
        <f t="shared" si="30"/>
        <v/>
      </c>
      <c r="D915" t="str">
        <f t="shared" si="31"/>
        <v/>
      </c>
      <c r="E915" t="str">
        <f>IFERROR(IF(VLOOKUP('Xlookup set'!$S915,'Xlookup set'!$A$1:$R$1200,6,FALSE)=0,"",VLOOKUP('Xlookup set'!$S915,'Xlookup set'!$A$1:$R$1200,6,FALSE)),"")</f>
        <v/>
      </c>
      <c r="F915" t="str">
        <f t="array" aca="1" ref="F915" ca="1">IFERROR(F(VLOOKUP('Xlookup set'!$S915,'Xlookup set'!$A$1:$R$1200,7,FALSE)=0,"",VLOOKUP('Xlookup set'!$S915,'Xlookup set'!$A$1:$R$1200,7,FALSE)),"")</f>
        <v/>
      </c>
      <c r="G915" t="str">
        <f>IFERROR(IF(VLOOKUP('Xlookup set'!$S915,'Xlookup set'!$A$1:$R$1200,8,FALSE)=0,"",VLOOKUP('Xlookup set'!$S915,'Xlookup set'!$A$1:$R$1200,8,FALSE)),"")</f>
        <v/>
      </c>
      <c r="H915" s="93" t="str">
        <f>IFERROR(IF(VLOOKUP('Xlookup set'!$S915,'Xlookup set'!$A$1:$R$1200,9,FALSE)=0,"",VLOOKUP('Xlookup set'!$S915,'Xlookup set'!$A$1:$R$1200,9,FALSE)),"")</f>
        <v/>
      </c>
      <c r="I915" t="str">
        <f>IFERROR(IF(VLOOKUP('Xlookup set'!$S915,'Xlookup set'!$A$1:$R$1200,10,FALSE)=0,"",VLOOKUP('Xlookup set'!$S915,'Xlookup set'!$A$1:$R$1200,10,FALSE)),"")</f>
        <v/>
      </c>
      <c r="J915" t="str">
        <f>IFERROR(IF(VLOOKUP('Xlookup set'!$S915,'Xlookup set'!$A$1:$R$1200,11,FALSE)=0,"",VLOOKUP('Xlookup set'!$S915,'Xlookup set'!$A$1:$R$1200,11,FALSE)),"")</f>
        <v/>
      </c>
      <c r="K915" t="str">
        <f>IFERROR(IF(VLOOKUP('Xlookup set'!$S915,'Xlookup set'!$A$1:$R$1200,12,FALSE)=0,"",VLOOKUP('Xlookup set'!$S915,'Xlookup set'!$A$1:$R$1200,12,FALSE)),"")</f>
        <v/>
      </c>
      <c r="L915" t="str">
        <f>IFERROR(IF(VLOOKUP('Xlookup set'!$S915,'Xlookup set'!$A$1:$R$1200,13,FALSE)=0,"",VLOOKUP('Xlookup set'!$S915,'Xlookup set'!$A$1:$R$1200,13,FALSE)),"")</f>
        <v/>
      </c>
      <c r="M915" t="str">
        <f>IFERROR(IF(VLOOKUP('Xlookup set'!$S915,'Xlookup set'!$A$1:$R$1200,14,FALSE)=0,"",VLOOKUP('Xlookup set'!$S915,'Xlookup set'!$A$1:$R$1200,14,FALSE)),"")</f>
        <v/>
      </c>
      <c r="N915" t="str">
        <f>IFERROR(IF(VLOOKUP('Xlookup set'!$S915,'Xlookup set'!$A$1:$R$1200,15,FALSE)=0,"",VLOOKUP('Xlookup set'!$S915,'Xlookup set'!$A$1:$R$1200,15,FALSE)),"")</f>
        <v/>
      </c>
      <c r="O915" t="str">
        <f>IFERROR(IF(VLOOKUP('Xlookup set'!$S915,'Xlookup set'!$A$1:$R$1200,16,FALSE)=0,"",VLOOKUP('Xlookup set'!$S915,'Xlookup set'!$A$1:$R$1200,16,FALSE)),"")</f>
        <v/>
      </c>
      <c r="P915" t="str">
        <f t="array" aca="1" ref="P915" ca="1">IFERROR(Y2IF(VLOOKUP('Xlookup set'!$S915,'Xlookup set'!$A$1:$R$1200,17,FALSE)=0,"",VLOOKUP('Xlookup set'!$S915,'Xlookup set'!$A$1:$R$1200,17,FALSE)),"")</f>
        <v/>
      </c>
      <c r="Q915" t="str">
        <f>IFERROR(IF(VLOOKUP('Xlookup set'!$S915,'Xlookup set'!$A$1:$R$1200,18,FALSE)=0,"",VLOOKUP('Xlookup set'!$S915,'Xlookup set'!$A$1:$R$1200,18,FALSE)),"")</f>
        <v/>
      </c>
    </row>
    <row r="916" spans="1:17">
      <c r="A916" t="str">
        <f>IFERROR(VLOOKUP('Xlookup set'!$S916,'Xlookup set'!$A$1:$R$1200,2,FALSE),"")</f>
        <v/>
      </c>
      <c r="B916" t="str">
        <f>IF(I916&lt;&gt;"",ドッグキャリー!$I$2,"")</f>
        <v/>
      </c>
      <c r="C916" t="str">
        <f t="shared" si="30"/>
        <v/>
      </c>
      <c r="D916" t="str">
        <f t="shared" si="31"/>
        <v/>
      </c>
      <c r="E916" t="str">
        <f>IFERROR(IF(VLOOKUP('Xlookup set'!$S916,'Xlookup set'!$A$1:$R$1200,6,FALSE)=0,"",VLOOKUP('Xlookup set'!$S916,'Xlookup set'!$A$1:$R$1200,6,FALSE)),"")</f>
        <v/>
      </c>
      <c r="F916" t="str">
        <f t="array" aca="1" ref="F916" ca="1">IFERROR(F(VLOOKUP('Xlookup set'!$S916,'Xlookup set'!$A$1:$R$1200,7,FALSE)=0,"",VLOOKUP('Xlookup set'!$S916,'Xlookup set'!$A$1:$R$1200,7,FALSE)),"")</f>
        <v/>
      </c>
      <c r="G916" t="str">
        <f>IFERROR(IF(VLOOKUP('Xlookup set'!$S916,'Xlookup set'!$A$1:$R$1200,8,FALSE)=0,"",VLOOKUP('Xlookup set'!$S916,'Xlookup set'!$A$1:$R$1200,8,FALSE)),"")</f>
        <v/>
      </c>
      <c r="H916" s="93" t="str">
        <f>IFERROR(IF(VLOOKUP('Xlookup set'!$S916,'Xlookup set'!$A$1:$R$1200,9,FALSE)=0,"",VLOOKUP('Xlookup set'!$S916,'Xlookup set'!$A$1:$R$1200,9,FALSE)),"")</f>
        <v/>
      </c>
      <c r="I916" t="str">
        <f>IFERROR(IF(VLOOKUP('Xlookup set'!$S916,'Xlookup set'!$A$1:$R$1200,10,FALSE)=0,"",VLOOKUP('Xlookup set'!$S916,'Xlookup set'!$A$1:$R$1200,10,FALSE)),"")</f>
        <v/>
      </c>
      <c r="J916" t="str">
        <f>IFERROR(IF(VLOOKUP('Xlookup set'!$S916,'Xlookup set'!$A$1:$R$1200,11,FALSE)=0,"",VLOOKUP('Xlookup set'!$S916,'Xlookup set'!$A$1:$R$1200,11,FALSE)),"")</f>
        <v/>
      </c>
      <c r="K916" t="str">
        <f>IFERROR(IF(VLOOKUP('Xlookup set'!$S916,'Xlookup set'!$A$1:$R$1200,12,FALSE)=0,"",VLOOKUP('Xlookup set'!$S916,'Xlookup set'!$A$1:$R$1200,12,FALSE)),"")</f>
        <v/>
      </c>
      <c r="L916" t="str">
        <f>IFERROR(IF(VLOOKUP('Xlookup set'!$S916,'Xlookup set'!$A$1:$R$1200,13,FALSE)=0,"",VLOOKUP('Xlookup set'!$S916,'Xlookup set'!$A$1:$R$1200,13,FALSE)),"")</f>
        <v/>
      </c>
      <c r="M916" t="str">
        <f>IFERROR(IF(VLOOKUP('Xlookup set'!$S916,'Xlookup set'!$A$1:$R$1200,14,FALSE)=0,"",VLOOKUP('Xlookup set'!$S916,'Xlookup set'!$A$1:$R$1200,14,FALSE)),"")</f>
        <v/>
      </c>
      <c r="N916" t="str">
        <f>IFERROR(IF(VLOOKUP('Xlookup set'!$S916,'Xlookup set'!$A$1:$R$1200,15,FALSE)=0,"",VLOOKUP('Xlookup set'!$S916,'Xlookup set'!$A$1:$R$1200,15,FALSE)),"")</f>
        <v/>
      </c>
      <c r="O916" t="str">
        <f>IFERROR(IF(VLOOKUP('Xlookup set'!$S916,'Xlookup set'!$A$1:$R$1200,16,FALSE)=0,"",VLOOKUP('Xlookup set'!$S916,'Xlookup set'!$A$1:$R$1200,16,FALSE)),"")</f>
        <v/>
      </c>
      <c r="P916" t="str">
        <f t="array" aca="1" ref="P916" ca="1">IFERROR(Y2IF(VLOOKUP('Xlookup set'!$S916,'Xlookup set'!$A$1:$R$1200,17,FALSE)=0,"",VLOOKUP('Xlookup set'!$S916,'Xlookup set'!$A$1:$R$1200,17,FALSE)),"")</f>
        <v/>
      </c>
      <c r="Q916" t="str">
        <f>IFERROR(IF(VLOOKUP('Xlookup set'!$S916,'Xlookup set'!$A$1:$R$1200,18,FALSE)=0,"",VLOOKUP('Xlookup set'!$S916,'Xlookup set'!$A$1:$R$1200,18,FALSE)),"")</f>
        <v/>
      </c>
    </row>
    <row r="917" spans="1:17">
      <c r="A917" t="str">
        <f>IFERROR(VLOOKUP('Xlookup set'!$S917,'Xlookup set'!$A$1:$R$1200,2,FALSE),"")</f>
        <v/>
      </c>
      <c r="B917" t="str">
        <f>IF(I917&lt;&gt;"",ドッグキャリー!$I$2,"")</f>
        <v/>
      </c>
      <c r="C917" t="str">
        <f t="shared" si="30"/>
        <v/>
      </c>
      <c r="D917" t="str">
        <f t="shared" si="31"/>
        <v/>
      </c>
      <c r="E917" t="str">
        <f>IFERROR(IF(VLOOKUP('Xlookup set'!$S917,'Xlookup set'!$A$1:$R$1200,6,FALSE)=0,"",VLOOKUP('Xlookup set'!$S917,'Xlookup set'!$A$1:$R$1200,6,FALSE)),"")</f>
        <v/>
      </c>
      <c r="F917" t="str">
        <f t="array" aca="1" ref="F917" ca="1">IFERROR(F(VLOOKUP('Xlookup set'!$S917,'Xlookup set'!$A$1:$R$1200,7,FALSE)=0,"",VLOOKUP('Xlookup set'!$S917,'Xlookup set'!$A$1:$R$1200,7,FALSE)),"")</f>
        <v/>
      </c>
      <c r="G917" t="str">
        <f>IFERROR(IF(VLOOKUP('Xlookup set'!$S917,'Xlookup set'!$A$1:$R$1200,8,FALSE)=0,"",VLOOKUP('Xlookup set'!$S917,'Xlookup set'!$A$1:$R$1200,8,FALSE)),"")</f>
        <v/>
      </c>
      <c r="H917" s="93" t="str">
        <f>IFERROR(IF(VLOOKUP('Xlookup set'!$S917,'Xlookup set'!$A$1:$R$1200,9,FALSE)=0,"",VLOOKUP('Xlookup set'!$S917,'Xlookup set'!$A$1:$R$1200,9,FALSE)),"")</f>
        <v/>
      </c>
      <c r="I917" t="str">
        <f>IFERROR(IF(VLOOKUP('Xlookup set'!$S917,'Xlookup set'!$A$1:$R$1200,10,FALSE)=0,"",VLOOKUP('Xlookup set'!$S917,'Xlookup set'!$A$1:$R$1200,10,FALSE)),"")</f>
        <v/>
      </c>
      <c r="J917" t="str">
        <f>IFERROR(IF(VLOOKUP('Xlookup set'!$S917,'Xlookup set'!$A$1:$R$1200,11,FALSE)=0,"",VLOOKUP('Xlookup set'!$S917,'Xlookup set'!$A$1:$R$1200,11,FALSE)),"")</f>
        <v/>
      </c>
      <c r="K917" t="str">
        <f>IFERROR(IF(VLOOKUP('Xlookup set'!$S917,'Xlookup set'!$A$1:$R$1200,12,FALSE)=0,"",VLOOKUP('Xlookup set'!$S917,'Xlookup set'!$A$1:$R$1200,12,FALSE)),"")</f>
        <v/>
      </c>
      <c r="L917" t="str">
        <f>IFERROR(IF(VLOOKUP('Xlookup set'!$S917,'Xlookup set'!$A$1:$R$1200,13,FALSE)=0,"",VLOOKUP('Xlookup set'!$S917,'Xlookup set'!$A$1:$R$1200,13,FALSE)),"")</f>
        <v/>
      </c>
      <c r="M917" t="str">
        <f>IFERROR(IF(VLOOKUP('Xlookup set'!$S917,'Xlookup set'!$A$1:$R$1200,14,FALSE)=0,"",VLOOKUP('Xlookup set'!$S917,'Xlookup set'!$A$1:$R$1200,14,FALSE)),"")</f>
        <v/>
      </c>
      <c r="N917" t="str">
        <f>IFERROR(IF(VLOOKUP('Xlookup set'!$S917,'Xlookup set'!$A$1:$R$1200,15,FALSE)=0,"",VLOOKUP('Xlookup set'!$S917,'Xlookup set'!$A$1:$R$1200,15,FALSE)),"")</f>
        <v/>
      </c>
      <c r="O917" t="str">
        <f>IFERROR(IF(VLOOKUP('Xlookup set'!$S917,'Xlookup set'!$A$1:$R$1200,16,FALSE)=0,"",VLOOKUP('Xlookup set'!$S917,'Xlookup set'!$A$1:$R$1200,16,FALSE)),"")</f>
        <v/>
      </c>
      <c r="P917" t="str">
        <f t="array" aca="1" ref="P917" ca="1">IFERROR(Y2IF(VLOOKUP('Xlookup set'!$S917,'Xlookup set'!$A$1:$R$1200,17,FALSE)=0,"",VLOOKUP('Xlookup set'!$S917,'Xlookup set'!$A$1:$R$1200,17,FALSE)),"")</f>
        <v/>
      </c>
      <c r="Q917" t="str">
        <f>IFERROR(IF(VLOOKUP('Xlookup set'!$S917,'Xlookup set'!$A$1:$R$1200,18,FALSE)=0,"",VLOOKUP('Xlookup set'!$S917,'Xlookup set'!$A$1:$R$1200,18,FALSE)),"")</f>
        <v/>
      </c>
    </row>
    <row r="918" spans="1:17">
      <c r="A918" t="str">
        <f>IFERROR(VLOOKUP('Xlookup set'!$S918,'Xlookup set'!$A$1:$R$1200,2,FALSE),"")</f>
        <v/>
      </c>
      <c r="B918" t="str">
        <f>IF(I918&lt;&gt;"",ドッグキャリー!$I$2,"")</f>
        <v/>
      </c>
      <c r="C918" t="str">
        <f t="shared" si="30"/>
        <v/>
      </c>
      <c r="D918" t="str">
        <f t="shared" si="31"/>
        <v/>
      </c>
      <c r="E918" t="str">
        <f>IFERROR(IF(VLOOKUP('Xlookup set'!$S918,'Xlookup set'!$A$1:$R$1200,6,FALSE)=0,"",VLOOKUP('Xlookup set'!$S918,'Xlookup set'!$A$1:$R$1200,6,FALSE)),"")</f>
        <v/>
      </c>
      <c r="F918" t="str">
        <f t="array" aca="1" ref="F918" ca="1">IFERROR(F(VLOOKUP('Xlookup set'!$S918,'Xlookup set'!$A$1:$R$1200,7,FALSE)=0,"",VLOOKUP('Xlookup set'!$S918,'Xlookup set'!$A$1:$R$1200,7,FALSE)),"")</f>
        <v/>
      </c>
      <c r="G918" t="str">
        <f>IFERROR(IF(VLOOKUP('Xlookup set'!$S918,'Xlookup set'!$A$1:$R$1200,8,FALSE)=0,"",VLOOKUP('Xlookup set'!$S918,'Xlookup set'!$A$1:$R$1200,8,FALSE)),"")</f>
        <v/>
      </c>
      <c r="H918" s="93" t="str">
        <f>IFERROR(IF(VLOOKUP('Xlookup set'!$S918,'Xlookup set'!$A$1:$R$1200,9,FALSE)=0,"",VLOOKUP('Xlookup set'!$S918,'Xlookup set'!$A$1:$R$1200,9,FALSE)),"")</f>
        <v/>
      </c>
      <c r="I918" t="str">
        <f>IFERROR(IF(VLOOKUP('Xlookup set'!$S918,'Xlookup set'!$A$1:$R$1200,10,FALSE)=0,"",VLOOKUP('Xlookup set'!$S918,'Xlookup set'!$A$1:$R$1200,10,FALSE)),"")</f>
        <v/>
      </c>
      <c r="J918" t="str">
        <f>IFERROR(IF(VLOOKUP('Xlookup set'!$S918,'Xlookup set'!$A$1:$R$1200,11,FALSE)=0,"",VLOOKUP('Xlookup set'!$S918,'Xlookup set'!$A$1:$R$1200,11,FALSE)),"")</f>
        <v/>
      </c>
      <c r="K918" t="str">
        <f>IFERROR(IF(VLOOKUP('Xlookup set'!$S918,'Xlookup set'!$A$1:$R$1200,12,FALSE)=0,"",VLOOKUP('Xlookup set'!$S918,'Xlookup set'!$A$1:$R$1200,12,FALSE)),"")</f>
        <v/>
      </c>
      <c r="L918" t="str">
        <f>IFERROR(IF(VLOOKUP('Xlookup set'!$S918,'Xlookup set'!$A$1:$R$1200,13,FALSE)=0,"",VLOOKUP('Xlookup set'!$S918,'Xlookup set'!$A$1:$R$1200,13,FALSE)),"")</f>
        <v/>
      </c>
      <c r="M918" t="str">
        <f>IFERROR(IF(VLOOKUP('Xlookup set'!$S918,'Xlookup set'!$A$1:$R$1200,14,FALSE)=0,"",VLOOKUP('Xlookup set'!$S918,'Xlookup set'!$A$1:$R$1200,14,FALSE)),"")</f>
        <v/>
      </c>
      <c r="N918" t="str">
        <f>IFERROR(IF(VLOOKUP('Xlookup set'!$S918,'Xlookup set'!$A$1:$R$1200,15,FALSE)=0,"",VLOOKUP('Xlookup set'!$S918,'Xlookup set'!$A$1:$R$1200,15,FALSE)),"")</f>
        <v/>
      </c>
      <c r="O918" t="str">
        <f>IFERROR(IF(VLOOKUP('Xlookup set'!$S918,'Xlookup set'!$A$1:$R$1200,16,FALSE)=0,"",VLOOKUP('Xlookup set'!$S918,'Xlookup set'!$A$1:$R$1200,16,FALSE)),"")</f>
        <v/>
      </c>
      <c r="P918" t="str">
        <f t="array" aca="1" ref="P918" ca="1">IFERROR(Y2IF(VLOOKUP('Xlookup set'!$S918,'Xlookup set'!$A$1:$R$1200,17,FALSE)=0,"",VLOOKUP('Xlookup set'!$S918,'Xlookup set'!$A$1:$R$1200,17,FALSE)),"")</f>
        <v/>
      </c>
      <c r="Q918" t="str">
        <f>IFERROR(IF(VLOOKUP('Xlookup set'!$S918,'Xlookup set'!$A$1:$R$1200,18,FALSE)=0,"",VLOOKUP('Xlookup set'!$S918,'Xlookup set'!$A$1:$R$1200,18,FALSE)),"")</f>
        <v/>
      </c>
    </row>
    <row r="919" spans="1:17">
      <c r="A919" t="str">
        <f>IFERROR(VLOOKUP('Xlookup set'!$S919,'Xlookup set'!$A$1:$R$1200,2,FALSE),"")</f>
        <v/>
      </c>
      <c r="B919" t="str">
        <f>IF(I919&lt;&gt;"",ドッグキャリー!$I$2,"")</f>
        <v/>
      </c>
      <c r="C919" t="str">
        <f t="shared" si="30"/>
        <v/>
      </c>
      <c r="D919" t="str">
        <f t="shared" si="31"/>
        <v/>
      </c>
      <c r="E919" t="str">
        <f>IFERROR(IF(VLOOKUP('Xlookup set'!$S919,'Xlookup set'!$A$1:$R$1200,6,FALSE)=0,"",VLOOKUP('Xlookup set'!$S919,'Xlookup set'!$A$1:$R$1200,6,FALSE)),"")</f>
        <v/>
      </c>
      <c r="F919" t="str">
        <f t="array" aca="1" ref="F919" ca="1">IFERROR(F(VLOOKUP('Xlookup set'!$S919,'Xlookup set'!$A$1:$R$1200,7,FALSE)=0,"",VLOOKUP('Xlookup set'!$S919,'Xlookup set'!$A$1:$R$1200,7,FALSE)),"")</f>
        <v/>
      </c>
      <c r="G919" t="str">
        <f>IFERROR(IF(VLOOKUP('Xlookup set'!$S919,'Xlookup set'!$A$1:$R$1200,8,FALSE)=0,"",VLOOKUP('Xlookup set'!$S919,'Xlookup set'!$A$1:$R$1200,8,FALSE)),"")</f>
        <v/>
      </c>
      <c r="H919" s="93" t="str">
        <f>IFERROR(IF(VLOOKUP('Xlookup set'!$S919,'Xlookup set'!$A$1:$R$1200,9,FALSE)=0,"",VLOOKUP('Xlookup set'!$S919,'Xlookup set'!$A$1:$R$1200,9,FALSE)),"")</f>
        <v/>
      </c>
      <c r="I919" t="str">
        <f>IFERROR(IF(VLOOKUP('Xlookup set'!$S919,'Xlookup set'!$A$1:$R$1200,10,FALSE)=0,"",VLOOKUP('Xlookup set'!$S919,'Xlookup set'!$A$1:$R$1200,10,FALSE)),"")</f>
        <v/>
      </c>
      <c r="J919" t="str">
        <f>IFERROR(IF(VLOOKUP('Xlookup set'!$S919,'Xlookup set'!$A$1:$R$1200,11,FALSE)=0,"",VLOOKUP('Xlookup set'!$S919,'Xlookup set'!$A$1:$R$1200,11,FALSE)),"")</f>
        <v/>
      </c>
      <c r="K919" t="str">
        <f>IFERROR(IF(VLOOKUP('Xlookup set'!$S919,'Xlookup set'!$A$1:$R$1200,12,FALSE)=0,"",VLOOKUP('Xlookup set'!$S919,'Xlookup set'!$A$1:$R$1200,12,FALSE)),"")</f>
        <v/>
      </c>
      <c r="L919" t="str">
        <f>IFERROR(IF(VLOOKUP('Xlookup set'!$S919,'Xlookup set'!$A$1:$R$1200,13,FALSE)=0,"",VLOOKUP('Xlookup set'!$S919,'Xlookup set'!$A$1:$R$1200,13,FALSE)),"")</f>
        <v/>
      </c>
      <c r="M919" t="str">
        <f>IFERROR(IF(VLOOKUP('Xlookup set'!$S919,'Xlookup set'!$A$1:$R$1200,14,FALSE)=0,"",VLOOKUP('Xlookup set'!$S919,'Xlookup set'!$A$1:$R$1200,14,FALSE)),"")</f>
        <v/>
      </c>
      <c r="N919" t="str">
        <f>IFERROR(IF(VLOOKUP('Xlookup set'!$S919,'Xlookup set'!$A$1:$R$1200,15,FALSE)=0,"",VLOOKUP('Xlookup set'!$S919,'Xlookup set'!$A$1:$R$1200,15,FALSE)),"")</f>
        <v/>
      </c>
      <c r="O919" t="str">
        <f>IFERROR(IF(VLOOKUP('Xlookup set'!$S919,'Xlookup set'!$A$1:$R$1200,16,FALSE)=0,"",VLOOKUP('Xlookup set'!$S919,'Xlookup set'!$A$1:$R$1200,16,FALSE)),"")</f>
        <v/>
      </c>
      <c r="P919" t="str">
        <f t="array" aca="1" ref="P919" ca="1">IFERROR(Y2IF(VLOOKUP('Xlookup set'!$S919,'Xlookup set'!$A$1:$R$1200,17,FALSE)=0,"",VLOOKUP('Xlookup set'!$S919,'Xlookup set'!$A$1:$R$1200,17,FALSE)),"")</f>
        <v/>
      </c>
      <c r="Q919" t="str">
        <f>IFERROR(IF(VLOOKUP('Xlookup set'!$S919,'Xlookup set'!$A$1:$R$1200,18,FALSE)=0,"",VLOOKUP('Xlookup set'!$S919,'Xlookup set'!$A$1:$R$1200,18,FALSE)),"")</f>
        <v/>
      </c>
    </row>
    <row r="920" spans="1:17">
      <c r="A920" t="str">
        <f>IFERROR(VLOOKUP('Xlookup set'!$S920,'Xlookup set'!$A$1:$R$1200,2,FALSE),"")</f>
        <v/>
      </c>
      <c r="B920" t="str">
        <f>IF(I920&lt;&gt;"",ドッグキャリー!$I$2,"")</f>
        <v/>
      </c>
      <c r="C920" t="str">
        <f t="shared" si="30"/>
        <v/>
      </c>
      <c r="D920" t="str">
        <f t="shared" si="31"/>
        <v/>
      </c>
      <c r="E920" t="str">
        <f>IFERROR(IF(VLOOKUP('Xlookup set'!$S920,'Xlookup set'!$A$1:$R$1200,6,FALSE)=0,"",VLOOKUP('Xlookup set'!$S920,'Xlookup set'!$A$1:$R$1200,6,FALSE)),"")</f>
        <v/>
      </c>
      <c r="F920" t="str">
        <f t="array" aca="1" ref="F920" ca="1">IFERROR(F(VLOOKUP('Xlookup set'!$S920,'Xlookup set'!$A$1:$R$1200,7,FALSE)=0,"",VLOOKUP('Xlookup set'!$S920,'Xlookup set'!$A$1:$R$1200,7,FALSE)),"")</f>
        <v/>
      </c>
      <c r="G920" t="str">
        <f>IFERROR(IF(VLOOKUP('Xlookup set'!$S920,'Xlookup set'!$A$1:$R$1200,8,FALSE)=0,"",VLOOKUP('Xlookup set'!$S920,'Xlookup set'!$A$1:$R$1200,8,FALSE)),"")</f>
        <v/>
      </c>
      <c r="H920" s="93" t="str">
        <f>IFERROR(IF(VLOOKUP('Xlookup set'!$S920,'Xlookup set'!$A$1:$R$1200,9,FALSE)=0,"",VLOOKUP('Xlookup set'!$S920,'Xlookup set'!$A$1:$R$1200,9,FALSE)),"")</f>
        <v/>
      </c>
      <c r="I920" t="str">
        <f>IFERROR(IF(VLOOKUP('Xlookup set'!$S920,'Xlookup set'!$A$1:$R$1200,10,FALSE)=0,"",VLOOKUP('Xlookup set'!$S920,'Xlookup set'!$A$1:$R$1200,10,FALSE)),"")</f>
        <v/>
      </c>
      <c r="J920" t="str">
        <f>IFERROR(IF(VLOOKUP('Xlookup set'!$S920,'Xlookup set'!$A$1:$R$1200,11,FALSE)=0,"",VLOOKUP('Xlookup set'!$S920,'Xlookup set'!$A$1:$R$1200,11,FALSE)),"")</f>
        <v/>
      </c>
      <c r="K920" t="str">
        <f>IFERROR(IF(VLOOKUP('Xlookup set'!$S920,'Xlookup set'!$A$1:$R$1200,12,FALSE)=0,"",VLOOKUP('Xlookup set'!$S920,'Xlookup set'!$A$1:$R$1200,12,FALSE)),"")</f>
        <v/>
      </c>
      <c r="L920" t="str">
        <f>IFERROR(IF(VLOOKUP('Xlookup set'!$S920,'Xlookup set'!$A$1:$R$1200,13,FALSE)=0,"",VLOOKUP('Xlookup set'!$S920,'Xlookup set'!$A$1:$R$1200,13,FALSE)),"")</f>
        <v/>
      </c>
      <c r="M920" t="str">
        <f>IFERROR(IF(VLOOKUP('Xlookup set'!$S920,'Xlookup set'!$A$1:$R$1200,14,FALSE)=0,"",VLOOKUP('Xlookup set'!$S920,'Xlookup set'!$A$1:$R$1200,14,FALSE)),"")</f>
        <v/>
      </c>
      <c r="N920" t="str">
        <f>IFERROR(IF(VLOOKUP('Xlookup set'!$S920,'Xlookup set'!$A$1:$R$1200,15,FALSE)=0,"",VLOOKUP('Xlookup set'!$S920,'Xlookup set'!$A$1:$R$1200,15,FALSE)),"")</f>
        <v/>
      </c>
      <c r="O920" t="str">
        <f>IFERROR(IF(VLOOKUP('Xlookup set'!$S920,'Xlookup set'!$A$1:$R$1200,16,FALSE)=0,"",VLOOKUP('Xlookup set'!$S920,'Xlookup set'!$A$1:$R$1200,16,FALSE)),"")</f>
        <v/>
      </c>
      <c r="P920" t="str">
        <f t="array" aca="1" ref="P920" ca="1">IFERROR(Y2IF(VLOOKUP('Xlookup set'!$S920,'Xlookup set'!$A$1:$R$1200,17,FALSE)=0,"",VLOOKUP('Xlookup set'!$S920,'Xlookup set'!$A$1:$R$1200,17,FALSE)),"")</f>
        <v/>
      </c>
      <c r="Q920" t="str">
        <f>IFERROR(IF(VLOOKUP('Xlookup set'!$S920,'Xlookup set'!$A$1:$R$1200,18,FALSE)=0,"",VLOOKUP('Xlookup set'!$S920,'Xlookup set'!$A$1:$R$1200,18,FALSE)),"")</f>
        <v/>
      </c>
    </row>
    <row r="921" spans="1:17">
      <c r="A921" t="str">
        <f>IFERROR(VLOOKUP('Xlookup set'!$S921,'Xlookup set'!$A$1:$R$1200,2,FALSE),"")</f>
        <v/>
      </c>
      <c r="B921" t="str">
        <f>IF(I921&lt;&gt;"",ドッグキャリー!$I$2,"")</f>
        <v/>
      </c>
      <c r="C921" t="str">
        <f t="shared" si="30"/>
        <v/>
      </c>
      <c r="D921" t="str">
        <f t="shared" si="31"/>
        <v/>
      </c>
      <c r="E921" t="str">
        <f>IFERROR(IF(VLOOKUP('Xlookup set'!$S921,'Xlookup set'!$A$1:$R$1200,6,FALSE)=0,"",VLOOKUP('Xlookup set'!$S921,'Xlookup set'!$A$1:$R$1200,6,FALSE)),"")</f>
        <v/>
      </c>
      <c r="F921" t="str">
        <f t="array" aca="1" ref="F921" ca="1">IFERROR(F(VLOOKUP('Xlookup set'!$S921,'Xlookup set'!$A$1:$R$1200,7,FALSE)=0,"",VLOOKUP('Xlookup set'!$S921,'Xlookup set'!$A$1:$R$1200,7,FALSE)),"")</f>
        <v/>
      </c>
      <c r="G921" t="str">
        <f>IFERROR(IF(VLOOKUP('Xlookup set'!$S921,'Xlookup set'!$A$1:$R$1200,8,FALSE)=0,"",VLOOKUP('Xlookup set'!$S921,'Xlookup set'!$A$1:$R$1200,8,FALSE)),"")</f>
        <v/>
      </c>
      <c r="H921" s="93" t="str">
        <f>IFERROR(IF(VLOOKUP('Xlookup set'!$S921,'Xlookup set'!$A$1:$R$1200,9,FALSE)=0,"",VLOOKUP('Xlookup set'!$S921,'Xlookup set'!$A$1:$R$1200,9,FALSE)),"")</f>
        <v/>
      </c>
      <c r="I921" t="str">
        <f>IFERROR(IF(VLOOKUP('Xlookup set'!$S921,'Xlookup set'!$A$1:$R$1200,10,FALSE)=0,"",VLOOKUP('Xlookup set'!$S921,'Xlookup set'!$A$1:$R$1200,10,FALSE)),"")</f>
        <v/>
      </c>
      <c r="J921" t="str">
        <f>IFERROR(IF(VLOOKUP('Xlookup set'!$S921,'Xlookup set'!$A$1:$R$1200,11,FALSE)=0,"",VLOOKUP('Xlookup set'!$S921,'Xlookup set'!$A$1:$R$1200,11,FALSE)),"")</f>
        <v/>
      </c>
      <c r="K921" t="str">
        <f>IFERROR(IF(VLOOKUP('Xlookup set'!$S921,'Xlookup set'!$A$1:$R$1200,12,FALSE)=0,"",VLOOKUP('Xlookup set'!$S921,'Xlookup set'!$A$1:$R$1200,12,FALSE)),"")</f>
        <v/>
      </c>
      <c r="L921" t="str">
        <f>IFERROR(IF(VLOOKUP('Xlookup set'!$S921,'Xlookup set'!$A$1:$R$1200,13,FALSE)=0,"",VLOOKUP('Xlookup set'!$S921,'Xlookup set'!$A$1:$R$1200,13,FALSE)),"")</f>
        <v/>
      </c>
      <c r="M921" t="str">
        <f>IFERROR(IF(VLOOKUP('Xlookup set'!$S921,'Xlookup set'!$A$1:$R$1200,14,FALSE)=0,"",VLOOKUP('Xlookup set'!$S921,'Xlookup set'!$A$1:$R$1200,14,FALSE)),"")</f>
        <v/>
      </c>
      <c r="N921" t="str">
        <f>IFERROR(IF(VLOOKUP('Xlookup set'!$S921,'Xlookup set'!$A$1:$R$1200,15,FALSE)=0,"",VLOOKUP('Xlookup set'!$S921,'Xlookup set'!$A$1:$R$1200,15,FALSE)),"")</f>
        <v/>
      </c>
      <c r="O921" t="str">
        <f>IFERROR(IF(VLOOKUP('Xlookup set'!$S921,'Xlookup set'!$A$1:$R$1200,16,FALSE)=0,"",VLOOKUP('Xlookup set'!$S921,'Xlookup set'!$A$1:$R$1200,16,FALSE)),"")</f>
        <v/>
      </c>
      <c r="P921" t="str">
        <f t="array" aca="1" ref="P921" ca="1">IFERROR(Y2IF(VLOOKUP('Xlookup set'!$S921,'Xlookup set'!$A$1:$R$1200,17,FALSE)=0,"",VLOOKUP('Xlookup set'!$S921,'Xlookup set'!$A$1:$R$1200,17,FALSE)),"")</f>
        <v/>
      </c>
      <c r="Q921" t="str">
        <f>IFERROR(IF(VLOOKUP('Xlookup set'!$S921,'Xlookup set'!$A$1:$R$1200,18,FALSE)=0,"",VLOOKUP('Xlookup set'!$S921,'Xlookup set'!$A$1:$R$1200,18,FALSE)),"")</f>
        <v/>
      </c>
    </row>
    <row r="922" spans="1:17">
      <c r="A922" t="str">
        <f>IFERROR(VLOOKUP('Xlookup set'!$S922,'Xlookup set'!$A$1:$R$1200,2,FALSE),"")</f>
        <v/>
      </c>
      <c r="B922" t="str">
        <f>IF(I922&lt;&gt;"",ドッグキャリー!$I$2,"")</f>
        <v/>
      </c>
      <c r="C922" t="str">
        <f t="shared" si="30"/>
        <v/>
      </c>
      <c r="D922" t="str">
        <f t="shared" si="31"/>
        <v/>
      </c>
      <c r="E922" t="str">
        <f>IFERROR(IF(VLOOKUP('Xlookup set'!$S922,'Xlookup set'!$A$1:$R$1200,6,FALSE)=0,"",VLOOKUP('Xlookup set'!$S922,'Xlookup set'!$A$1:$R$1200,6,FALSE)),"")</f>
        <v/>
      </c>
      <c r="F922" t="str">
        <f t="array" aca="1" ref="F922" ca="1">IFERROR(F(VLOOKUP('Xlookup set'!$S922,'Xlookup set'!$A$1:$R$1200,7,FALSE)=0,"",VLOOKUP('Xlookup set'!$S922,'Xlookup set'!$A$1:$R$1200,7,FALSE)),"")</f>
        <v/>
      </c>
      <c r="G922" t="str">
        <f>IFERROR(IF(VLOOKUP('Xlookup set'!$S922,'Xlookup set'!$A$1:$R$1200,8,FALSE)=0,"",VLOOKUP('Xlookup set'!$S922,'Xlookup set'!$A$1:$R$1200,8,FALSE)),"")</f>
        <v/>
      </c>
      <c r="H922" s="93" t="str">
        <f>IFERROR(IF(VLOOKUP('Xlookup set'!$S922,'Xlookup set'!$A$1:$R$1200,9,FALSE)=0,"",VLOOKUP('Xlookup set'!$S922,'Xlookup set'!$A$1:$R$1200,9,FALSE)),"")</f>
        <v/>
      </c>
      <c r="I922" t="str">
        <f>IFERROR(IF(VLOOKUP('Xlookup set'!$S922,'Xlookup set'!$A$1:$R$1200,10,FALSE)=0,"",VLOOKUP('Xlookup set'!$S922,'Xlookup set'!$A$1:$R$1200,10,FALSE)),"")</f>
        <v/>
      </c>
      <c r="J922" t="str">
        <f>IFERROR(IF(VLOOKUP('Xlookup set'!$S922,'Xlookup set'!$A$1:$R$1200,11,FALSE)=0,"",VLOOKUP('Xlookup set'!$S922,'Xlookup set'!$A$1:$R$1200,11,FALSE)),"")</f>
        <v/>
      </c>
      <c r="K922" t="str">
        <f>IFERROR(IF(VLOOKUP('Xlookup set'!$S922,'Xlookup set'!$A$1:$R$1200,12,FALSE)=0,"",VLOOKUP('Xlookup set'!$S922,'Xlookup set'!$A$1:$R$1200,12,FALSE)),"")</f>
        <v/>
      </c>
      <c r="L922" t="str">
        <f>IFERROR(IF(VLOOKUP('Xlookup set'!$S922,'Xlookup set'!$A$1:$R$1200,13,FALSE)=0,"",VLOOKUP('Xlookup set'!$S922,'Xlookup set'!$A$1:$R$1200,13,FALSE)),"")</f>
        <v/>
      </c>
      <c r="M922" t="str">
        <f>IFERROR(IF(VLOOKUP('Xlookup set'!$S922,'Xlookup set'!$A$1:$R$1200,14,FALSE)=0,"",VLOOKUP('Xlookup set'!$S922,'Xlookup set'!$A$1:$R$1200,14,FALSE)),"")</f>
        <v/>
      </c>
      <c r="N922" t="str">
        <f>IFERROR(IF(VLOOKUP('Xlookup set'!$S922,'Xlookup set'!$A$1:$R$1200,15,FALSE)=0,"",VLOOKUP('Xlookup set'!$S922,'Xlookup set'!$A$1:$R$1200,15,FALSE)),"")</f>
        <v/>
      </c>
      <c r="O922" t="str">
        <f>IFERROR(IF(VLOOKUP('Xlookup set'!$S922,'Xlookup set'!$A$1:$R$1200,16,FALSE)=0,"",VLOOKUP('Xlookup set'!$S922,'Xlookup set'!$A$1:$R$1200,16,FALSE)),"")</f>
        <v/>
      </c>
      <c r="P922" t="str">
        <f t="array" aca="1" ref="P922" ca="1">IFERROR(Y2IF(VLOOKUP('Xlookup set'!$S922,'Xlookup set'!$A$1:$R$1200,17,FALSE)=0,"",VLOOKUP('Xlookup set'!$S922,'Xlookup set'!$A$1:$R$1200,17,FALSE)),"")</f>
        <v/>
      </c>
      <c r="Q922" t="str">
        <f>IFERROR(IF(VLOOKUP('Xlookup set'!$S922,'Xlookup set'!$A$1:$R$1200,18,FALSE)=0,"",VLOOKUP('Xlookup set'!$S922,'Xlookup set'!$A$1:$R$1200,18,FALSE)),"")</f>
        <v/>
      </c>
    </row>
    <row r="923" spans="1:17">
      <c r="A923" t="str">
        <f>IFERROR(VLOOKUP('Xlookup set'!$S923,'Xlookup set'!$A$1:$R$1200,2,FALSE),"")</f>
        <v/>
      </c>
      <c r="B923" t="str">
        <f>IF(I923&lt;&gt;"",ドッグキャリー!$I$2,"")</f>
        <v/>
      </c>
      <c r="C923" t="str">
        <f t="shared" si="30"/>
        <v/>
      </c>
      <c r="D923" t="str">
        <f t="shared" si="31"/>
        <v/>
      </c>
      <c r="E923" t="str">
        <f>IFERROR(IF(VLOOKUP('Xlookup set'!$S923,'Xlookup set'!$A$1:$R$1200,6,FALSE)=0,"",VLOOKUP('Xlookup set'!$S923,'Xlookup set'!$A$1:$R$1200,6,FALSE)),"")</f>
        <v/>
      </c>
      <c r="F923" t="str">
        <f t="array" aca="1" ref="F923" ca="1">IFERROR(F(VLOOKUP('Xlookup set'!$S923,'Xlookup set'!$A$1:$R$1200,7,FALSE)=0,"",VLOOKUP('Xlookup set'!$S923,'Xlookup set'!$A$1:$R$1200,7,FALSE)),"")</f>
        <v/>
      </c>
      <c r="G923" t="str">
        <f>IFERROR(IF(VLOOKUP('Xlookup set'!$S923,'Xlookup set'!$A$1:$R$1200,8,FALSE)=0,"",VLOOKUP('Xlookup set'!$S923,'Xlookup set'!$A$1:$R$1200,8,FALSE)),"")</f>
        <v/>
      </c>
      <c r="H923" s="93" t="str">
        <f>IFERROR(IF(VLOOKUP('Xlookup set'!$S923,'Xlookup set'!$A$1:$R$1200,9,FALSE)=0,"",VLOOKUP('Xlookup set'!$S923,'Xlookup set'!$A$1:$R$1200,9,FALSE)),"")</f>
        <v/>
      </c>
      <c r="I923" t="str">
        <f>IFERROR(IF(VLOOKUP('Xlookup set'!$S923,'Xlookup set'!$A$1:$R$1200,10,FALSE)=0,"",VLOOKUP('Xlookup set'!$S923,'Xlookup set'!$A$1:$R$1200,10,FALSE)),"")</f>
        <v/>
      </c>
      <c r="J923" t="str">
        <f>IFERROR(IF(VLOOKUP('Xlookup set'!$S923,'Xlookup set'!$A$1:$R$1200,11,FALSE)=0,"",VLOOKUP('Xlookup set'!$S923,'Xlookup set'!$A$1:$R$1200,11,FALSE)),"")</f>
        <v/>
      </c>
      <c r="K923" t="str">
        <f>IFERROR(IF(VLOOKUP('Xlookup set'!$S923,'Xlookup set'!$A$1:$R$1200,12,FALSE)=0,"",VLOOKUP('Xlookup set'!$S923,'Xlookup set'!$A$1:$R$1200,12,FALSE)),"")</f>
        <v/>
      </c>
      <c r="L923" t="str">
        <f>IFERROR(IF(VLOOKUP('Xlookup set'!$S923,'Xlookup set'!$A$1:$R$1200,13,FALSE)=0,"",VLOOKUP('Xlookup set'!$S923,'Xlookup set'!$A$1:$R$1200,13,FALSE)),"")</f>
        <v/>
      </c>
      <c r="M923" t="str">
        <f>IFERROR(IF(VLOOKUP('Xlookup set'!$S923,'Xlookup set'!$A$1:$R$1200,14,FALSE)=0,"",VLOOKUP('Xlookup set'!$S923,'Xlookup set'!$A$1:$R$1200,14,FALSE)),"")</f>
        <v/>
      </c>
      <c r="N923" t="str">
        <f>IFERROR(IF(VLOOKUP('Xlookup set'!$S923,'Xlookup set'!$A$1:$R$1200,15,FALSE)=0,"",VLOOKUP('Xlookup set'!$S923,'Xlookup set'!$A$1:$R$1200,15,FALSE)),"")</f>
        <v/>
      </c>
      <c r="O923" t="str">
        <f>IFERROR(IF(VLOOKUP('Xlookup set'!$S923,'Xlookup set'!$A$1:$R$1200,16,FALSE)=0,"",VLOOKUP('Xlookup set'!$S923,'Xlookup set'!$A$1:$R$1200,16,FALSE)),"")</f>
        <v/>
      </c>
      <c r="P923" t="str">
        <f t="array" aca="1" ref="P923" ca="1">IFERROR(Y2IF(VLOOKUP('Xlookup set'!$S923,'Xlookup set'!$A$1:$R$1200,17,FALSE)=0,"",VLOOKUP('Xlookup set'!$S923,'Xlookup set'!$A$1:$R$1200,17,FALSE)),"")</f>
        <v/>
      </c>
      <c r="Q923" t="str">
        <f>IFERROR(IF(VLOOKUP('Xlookup set'!$S923,'Xlookup set'!$A$1:$R$1200,18,FALSE)=0,"",VLOOKUP('Xlookup set'!$S923,'Xlookup set'!$A$1:$R$1200,18,FALSE)),"")</f>
        <v/>
      </c>
    </row>
    <row r="924" spans="1:17">
      <c r="A924" t="str">
        <f>IFERROR(VLOOKUP('Xlookup set'!$S924,'Xlookup set'!$A$1:$R$1200,2,FALSE),"")</f>
        <v/>
      </c>
      <c r="B924" t="str">
        <f>IF(I924&lt;&gt;"",ドッグキャリー!$I$2,"")</f>
        <v/>
      </c>
      <c r="C924" t="str">
        <f t="shared" si="30"/>
        <v/>
      </c>
      <c r="D924" t="str">
        <f t="shared" si="31"/>
        <v/>
      </c>
      <c r="E924" t="str">
        <f>IFERROR(IF(VLOOKUP('Xlookup set'!$S924,'Xlookup set'!$A$1:$R$1200,6,FALSE)=0,"",VLOOKUP('Xlookup set'!$S924,'Xlookup set'!$A$1:$R$1200,6,FALSE)),"")</f>
        <v/>
      </c>
      <c r="F924" t="str">
        <f t="array" aca="1" ref="F924" ca="1">IFERROR(F(VLOOKUP('Xlookup set'!$S924,'Xlookup set'!$A$1:$R$1200,7,FALSE)=0,"",VLOOKUP('Xlookup set'!$S924,'Xlookup set'!$A$1:$R$1200,7,FALSE)),"")</f>
        <v/>
      </c>
      <c r="G924" t="str">
        <f>IFERROR(IF(VLOOKUP('Xlookup set'!$S924,'Xlookup set'!$A$1:$R$1200,8,FALSE)=0,"",VLOOKUP('Xlookup set'!$S924,'Xlookup set'!$A$1:$R$1200,8,FALSE)),"")</f>
        <v/>
      </c>
      <c r="H924" s="93" t="str">
        <f>IFERROR(IF(VLOOKUP('Xlookup set'!$S924,'Xlookup set'!$A$1:$R$1200,9,FALSE)=0,"",VLOOKUP('Xlookup set'!$S924,'Xlookup set'!$A$1:$R$1200,9,FALSE)),"")</f>
        <v/>
      </c>
      <c r="I924" t="str">
        <f>IFERROR(IF(VLOOKUP('Xlookup set'!$S924,'Xlookup set'!$A$1:$R$1200,10,FALSE)=0,"",VLOOKUP('Xlookup set'!$S924,'Xlookup set'!$A$1:$R$1200,10,FALSE)),"")</f>
        <v/>
      </c>
      <c r="J924" t="str">
        <f>IFERROR(IF(VLOOKUP('Xlookup set'!$S924,'Xlookup set'!$A$1:$R$1200,11,FALSE)=0,"",VLOOKUP('Xlookup set'!$S924,'Xlookup set'!$A$1:$R$1200,11,FALSE)),"")</f>
        <v/>
      </c>
      <c r="K924" t="str">
        <f>IFERROR(IF(VLOOKUP('Xlookup set'!$S924,'Xlookup set'!$A$1:$R$1200,12,FALSE)=0,"",VLOOKUP('Xlookup set'!$S924,'Xlookup set'!$A$1:$R$1200,12,FALSE)),"")</f>
        <v/>
      </c>
      <c r="L924" t="str">
        <f>IFERROR(IF(VLOOKUP('Xlookup set'!$S924,'Xlookup set'!$A$1:$R$1200,13,FALSE)=0,"",VLOOKUP('Xlookup set'!$S924,'Xlookup set'!$A$1:$R$1200,13,FALSE)),"")</f>
        <v/>
      </c>
      <c r="M924" t="str">
        <f>IFERROR(IF(VLOOKUP('Xlookup set'!$S924,'Xlookup set'!$A$1:$R$1200,14,FALSE)=0,"",VLOOKUP('Xlookup set'!$S924,'Xlookup set'!$A$1:$R$1200,14,FALSE)),"")</f>
        <v/>
      </c>
      <c r="N924" t="str">
        <f>IFERROR(IF(VLOOKUP('Xlookup set'!$S924,'Xlookup set'!$A$1:$R$1200,15,FALSE)=0,"",VLOOKUP('Xlookup set'!$S924,'Xlookup set'!$A$1:$R$1200,15,FALSE)),"")</f>
        <v/>
      </c>
      <c r="O924" t="str">
        <f>IFERROR(IF(VLOOKUP('Xlookup set'!$S924,'Xlookup set'!$A$1:$R$1200,16,FALSE)=0,"",VLOOKUP('Xlookup set'!$S924,'Xlookup set'!$A$1:$R$1200,16,FALSE)),"")</f>
        <v/>
      </c>
      <c r="P924" t="str">
        <f t="array" aca="1" ref="P924" ca="1">IFERROR(Y2IF(VLOOKUP('Xlookup set'!$S924,'Xlookup set'!$A$1:$R$1200,17,FALSE)=0,"",VLOOKUP('Xlookup set'!$S924,'Xlookup set'!$A$1:$R$1200,17,FALSE)),"")</f>
        <v/>
      </c>
      <c r="Q924" t="str">
        <f>IFERROR(IF(VLOOKUP('Xlookup set'!$S924,'Xlookup set'!$A$1:$R$1200,18,FALSE)=0,"",VLOOKUP('Xlookup set'!$S924,'Xlookup set'!$A$1:$R$1200,18,FALSE)),"")</f>
        <v/>
      </c>
    </row>
    <row r="925" spans="1:17">
      <c r="A925" t="str">
        <f>IFERROR(VLOOKUP('Xlookup set'!$S925,'Xlookup set'!$A$1:$R$1200,2,FALSE),"")</f>
        <v/>
      </c>
      <c r="B925" t="str">
        <f>IF(I925&lt;&gt;"",ドッグキャリー!$I$2,"")</f>
        <v/>
      </c>
      <c r="C925" t="str">
        <f t="shared" si="30"/>
        <v/>
      </c>
      <c r="D925" t="str">
        <f t="shared" si="31"/>
        <v/>
      </c>
      <c r="E925" t="str">
        <f>IFERROR(IF(VLOOKUP('Xlookup set'!$S925,'Xlookup set'!$A$1:$R$1200,6,FALSE)=0,"",VLOOKUP('Xlookup set'!$S925,'Xlookup set'!$A$1:$R$1200,6,FALSE)),"")</f>
        <v/>
      </c>
      <c r="F925" t="str">
        <f t="array" aca="1" ref="F925" ca="1">IFERROR(F(VLOOKUP('Xlookup set'!$S925,'Xlookup set'!$A$1:$R$1200,7,FALSE)=0,"",VLOOKUP('Xlookup set'!$S925,'Xlookup set'!$A$1:$R$1200,7,FALSE)),"")</f>
        <v/>
      </c>
      <c r="G925" t="str">
        <f>IFERROR(IF(VLOOKUP('Xlookup set'!$S925,'Xlookup set'!$A$1:$R$1200,8,FALSE)=0,"",VLOOKUP('Xlookup set'!$S925,'Xlookup set'!$A$1:$R$1200,8,FALSE)),"")</f>
        <v/>
      </c>
      <c r="H925" s="93" t="str">
        <f>IFERROR(IF(VLOOKUP('Xlookup set'!$S925,'Xlookup set'!$A$1:$R$1200,9,FALSE)=0,"",VLOOKUP('Xlookup set'!$S925,'Xlookup set'!$A$1:$R$1200,9,FALSE)),"")</f>
        <v/>
      </c>
      <c r="I925" t="str">
        <f>IFERROR(IF(VLOOKUP('Xlookup set'!$S925,'Xlookup set'!$A$1:$R$1200,10,FALSE)=0,"",VLOOKUP('Xlookup set'!$S925,'Xlookup set'!$A$1:$R$1200,10,FALSE)),"")</f>
        <v/>
      </c>
      <c r="J925" t="str">
        <f>IFERROR(IF(VLOOKUP('Xlookup set'!$S925,'Xlookup set'!$A$1:$R$1200,11,FALSE)=0,"",VLOOKUP('Xlookup set'!$S925,'Xlookup set'!$A$1:$R$1200,11,FALSE)),"")</f>
        <v/>
      </c>
      <c r="K925" t="str">
        <f>IFERROR(IF(VLOOKUP('Xlookup set'!$S925,'Xlookup set'!$A$1:$R$1200,12,FALSE)=0,"",VLOOKUP('Xlookup set'!$S925,'Xlookup set'!$A$1:$R$1200,12,FALSE)),"")</f>
        <v/>
      </c>
      <c r="L925" t="str">
        <f>IFERROR(IF(VLOOKUP('Xlookup set'!$S925,'Xlookup set'!$A$1:$R$1200,13,FALSE)=0,"",VLOOKUP('Xlookup set'!$S925,'Xlookup set'!$A$1:$R$1200,13,FALSE)),"")</f>
        <v/>
      </c>
      <c r="M925" t="str">
        <f>IFERROR(IF(VLOOKUP('Xlookup set'!$S925,'Xlookup set'!$A$1:$R$1200,14,FALSE)=0,"",VLOOKUP('Xlookup set'!$S925,'Xlookup set'!$A$1:$R$1200,14,FALSE)),"")</f>
        <v/>
      </c>
      <c r="N925" t="str">
        <f>IFERROR(IF(VLOOKUP('Xlookup set'!$S925,'Xlookup set'!$A$1:$R$1200,15,FALSE)=0,"",VLOOKUP('Xlookup set'!$S925,'Xlookup set'!$A$1:$R$1200,15,FALSE)),"")</f>
        <v/>
      </c>
      <c r="O925" t="str">
        <f>IFERROR(IF(VLOOKUP('Xlookup set'!$S925,'Xlookup set'!$A$1:$R$1200,16,FALSE)=0,"",VLOOKUP('Xlookup set'!$S925,'Xlookup set'!$A$1:$R$1200,16,FALSE)),"")</f>
        <v/>
      </c>
      <c r="P925" t="str">
        <f t="array" aca="1" ref="P925" ca="1">IFERROR(Y2IF(VLOOKUP('Xlookup set'!$S925,'Xlookup set'!$A$1:$R$1200,17,FALSE)=0,"",VLOOKUP('Xlookup set'!$S925,'Xlookup set'!$A$1:$R$1200,17,FALSE)),"")</f>
        <v/>
      </c>
      <c r="Q925" t="str">
        <f>IFERROR(IF(VLOOKUP('Xlookup set'!$S925,'Xlookup set'!$A$1:$R$1200,18,FALSE)=0,"",VLOOKUP('Xlookup set'!$S925,'Xlookup set'!$A$1:$R$1200,18,FALSE)),"")</f>
        <v/>
      </c>
    </row>
    <row r="926" spans="1:17">
      <c r="A926" t="str">
        <f>IFERROR(VLOOKUP('Xlookup set'!$S926,'Xlookup set'!$A$1:$R$1200,2,FALSE),"")</f>
        <v/>
      </c>
      <c r="B926" t="str">
        <f>IF(I926&lt;&gt;"",ドッグキャリー!$I$2,"")</f>
        <v/>
      </c>
      <c r="C926" t="str">
        <f t="shared" si="30"/>
        <v/>
      </c>
      <c r="D926" t="str">
        <f t="shared" si="31"/>
        <v/>
      </c>
      <c r="E926" t="str">
        <f>IFERROR(IF(VLOOKUP('Xlookup set'!$S926,'Xlookup set'!$A$1:$R$1200,6,FALSE)=0,"",VLOOKUP('Xlookup set'!$S926,'Xlookup set'!$A$1:$R$1200,6,FALSE)),"")</f>
        <v/>
      </c>
      <c r="F926" t="str">
        <f t="array" aca="1" ref="F926" ca="1">IFERROR(F(VLOOKUP('Xlookup set'!$S926,'Xlookup set'!$A$1:$R$1200,7,FALSE)=0,"",VLOOKUP('Xlookup set'!$S926,'Xlookup set'!$A$1:$R$1200,7,FALSE)),"")</f>
        <v/>
      </c>
      <c r="G926" t="str">
        <f>IFERROR(IF(VLOOKUP('Xlookup set'!$S926,'Xlookup set'!$A$1:$R$1200,8,FALSE)=0,"",VLOOKUP('Xlookup set'!$S926,'Xlookup set'!$A$1:$R$1200,8,FALSE)),"")</f>
        <v/>
      </c>
      <c r="H926" s="93" t="str">
        <f>IFERROR(IF(VLOOKUP('Xlookup set'!$S926,'Xlookup set'!$A$1:$R$1200,9,FALSE)=0,"",VLOOKUP('Xlookup set'!$S926,'Xlookup set'!$A$1:$R$1200,9,FALSE)),"")</f>
        <v/>
      </c>
      <c r="I926" t="str">
        <f>IFERROR(IF(VLOOKUP('Xlookup set'!$S926,'Xlookup set'!$A$1:$R$1200,10,FALSE)=0,"",VLOOKUP('Xlookup set'!$S926,'Xlookup set'!$A$1:$R$1200,10,FALSE)),"")</f>
        <v/>
      </c>
      <c r="J926" t="str">
        <f>IFERROR(IF(VLOOKUP('Xlookup set'!$S926,'Xlookup set'!$A$1:$R$1200,11,FALSE)=0,"",VLOOKUP('Xlookup set'!$S926,'Xlookup set'!$A$1:$R$1200,11,FALSE)),"")</f>
        <v/>
      </c>
      <c r="K926" t="str">
        <f>IFERROR(IF(VLOOKUP('Xlookup set'!$S926,'Xlookup set'!$A$1:$R$1200,12,FALSE)=0,"",VLOOKUP('Xlookup set'!$S926,'Xlookup set'!$A$1:$R$1200,12,FALSE)),"")</f>
        <v/>
      </c>
      <c r="L926" t="str">
        <f>IFERROR(IF(VLOOKUP('Xlookup set'!$S926,'Xlookup set'!$A$1:$R$1200,13,FALSE)=0,"",VLOOKUP('Xlookup set'!$S926,'Xlookup set'!$A$1:$R$1200,13,FALSE)),"")</f>
        <v/>
      </c>
      <c r="M926" t="str">
        <f>IFERROR(IF(VLOOKUP('Xlookup set'!$S926,'Xlookup set'!$A$1:$R$1200,14,FALSE)=0,"",VLOOKUP('Xlookup set'!$S926,'Xlookup set'!$A$1:$R$1200,14,FALSE)),"")</f>
        <v/>
      </c>
      <c r="N926" t="str">
        <f>IFERROR(IF(VLOOKUP('Xlookup set'!$S926,'Xlookup set'!$A$1:$R$1200,15,FALSE)=0,"",VLOOKUP('Xlookup set'!$S926,'Xlookup set'!$A$1:$R$1200,15,FALSE)),"")</f>
        <v/>
      </c>
      <c r="O926" t="str">
        <f>IFERROR(IF(VLOOKUP('Xlookup set'!$S926,'Xlookup set'!$A$1:$R$1200,16,FALSE)=0,"",VLOOKUP('Xlookup set'!$S926,'Xlookup set'!$A$1:$R$1200,16,FALSE)),"")</f>
        <v/>
      </c>
      <c r="P926" t="str">
        <f t="array" aca="1" ref="P926" ca="1">IFERROR(Y2IF(VLOOKUP('Xlookup set'!$S926,'Xlookup set'!$A$1:$R$1200,17,FALSE)=0,"",VLOOKUP('Xlookup set'!$S926,'Xlookup set'!$A$1:$R$1200,17,FALSE)),"")</f>
        <v/>
      </c>
      <c r="Q926" t="str">
        <f>IFERROR(IF(VLOOKUP('Xlookup set'!$S926,'Xlookup set'!$A$1:$R$1200,18,FALSE)=0,"",VLOOKUP('Xlookup set'!$S926,'Xlookup set'!$A$1:$R$1200,18,FALSE)),"")</f>
        <v/>
      </c>
    </row>
    <row r="927" spans="1:17">
      <c r="A927" t="str">
        <f>IFERROR(VLOOKUP('Xlookup set'!$S927,'Xlookup set'!$A$1:$R$1200,2,FALSE),"")</f>
        <v/>
      </c>
      <c r="B927" t="str">
        <f>IF(I927&lt;&gt;"",ドッグキャリー!$I$2,"")</f>
        <v/>
      </c>
      <c r="C927" t="str">
        <f t="shared" si="30"/>
        <v/>
      </c>
      <c r="D927" t="str">
        <f t="shared" si="31"/>
        <v/>
      </c>
      <c r="E927" t="str">
        <f>IFERROR(IF(VLOOKUP('Xlookup set'!$S927,'Xlookup set'!$A$1:$R$1200,6,FALSE)=0,"",VLOOKUP('Xlookup set'!$S927,'Xlookup set'!$A$1:$R$1200,6,FALSE)),"")</f>
        <v/>
      </c>
      <c r="F927" t="str">
        <f t="array" aca="1" ref="F927" ca="1">IFERROR(F(VLOOKUP('Xlookup set'!$S927,'Xlookup set'!$A$1:$R$1200,7,FALSE)=0,"",VLOOKUP('Xlookup set'!$S927,'Xlookup set'!$A$1:$R$1200,7,FALSE)),"")</f>
        <v/>
      </c>
      <c r="G927" t="str">
        <f>IFERROR(IF(VLOOKUP('Xlookup set'!$S927,'Xlookup set'!$A$1:$R$1200,8,FALSE)=0,"",VLOOKUP('Xlookup set'!$S927,'Xlookup set'!$A$1:$R$1200,8,FALSE)),"")</f>
        <v/>
      </c>
      <c r="H927" s="93" t="str">
        <f>IFERROR(IF(VLOOKUP('Xlookup set'!$S927,'Xlookup set'!$A$1:$R$1200,9,FALSE)=0,"",VLOOKUP('Xlookup set'!$S927,'Xlookup set'!$A$1:$R$1200,9,FALSE)),"")</f>
        <v/>
      </c>
      <c r="I927" t="str">
        <f>IFERROR(IF(VLOOKUP('Xlookup set'!$S927,'Xlookup set'!$A$1:$R$1200,10,FALSE)=0,"",VLOOKUP('Xlookup set'!$S927,'Xlookup set'!$A$1:$R$1200,10,FALSE)),"")</f>
        <v/>
      </c>
      <c r="J927" t="str">
        <f>IFERROR(IF(VLOOKUP('Xlookup set'!$S927,'Xlookup set'!$A$1:$R$1200,11,FALSE)=0,"",VLOOKUP('Xlookup set'!$S927,'Xlookup set'!$A$1:$R$1200,11,FALSE)),"")</f>
        <v/>
      </c>
      <c r="K927" t="str">
        <f>IFERROR(IF(VLOOKUP('Xlookup set'!$S927,'Xlookup set'!$A$1:$R$1200,12,FALSE)=0,"",VLOOKUP('Xlookup set'!$S927,'Xlookup set'!$A$1:$R$1200,12,FALSE)),"")</f>
        <v/>
      </c>
      <c r="L927" t="str">
        <f>IFERROR(IF(VLOOKUP('Xlookup set'!$S927,'Xlookup set'!$A$1:$R$1200,13,FALSE)=0,"",VLOOKUP('Xlookup set'!$S927,'Xlookup set'!$A$1:$R$1200,13,FALSE)),"")</f>
        <v/>
      </c>
      <c r="M927" t="str">
        <f>IFERROR(IF(VLOOKUP('Xlookup set'!$S927,'Xlookup set'!$A$1:$R$1200,14,FALSE)=0,"",VLOOKUP('Xlookup set'!$S927,'Xlookup set'!$A$1:$R$1200,14,FALSE)),"")</f>
        <v/>
      </c>
      <c r="N927" t="str">
        <f>IFERROR(IF(VLOOKUP('Xlookup set'!$S927,'Xlookup set'!$A$1:$R$1200,15,FALSE)=0,"",VLOOKUP('Xlookup set'!$S927,'Xlookup set'!$A$1:$R$1200,15,FALSE)),"")</f>
        <v/>
      </c>
      <c r="O927" t="str">
        <f>IFERROR(IF(VLOOKUP('Xlookup set'!$S927,'Xlookup set'!$A$1:$R$1200,16,FALSE)=0,"",VLOOKUP('Xlookup set'!$S927,'Xlookup set'!$A$1:$R$1200,16,FALSE)),"")</f>
        <v/>
      </c>
      <c r="P927" t="str">
        <f t="array" aca="1" ref="P927" ca="1">IFERROR(Y2IF(VLOOKUP('Xlookup set'!$S927,'Xlookup set'!$A$1:$R$1200,17,FALSE)=0,"",VLOOKUP('Xlookup set'!$S927,'Xlookup set'!$A$1:$R$1200,17,FALSE)),"")</f>
        <v/>
      </c>
      <c r="Q927" t="str">
        <f>IFERROR(IF(VLOOKUP('Xlookup set'!$S927,'Xlookup set'!$A$1:$R$1200,18,FALSE)=0,"",VLOOKUP('Xlookup set'!$S927,'Xlookup set'!$A$1:$R$1200,18,FALSE)),"")</f>
        <v/>
      </c>
    </row>
    <row r="928" spans="1:17">
      <c r="A928" t="str">
        <f>IFERROR(VLOOKUP('Xlookup set'!$S928,'Xlookup set'!$A$1:$R$1200,2,FALSE),"")</f>
        <v/>
      </c>
      <c r="B928" t="str">
        <f>IF(I928&lt;&gt;"",ドッグキャリー!$I$2,"")</f>
        <v/>
      </c>
      <c r="C928" t="str">
        <f t="shared" si="30"/>
        <v/>
      </c>
      <c r="D928" t="str">
        <f t="shared" si="31"/>
        <v/>
      </c>
      <c r="E928" t="str">
        <f>IFERROR(IF(VLOOKUP('Xlookup set'!$S928,'Xlookup set'!$A$1:$R$1200,6,FALSE)=0,"",VLOOKUP('Xlookup set'!$S928,'Xlookup set'!$A$1:$R$1200,6,FALSE)),"")</f>
        <v/>
      </c>
      <c r="F928" t="str">
        <f t="array" aca="1" ref="F928" ca="1">IFERROR(F(VLOOKUP('Xlookup set'!$S928,'Xlookup set'!$A$1:$R$1200,7,FALSE)=0,"",VLOOKUP('Xlookup set'!$S928,'Xlookup set'!$A$1:$R$1200,7,FALSE)),"")</f>
        <v/>
      </c>
      <c r="G928" t="str">
        <f>IFERROR(IF(VLOOKUP('Xlookup set'!$S928,'Xlookup set'!$A$1:$R$1200,8,FALSE)=0,"",VLOOKUP('Xlookup set'!$S928,'Xlookup set'!$A$1:$R$1200,8,FALSE)),"")</f>
        <v/>
      </c>
      <c r="H928" s="93" t="str">
        <f>IFERROR(IF(VLOOKUP('Xlookup set'!$S928,'Xlookup set'!$A$1:$R$1200,9,FALSE)=0,"",VLOOKUP('Xlookup set'!$S928,'Xlookup set'!$A$1:$R$1200,9,FALSE)),"")</f>
        <v/>
      </c>
      <c r="I928" t="str">
        <f>IFERROR(IF(VLOOKUP('Xlookup set'!$S928,'Xlookup set'!$A$1:$R$1200,10,FALSE)=0,"",VLOOKUP('Xlookup set'!$S928,'Xlookup set'!$A$1:$R$1200,10,FALSE)),"")</f>
        <v/>
      </c>
      <c r="J928" t="str">
        <f>IFERROR(IF(VLOOKUP('Xlookup set'!$S928,'Xlookup set'!$A$1:$R$1200,11,FALSE)=0,"",VLOOKUP('Xlookup set'!$S928,'Xlookup set'!$A$1:$R$1200,11,FALSE)),"")</f>
        <v/>
      </c>
      <c r="K928" t="str">
        <f>IFERROR(IF(VLOOKUP('Xlookup set'!$S928,'Xlookup set'!$A$1:$R$1200,12,FALSE)=0,"",VLOOKUP('Xlookup set'!$S928,'Xlookup set'!$A$1:$R$1200,12,FALSE)),"")</f>
        <v/>
      </c>
      <c r="L928" t="str">
        <f>IFERROR(IF(VLOOKUP('Xlookup set'!$S928,'Xlookup set'!$A$1:$R$1200,13,FALSE)=0,"",VLOOKUP('Xlookup set'!$S928,'Xlookup set'!$A$1:$R$1200,13,FALSE)),"")</f>
        <v/>
      </c>
      <c r="M928" t="str">
        <f>IFERROR(IF(VLOOKUP('Xlookup set'!$S928,'Xlookup set'!$A$1:$R$1200,14,FALSE)=0,"",VLOOKUP('Xlookup set'!$S928,'Xlookup set'!$A$1:$R$1200,14,FALSE)),"")</f>
        <v/>
      </c>
      <c r="N928" t="str">
        <f>IFERROR(IF(VLOOKUP('Xlookup set'!$S928,'Xlookup set'!$A$1:$R$1200,15,FALSE)=0,"",VLOOKUP('Xlookup set'!$S928,'Xlookup set'!$A$1:$R$1200,15,FALSE)),"")</f>
        <v/>
      </c>
      <c r="O928" t="str">
        <f>IFERROR(IF(VLOOKUP('Xlookup set'!$S928,'Xlookup set'!$A$1:$R$1200,16,FALSE)=0,"",VLOOKUP('Xlookup set'!$S928,'Xlookup set'!$A$1:$R$1200,16,FALSE)),"")</f>
        <v/>
      </c>
      <c r="P928" t="str">
        <f t="array" aca="1" ref="P928" ca="1">IFERROR(Y2IF(VLOOKUP('Xlookup set'!$S928,'Xlookup set'!$A$1:$R$1200,17,FALSE)=0,"",VLOOKUP('Xlookup set'!$S928,'Xlookup set'!$A$1:$R$1200,17,FALSE)),"")</f>
        <v/>
      </c>
      <c r="Q928" t="str">
        <f>IFERROR(IF(VLOOKUP('Xlookup set'!$S928,'Xlookup set'!$A$1:$R$1200,18,FALSE)=0,"",VLOOKUP('Xlookup set'!$S928,'Xlookup set'!$A$1:$R$1200,18,FALSE)),"")</f>
        <v/>
      </c>
    </row>
    <row r="929" spans="1:17">
      <c r="A929" t="str">
        <f>IFERROR(VLOOKUP('Xlookup set'!$S929,'Xlookup set'!$A$1:$R$1200,2,FALSE),"")</f>
        <v/>
      </c>
      <c r="B929" t="str">
        <f>IF(I929&lt;&gt;"",ドッグキャリー!$I$2,"")</f>
        <v/>
      </c>
      <c r="C929" t="str">
        <f t="shared" si="30"/>
        <v/>
      </c>
      <c r="D929" t="str">
        <f t="shared" si="31"/>
        <v/>
      </c>
      <c r="E929" t="str">
        <f>IFERROR(IF(VLOOKUP('Xlookup set'!$S929,'Xlookup set'!$A$1:$R$1200,6,FALSE)=0,"",VLOOKUP('Xlookup set'!$S929,'Xlookup set'!$A$1:$R$1200,6,FALSE)),"")</f>
        <v/>
      </c>
      <c r="F929" t="str">
        <f t="array" aca="1" ref="F929" ca="1">IFERROR(F(VLOOKUP('Xlookup set'!$S929,'Xlookup set'!$A$1:$R$1200,7,FALSE)=0,"",VLOOKUP('Xlookup set'!$S929,'Xlookup set'!$A$1:$R$1200,7,FALSE)),"")</f>
        <v/>
      </c>
      <c r="G929" t="str">
        <f>IFERROR(IF(VLOOKUP('Xlookup set'!$S929,'Xlookup set'!$A$1:$R$1200,8,FALSE)=0,"",VLOOKUP('Xlookup set'!$S929,'Xlookup set'!$A$1:$R$1200,8,FALSE)),"")</f>
        <v/>
      </c>
      <c r="H929" s="93" t="str">
        <f>IFERROR(IF(VLOOKUP('Xlookup set'!$S929,'Xlookup set'!$A$1:$R$1200,9,FALSE)=0,"",VLOOKUP('Xlookup set'!$S929,'Xlookup set'!$A$1:$R$1200,9,FALSE)),"")</f>
        <v/>
      </c>
      <c r="I929" t="str">
        <f>IFERROR(IF(VLOOKUP('Xlookup set'!$S929,'Xlookup set'!$A$1:$R$1200,10,FALSE)=0,"",VLOOKUP('Xlookup set'!$S929,'Xlookup set'!$A$1:$R$1200,10,FALSE)),"")</f>
        <v/>
      </c>
      <c r="J929" t="str">
        <f>IFERROR(IF(VLOOKUP('Xlookup set'!$S929,'Xlookup set'!$A$1:$R$1200,11,FALSE)=0,"",VLOOKUP('Xlookup set'!$S929,'Xlookup set'!$A$1:$R$1200,11,FALSE)),"")</f>
        <v/>
      </c>
      <c r="K929" t="str">
        <f>IFERROR(IF(VLOOKUP('Xlookup set'!$S929,'Xlookup set'!$A$1:$R$1200,12,FALSE)=0,"",VLOOKUP('Xlookup set'!$S929,'Xlookup set'!$A$1:$R$1200,12,FALSE)),"")</f>
        <v/>
      </c>
      <c r="L929" t="str">
        <f>IFERROR(IF(VLOOKUP('Xlookup set'!$S929,'Xlookup set'!$A$1:$R$1200,13,FALSE)=0,"",VLOOKUP('Xlookup set'!$S929,'Xlookup set'!$A$1:$R$1200,13,FALSE)),"")</f>
        <v/>
      </c>
      <c r="M929" t="str">
        <f>IFERROR(IF(VLOOKUP('Xlookup set'!$S929,'Xlookup set'!$A$1:$R$1200,14,FALSE)=0,"",VLOOKUP('Xlookup set'!$S929,'Xlookup set'!$A$1:$R$1200,14,FALSE)),"")</f>
        <v/>
      </c>
      <c r="N929" t="str">
        <f>IFERROR(IF(VLOOKUP('Xlookup set'!$S929,'Xlookup set'!$A$1:$R$1200,15,FALSE)=0,"",VLOOKUP('Xlookup set'!$S929,'Xlookup set'!$A$1:$R$1200,15,FALSE)),"")</f>
        <v/>
      </c>
      <c r="O929" t="str">
        <f>IFERROR(IF(VLOOKUP('Xlookup set'!$S929,'Xlookup set'!$A$1:$R$1200,16,FALSE)=0,"",VLOOKUP('Xlookup set'!$S929,'Xlookup set'!$A$1:$R$1200,16,FALSE)),"")</f>
        <v/>
      </c>
      <c r="P929" t="str">
        <f t="array" aca="1" ref="P929" ca="1">IFERROR(Y2IF(VLOOKUP('Xlookup set'!$S929,'Xlookup set'!$A$1:$R$1200,17,FALSE)=0,"",VLOOKUP('Xlookup set'!$S929,'Xlookup set'!$A$1:$R$1200,17,FALSE)),"")</f>
        <v/>
      </c>
      <c r="Q929" t="str">
        <f>IFERROR(IF(VLOOKUP('Xlookup set'!$S929,'Xlookup set'!$A$1:$R$1200,18,FALSE)=0,"",VLOOKUP('Xlookup set'!$S929,'Xlookup set'!$A$1:$R$1200,18,FALSE)),"")</f>
        <v/>
      </c>
    </row>
    <row r="930" spans="1:17">
      <c r="A930" t="str">
        <f>IFERROR(VLOOKUP('Xlookup set'!$S930,'Xlookup set'!$A$1:$R$1200,2,FALSE),"")</f>
        <v/>
      </c>
      <c r="B930" t="str">
        <f>IF(I930&lt;&gt;"",ドッグキャリー!$I$2,"")</f>
        <v/>
      </c>
      <c r="C930" t="str">
        <f t="shared" si="30"/>
        <v/>
      </c>
      <c r="D930" t="str">
        <f t="shared" si="31"/>
        <v/>
      </c>
      <c r="E930" t="str">
        <f>IFERROR(IF(VLOOKUP('Xlookup set'!$S930,'Xlookup set'!$A$1:$R$1200,6,FALSE)=0,"",VLOOKUP('Xlookup set'!$S930,'Xlookup set'!$A$1:$R$1200,6,FALSE)),"")</f>
        <v/>
      </c>
      <c r="F930" t="str">
        <f t="array" aca="1" ref="F930" ca="1">IFERROR(F(VLOOKUP('Xlookup set'!$S930,'Xlookup set'!$A$1:$R$1200,7,FALSE)=0,"",VLOOKUP('Xlookup set'!$S930,'Xlookup set'!$A$1:$R$1200,7,FALSE)),"")</f>
        <v/>
      </c>
      <c r="G930" t="str">
        <f>IFERROR(IF(VLOOKUP('Xlookup set'!$S930,'Xlookup set'!$A$1:$R$1200,8,FALSE)=0,"",VLOOKUP('Xlookup set'!$S930,'Xlookup set'!$A$1:$R$1200,8,FALSE)),"")</f>
        <v/>
      </c>
      <c r="H930" s="93" t="str">
        <f>IFERROR(IF(VLOOKUP('Xlookup set'!$S930,'Xlookup set'!$A$1:$R$1200,9,FALSE)=0,"",VLOOKUP('Xlookup set'!$S930,'Xlookup set'!$A$1:$R$1200,9,FALSE)),"")</f>
        <v/>
      </c>
      <c r="I930" t="str">
        <f>IFERROR(IF(VLOOKUP('Xlookup set'!$S930,'Xlookup set'!$A$1:$R$1200,10,FALSE)=0,"",VLOOKUP('Xlookup set'!$S930,'Xlookup set'!$A$1:$R$1200,10,FALSE)),"")</f>
        <v/>
      </c>
      <c r="J930" t="str">
        <f>IFERROR(IF(VLOOKUP('Xlookup set'!$S930,'Xlookup set'!$A$1:$R$1200,11,FALSE)=0,"",VLOOKUP('Xlookup set'!$S930,'Xlookup set'!$A$1:$R$1200,11,FALSE)),"")</f>
        <v/>
      </c>
      <c r="K930" t="str">
        <f>IFERROR(IF(VLOOKUP('Xlookup set'!$S930,'Xlookup set'!$A$1:$R$1200,12,FALSE)=0,"",VLOOKUP('Xlookup set'!$S930,'Xlookup set'!$A$1:$R$1200,12,FALSE)),"")</f>
        <v/>
      </c>
      <c r="L930" t="str">
        <f>IFERROR(IF(VLOOKUP('Xlookup set'!$S930,'Xlookup set'!$A$1:$R$1200,13,FALSE)=0,"",VLOOKUP('Xlookup set'!$S930,'Xlookup set'!$A$1:$R$1200,13,FALSE)),"")</f>
        <v/>
      </c>
      <c r="M930" t="str">
        <f>IFERROR(IF(VLOOKUP('Xlookup set'!$S930,'Xlookup set'!$A$1:$R$1200,14,FALSE)=0,"",VLOOKUP('Xlookup set'!$S930,'Xlookup set'!$A$1:$R$1200,14,FALSE)),"")</f>
        <v/>
      </c>
      <c r="N930" t="str">
        <f>IFERROR(IF(VLOOKUP('Xlookup set'!$S930,'Xlookup set'!$A$1:$R$1200,15,FALSE)=0,"",VLOOKUP('Xlookup set'!$S930,'Xlookup set'!$A$1:$R$1200,15,FALSE)),"")</f>
        <v/>
      </c>
      <c r="O930" t="str">
        <f>IFERROR(IF(VLOOKUP('Xlookup set'!$S930,'Xlookup set'!$A$1:$R$1200,16,FALSE)=0,"",VLOOKUP('Xlookup set'!$S930,'Xlookup set'!$A$1:$R$1200,16,FALSE)),"")</f>
        <v/>
      </c>
      <c r="P930" t="str">
        <f t="array" aca="1" ref="P930" ca="1">IFERROR(Y2IF(VLOOKUP('Xlookup set'!$S930,'Xlookup set'!$A$1:$R$1200,17,FALSE)=0,"",VLOOKUP('Xlookup set'!$S930,'Xlookup set'!$A$1:$R$1200,17,FALSE)),"")</f>
        <v/>
      </c>
      <c r="Q930" t="str">
        <f>IFERROR(IF(VLOOKUP('Xlookup set'!$S930,'Xlookup set'!$A$1:$R$1200,18,FALSE)=0,"",VLOOKUP('Xlookup set'!$S930,'Xlookup set'!$A$1:$R$1200,18,FALSE)),"")</f>
        <v/>
      </c>
    </row>
    <row r="931" spans="1:17">
      <c r="A931" t="str">
        <f>IFERROR(VLOOKUP('Xlookup set'!$S931,'Xlookup set'!$A$1:$R$1200,2,FALSE),"")</f>
        <v/>
      </c>
      <c r="B931" t="str">
        <f>IF(I931&lt;&gt;"",ドッグキャリー!$I$2,"")</f>
        <v/>
      </c>
      <c r="C931" t="str">
        <f t="shared" si="30"/>
        <v/>
      </c>
      <c r="D931" t="str">
        <f t="shared" si="31"/>
        <v/>
      </c>
      <c r="E931" t="str">
        <f>IFERROR(IF(VLOOKUP('Xlookup set'!$S931,'Xlookup set'!$A$1:$R$1200,6,FALSE)=0,"",VLOOKUP('Xlookup set'!$S931,'Xlookup set'!$A$1:$R$1200,6,FALSE)),"")</f>
        <v/>
      </c>
      <c r="F931" t="str">
        <f t="array" aca="1" ref="F931" ca="1">IFERROR(F(VLOOKUP('Xlookup set'!$S931,'Xlookup set'!$A$1:$R$1200,7,FALSE)=0,"",VLOOKUP('Xlookup set'!$S931,'Xlookup set'!$A$1:$R$1200,7,FALSE)),"")</f>
        <v/>
      </c>
      <c r="G931" t="str">
        <f>IFERROR(IF(VLOOKUP('Xlookup set'!$S931,'Xlookup set'!$A$1:$R$1200,8,FALSE)=0,"",VLOOKUP('Xlookup set'!$S931,'Xlookup set'!$A$1:$R$1200,8,FALSE)),"")</f>
        <v/>
      </c>
      <c r="H931" s="93" t="str">
        <f>IFERROR(IF(VLOOKUP('Xlookup set'!$S931,'Xlookup set'!$A$1:$R$1200,9,FALSE)=0,"",VLOOKUP('Xlookup set'!$S931,'Xlookup set'!$A$1:$R$1200,9,FALSE)),"")</f>
        <v/>
      </c>
      <c r="I931" t="str">
        <f>IFERROR(IF(VLOOKUP('Xlookup set'!$S931,'Xlookup set'!$A$1:$R$1200,10,FALSE)=0,"",VLOOKUP('Xlookup set'!$S931,'Xlookup set'!$A$1:$R$1200,10,FALSE)),"")</f>
        <v/>
      </c>
      <c r="J931" t="str">
        <f>IFERROR(IF(VLOOKUP('Xlookup set'!$S931,'Xlookup set'!$A$1:$R$1200,11,FALSE)=0,"",VLOOKUP('Xlookup set'!$S931,'Xlookup set'!$A$1:$R$1200,11,FALSE)),"")</f>
        <v/>
      </c>
      <c r="K931" t="str">
        <f>IFERROR(IF(VLOOKUP('Xlookup set'!$S931,'Xlookup set'!$A$1:$R$1200,12,FALSE)=0,"",VLOOKUP('Xlookup set'!$S931,'Xlookup set'!$A$1:$R$1200,12,FALSE)),"")</f>
        <v/>
      </c>
      <c r="L931" t="str">
        <f>IFERROR(IF(VLOOKUP('Xlookup set'!$S931,'Xlookup set'!$A$1:$R$1200,13,FALSE)=0,"",VLOOKUP('Xlookup set'!$S931,'Xlookup set'!$A$1:$R$1200,13,FALSE)),"")</f>
        <v/>
      </c>
      <c r="M931" t="str">
        <f>IFERROR(IF(VLOOKUP('Xlookup set'!$S931,'Xlookup set'!$A$1:$R$1200,14,FALSE)=0,"",VLOOKUP('Xlookup set'!$S931,'Xlookup set'!$A$1:$R$1200,14,FALSE)),"")</f>
        <v/>
      </c>
      <c r="N931" t="str">
        <f>IFERROR(IF(VLOOKUP('Xlookup set'!$S931,'Xlookup set'!$A$1:$R$1200,15,FALSE)=0,"",VLOOKUP('Xlookup set'!$S931,'Xlookup set'!$A$1:$R$1200,15,FALSE)),"")</f>
        <v/>
      </c>
      <c r="O931" t="str">
        <f>IFERROR(IF(VLOOKUP('Xlookup set'!$S931,'Xlookup set'!$A$1:$R$1200,16,FALSE)=0,"",VLOOKUP('Xlookup set'!$S931,'Xlookup set'!$A$1:$R$1200,16,FALSE)),"")</f>
        <v/>
      </c>
      <c r="P931" t="str">
        <f t="array" aca="1" ref="P931" ca="1">IFERROR(Y2IF(VLOOKUP('Xlookup set'!$S931,'Xlookup set'!$A$1:$R$1200,17,FALSE)=0,"",VLOOKUP('Xlookup set'!$S931,'Xlookup set'!$A$1:$R$1200,17,FALSE)),"")</f>
        <v/>
      </c>
      <c r="Q931" t="str">
        <f>IFERROR(IF(VLOOKUP('Xlookup set'!$S931,'Xlookup set'!$A$1:$R$1200,18,FALSE)=0,"",VLOOKUP('Xlookup set'!$S931,'Xlookup set'!$A$1:$R$1200,18,FALSE)),"")</f>
        <v/>
      </c>
    </row>
    <row r="932" spans="1:17">
      <c r="A932" t="str">
        <f>IFERROR(VLOOKUP('Xlookup set'!$S932,'Xlookup set'!$A$1:$R$1200,2,FALSE),"")</f>
        <v/>
      </c>
      <c r="B932" t="str">
        <f>IF(I932&lt;&gt;"",ドッグキャリー!$I$2,"")</f>
        <v/>
      </c>
      <c r="C932" t="str">
        <f t="shared" si="30"/>
        <v/>
      </c>
      <c r="D932" t="str">
        <f t="shared" si="31"/>
        <v/>
      </c>
      <c r="E932" t="str">
        <f>IFERROR(IF(VLOOKUP('Xlookup set'!$S932,'Xlookup set'!$A$1:$R$1200,6,FALSE)=0,"",VLOOKUP('Xlookup set'!$S932,'Xlookup set'!$A$1:$R$1200,6,FALSE)),"")</f>
        <v/>
      </c>
      <c r="F932" t="str">
        <f t="array" aca="1" ref="F932" ca="1">IFERROR(F(VLOOKUP('Xlookup set'!$S932,'Xlookup set'!$A$1:$R$1200,7,FALSE)=0,"",VLOOKUP('Xlookup set'!$S932,'Xlookup set'!$A$1:$R$1200,7,FALSE)),"")</f>
        <v/>
      </c>
      <c r="G932" t="str">
        <f>IFERROR(IF(VLOOKUP('Xlookup set'!$S932,'Xlookup set'!$A$1:$R$1200,8,FALSE)=0,"",VLOOKUP('Xlookup set'!$S932,'Xlookup set'!$A$1:$R$1200,8,FALSE)),"")</f>
        <v/>
      </c>
      <c r="H932" s="93" t="str">
        <f>IFERROR(IF(VLOOKUP('Xlookup set'!$S932,'Xlookup set'!$A$1:$R$1200,9,FALSE)=0,"",VLOOKUP('Xlookup set'!$S932,'Xlookup set'!$A$1:$R$1200,9,FALSE)),"")</f>
        <v/>
      </c>
      <c r="I932" t="str">
        <f>IFERROR(IF(VLOOKUP('Xlookup set'!$S932,'Xlookup set'!$A$1:$R$1200,10,FALSE)=0,"",VLOOKUP('Xlookup set'!$S932,'Xlookup set'!$A$1:$R$1200,10,FALSE)),"")</f>
        <v/>
      </c>
      <c r="J932" t="str">
        <f>IFERROR(IF(VLOOKUP('Xlookup set'!$S932,'Xlookup set'!$A$1:$R$1200,11,FALSE)=0,"",VLOOKUP('Xlookup set'!$S932,'Xlookup set'!$A$1:$R$1200,11,FALSE)),"")</f>
        <v/>
      </c>
      <c r="K932" t="str">
        <f>IFERROR(IF(VLOOKUP('Xlookup set'!$S932,'Xlookup set'!$A$1:$R$1200,12,FALSE)=0,"",VLOOKUP('Xlookup set'!$S932,'Xlookup set'!$A$1:$R$1200,12,FALSE)),"")</f>
        <v/>
      </c>
      <c r="L932" t="str">
        <f>IFERROR(IF(VLOOKUP('Xlookup set'!$S932,'Xlookup set'!$A$1:$R$1200,13,FALSE)=0,"",VLOOKUP('Xlookup set'!$S932,'Xlookup set'!$A$1:$R$1200,13,FALSE)),"")</f>
        <v/>
      </c>
      <c r="M932" t="str">
        <f>IFERROR(IF(VLOOKUP('Xlookup set'!$S932,'Xlookup set'!$A$1:$R$1200,14,FALSE)=0,"",VLOOKUP('Xlookup set'!$S932,'Xlookup set'!$A$1:$R$1200,14,FALSE)),"")</f>
        <v/>
      </c>
      <c r="N932" t="str">
        <f>IFERROR(IF(VLOOKUP('Xlookup set'!$S932,'Xlookup set'!$A$1:$R$1200,15,FALSE)=0,"",VLOOKUP('Xlookup set'!$S932,'Xlookup set'!$A$1:$R$1200,15,FALSE)),"")</f>
        <v/>
      </c>
      <c r="O932" t="str">
        <f>IFERROR(IF(VLOOKUP('Xlookup set'!$S932,'Xlookup set'!$A$1:$R$1200,16,FALSE)=0,"",VLOOKUP('Xlookup set'!$S932,'Xlookup set'!$A$1:$R$1200,16,FALSE)),"")</f>
        <v/>
      </c>
      <c r="P932" t="str">
        <f t="array" aca="1" ref="P932" ca="1">IFERROR(Y2IF(VLOOKUP('Xlookup set'!$S932,'Xlookup set'!$A$1:$R$1200,17,FALSE)=0,"",VLOOKUP('Xlookup set'!$S932,'Xlookup set'!$A$1:$R$1200,17,FALSE)),"")</f>
        <v/>
      </c>
      <c r="Q932" t="str">
        <f>IFERROR(IF(VLOOKUP('Xlookup set'!$S932,'Xlookup set'!$A$1:$R$1200,18,FALSE)=0,"",VLOOKUP('Xlookup set'!$S932,'Xlookup set'!$A$1:$R$1200,18,FALSE)),"")</f>
        <v/>
      </c>
    </row>
    <row r="933" spans="1:17">
      <c r="A933" t="str">
        <f>IFERROR(VLOOKUP('Xlookup set'!$S933,'Xlookup set'!$A$1:$R$1200,2,FALSE),"")</f>
        <v/>
      </c>
      <c r="B933" t="str">
        <f>IF(I933&lt;&gt;"",ドッグキャリー!$I$2,"")</f>
        <v/>
      </c>
      <c r="C933" t="str">
        <f t="shared" si="30"/>
        <v/>
      </c>
      <c r="D933" t="str">
        <f t="shared" si="31"/>
        <v/>
      </c>
      <c r="E933" t="str">
        <f>IFERROR(IF(VLOOKUP('Xlookup set'!$S933,'Xlookup set'!$A$1:$R$1200,6,FALSE)=0,"",VLOOKUP('Xlookup set'!$S933,'Xlookup set'!$A$1:$R$1200,6,FALSE)),"")</f>
        <v/>
      </c>
      <c r="F933" t="str">
        <f t="array" aca="1" ref="F933" ca="1">IFERROR(F(VLOOKUP('Xlookup set'!$S933,'Xlookup set'!$A$1:$R$1200,7,FALSE)=0,"",VLOOKUP('Xlookup set'!$S933,'Xlookup set'!$A$1:$R$1200,7,FALSE)),"")</f>
        <v/>
      </c>
      <c r="G933" t="str">
        <f>IFERROR(IF(VLOOKUP('Xlookup set'!$S933,'Xlookup set'!$A$1:$R$1200,8,FALSE)=0,"",VLOOKUP('Xlookup set'!$S933,'Xlookup set'!$A$1:$R$1200,8,FALSE)),"")</f>
        <v/>
      </c>
      <c r="H933" s="93" t="str">
        <f>IFERROR(IF(VLOOKUP('Xlookup set'!$S933,'Xlookup set'!$A$1:$R$1200,9,FALSE)=0,"",VLOOKUP('Xlookup set'!$S933,'Xlookup set'!$A$1:$R$1200,9,FALSE)),"")</f>
        <v/>
      </c>
      <c r="I933" t="str">
        <f>IFERROR(IF(VLOOKUP('Xlookup set'!$S933,'Xlookup set'!$A$1:$R$1200,10,FALSE)=0,"",VLOOKUP('Xlookup set'!$S933,'Xlookup set'!$A$1:$R$1200,10,FALSE)),"")</f>
        <v/>
      </c>
      <c r="J933" t="str">
        <f>IFERROR(IF(VLOOKUP('Xlookup set'!$S933,'Xlookup set'!$A$1:$R$1200,11,FALSE)=0,"",VLOOKUP('Xlookup set'!$S933,'Xlookup set'!$A$1:$R$1200,11,FALSE)),"")</f>
        <v/>
      </c>
      <c r="K933" t="str">
        <f>IFERROR(IF(VLOOKUP('Xlookup set'!$S933,'Xlookup set'!$A$1:$R$1200,12,FALSE)=0,"",VLOOKUP('Xlookup set'!$S933,'Xlookup set'!$A$1:$R$1200,12,FALSE)),"")</f>
        <v/>
      </c>
      <c r="L933" t="str">
        <f>IFERROR(IF(VLOOKUP('Xlookup set'!$S933,'Xlookup set'!$A$1:$R$1200,13,FALSE)=0,"",VLOOKUP('Xlookup set'!$S933,'Xlookup set'!$A$1:$R$1200,13,FALSE)),"")</f>
        <v/>
      </c>
      <c r="M933" t="str">
        <f>IFERROR(IF(VLOOKUP('Xlookup set'!$S933,'Xlookup set'!$A$1:$R$1200,14,FALSE)=0,"",VLOOKUP('Xlookup set'!$S933,'Xlookup set'!$A$1:$R$1200,14,FALSE)),"")</f>
        <v/>
      </c>
      <c r="N933" t="str">
        <f>IFERROR(IF(VLOOKUP('Xlookup set'!$S933,'Xlookup set'!$A$1:$R$1200,15,FALSE)=0,"",VLOOKUP('Xlookup set'!$S933,'Xlookup set'!$A$1:$R$1200,15,FALSE)),"")</f>
        <v/>
      </c>
      <c r="O933" t="str">
        <f>IFERROR(IF(VLOOKUP('Xlookup set'!$S933,'Xlookup set'!$A$1:$R$1200,16,FALSE)=0,"",VLOOKUP('Xlookup set'!$S933,'Xlookup set'!$A$1:$R$1200,16,FALSE)),"")</f>
        <v/>
      </c>
      <c r="P933" t="str">
        <f t="array" aca="1" ref="P933" ca="1">IFERROR(Y2IF(VLOOKUP('Xlookup set'!$S933,'Xlookup set'!$A$1:$R$1200,17,FALSE)=0,"",VLOOKUP('Xlookup set'!$S933,'Xlookup set'!$A$1:$R$1200,17,FALSE)),"")</f>
        <v/>
      </c>
      <c r="Q933" t="str">
        <f>IFERROR(IF(VLOOKUP('Xlookup set'!$S933,'Xlookup set'!$A$1:$R$1200,18,FALSE)=0,"",VLOOKUP('Xlookup set'!$S933,'Xlookup set'!$A$1:$R$1200,18,FALSE)),"")</f>
        <v/>
      </c>
    </row>
    <row r="934" spans="1:17">
      <c r="A934" t="str">
        <f>IFERROR(VLOOKUP('Xlookup set'!$S934,'Xlookup set'!$A$1:$R$1200,2,FALSE),"")</f>
        <v/>
      </c>
      <c r="B934" t="str">
        <f>IF(I934&lt;&gt;"",ドッグキャリー!$I$2,"")</f>
        <v/>
      </c>
      <c r="C934" t="str">
        <f t="shared" si="30"/>
        <v/>
      </c>
      <c r="D934" t="str">
        <f t="shared" si="31"/>
        <v/>
      </c>
      <c r="E934" t="str">
        <f>IFERROR(IF(VLOOKUP('Xlookup set'!$S934,'Xlookup set'!$A$1:$R$1200,6,FALSE)=0,"",VLOOKUP('Xlookup set'!$S934,'Xlookup set'!$A$1:$R$1200,6,FALSE)),"")</f>
        <v/>
      </c>
      <c r="F934" t="str">
        <f t="array" aca="1" ref="F934" ca="1">IFERROR(F(VLOOKUP('Xlookup set'!$S934,'Xlookup set'!$A$1:$R$1200,7,FALSE)=0,"",VLOOKUP('Xlookup set'!$S934,'Xlookup set'!$A$1:$R$1200,7,FALSE)),"")</f>
        <v/>
      </c>
      <c r="G934" t="str">
        <f>IFERROR(IF(VLOOKUP('Xlookup set'!$S934,'Xlookup set'!$A$1:$R$1200,8,FALSE)=0,"",VLOOKUP('Xlookup set'!$S934,'Xlookup set'!$A$1:$R$1200,8,FALSE)),"")</f>
        <v/>
      </c>
      <c r="H934" s="93" t="str">
        <f>IFERROR(IF(VLOOKUP('Xlookup set'!$S934,'Xlookup set'!$A$1:$R$1200,9,FALSE)=0,"",VLOOKUP('Xlookup set'!$S934,'Xlookup set'!$A$1:$R$1200,9,FALSE)),"")</f>
        <v/>
      </c>
      <c r="I934" t="str">
        <f>IFERROR(IF(VLOOKUP('Xlookup set'!$S934,'Xlookup set'!$A$1:$R$1200,10,FALSE)=0,"",VLOOKUP('Xlookup set'!$S934,'Xlookup set'!$A$1:$R$1200,10,FALSE)),"")</f>
        <v/>
      </c>
      <c r="J934" t="str">
        <f>IFERROR(IF(VLOOKUP('Xlookup set'!$S934,'Xlookup set'!$A$1:$R$1200,11,FALSE)=0,"",VLOOKUP('Xlookup set'!$S934,'Xlookup set'!$A$1:$R$1200,11,FALSE)),"")</f>
        <v/>
      </c>
      <c r="K934" t="str">
        <f>IFERROR(IF(VLOOKUP('Xlookup set'!$S934,'Xlookup set'!$A$1:$R$1200,12,FALSE)=0,"",VLOOKUP('Xlookup set'!$S934,'Xlookup set'!$A$1:$R$1200,12,FALSE)),"")</f>
        <v/>
      </c>
      <c r="L934" t="str">
        <f>IFERROR(IF(VLOOKUP('Xlookup set'!$S934,'Xlookup set'!$A$1:$R$1200,13,FALSE)=0,"",VLOOKUP('Xlookup set'!$S934,'Xlookup set'!$A$1:$R$1200,13,FALSE)),"")</f>
        <v/>
      </c>
      <c r="M934" t="str">
        <f>IFERROR(IF(VLOOKUP('Xlookup set'!$S934,'Xlookup set'!$A$1:$R$1200,14,FALSE)=0,"",VLOOKUP('Xlookup set'!$S934,'Xlookup set'!$A$1:$R$1200,14,FALSE)),"")</f>
        <v/>
      </c>
      <c r="N934" t="str">
        <f>IFERROR(IF(VLOOKUP('Xlookup set'!$S934,'Xlookup set'!$A$1:$R$1200,15,FALSE)=0,"",VLOOKUP('Xlookup set'!$S934,'Xlookup set'!$A$1:$R$1200,15,FALSE)),"")</f>
        <v/>
      </c>
      <c r="O934" t="str">
        <f>IFERROR(IF(VLOOKUP('Xlookup set'!$S934,'Xlookup set'!$A$1:$R$1200,16,FALSE)=0,"",VLOOKUP('Xlookup set'!$S934,'Xlookup set'!$A$1:$R$1200,16,FALSE)),"")</f>
        <v/>
      </c>
      <c r="P934" t="str">
        <f t="array" aca="1" ref="P934" ca="1">IFERROR(Y2IF(VLOOKUP('Xlookup set'!$S934,'Xlookup set'!$A$1:$R$1200,17,FALSE)=0,"",VLOOKUP('Xlookup set'!$S934,'Xlookup set'!$A$1:$R$1200,17,FALSE)),"")</f>
        <v/>
      </c>
      <c r="Q934" t="str">
        <f>IFERROR(IF(VLOOKUP('Xlookup set'!$S934,'Xlookup set'!$A$1:$R$1200,18,FALSE)=0,"",VLOOKUP('Xlookup set'!$S934,'Xlookup set'!$A$1:$R$1200,18,FALSE)),"")</f>
        <v/>
      </c>
    </row>
    <row r="935" spans="1:17">
      <c r="A935" t="str">
        <f>IFERROR(VLOOKUP('Xlookup set'!$S935,'Xlookup set'!$A$1:$R$1200,2,FALSE),"")</f>
        <v/>
      </c>
      <c r="B935" t="str">
        <f>IF(I935&lt;&gt;"",ドッグキャリー!$I$2,"")</f>
        <v/>
      </c>
      <c r="C935" t="str">
        <f t="shared" si="30"/>
        <v/>
      </c>
      <c r="D935" t="str">
        <f t="shared" si="31"/>
        <v/>
      </c>
      <c r="E935" t="str">
        <f>IFERROR(IF(VLOOKUP('Xlookup set'!$S935,'Xlookup set'!$A$1:$R$1200,6,FALSE)=0,"",VLOOKUP('Xlookup set'!$S935,'Xlookup set'!$A$1:$R$1200,6,FALSE)),"")</f>
        <v/>
      </c>
      <c r="F935" t="str">
        <f t="array" aca="1" ref="F935" ca="1">IFERROR(F(VLOOKUP('Xlookup set'!$S935,'Xlookup set'!$A$1:$R$1200,7,FALSE)=0,"",VLOOKUP('Xlookup set'!$S935,'Xlookup set'!$A$1:$R$1200,7,FALSE)),"")</f>
        <v/>
      </c>
      <c r="G935" t="str">
        <f>IFERROR(IF(VLOOKUP('Xlookup set'!$S935,'Xlookup set'!$A$1:$R$1200,8,FALSE)=0,"",VLOOKUP('Xlookup set'!$S935,'Xlookup set'!$A$1:$R$1200,8,FALSE)),"")</f>
        <v/>
      </c>
      <c r="H935" s="93" t="str">
        <f>IFERROR(IF(VLOOKUP('Xlookup set'!$S935,'Xlookup set'!$A$1:$R$1200,9,FALSE)=0,"",VLOOKUP('Xlookup set'!$S935,'Xlookup set'!$A$1:$R$1200,9,FALSE)),"")</f>
        <v/>
      </c>
      <c r="I935" t="str">
        <f>IFERROR(IF(VLOOKUP('Xlookup set'!$S935,'Xlookup set'!$A$1:$R$1200,10,FALSE)=0,"",VLOOKUP('Xlookup set'!$S935,'Xlookup set'!$A$1:$R$1200,10,FALSE)),"")</f>
        <v/>
      </c>
      <c r="J935" t="str">
        <f>IFERROR(IF(VLOOKUP('Xlookup set'!$S935,'Xlookup set'!$A$1:$R$1200,11,FALSE)=0,"",VLOOKUP('Xlookup set'!$S935,'Xlookup set'!$A$1:$R$1200,11,FALSE)),"")</f>
        <v/>
      </c>
      <c r="K935" t="str">
        <f>IFERROR(IF(VLOOKUP('Xlookup set'!$S935,'Xlookup set'!$A$1:$R$1200,12,FALSE)=0,"",VLOOKUP('Xlookup set'!$S935,'Xlookup set'!$A$1:$R$1200,12,FALSE)),"")</f>
        <v/>
      </c>
      <c r="L935" t="str">
        <f>IFERROR(IF(VLOOKUP('Xlookup set'!$S935,'Xlookup set'!$A$1:$R$1200,13,FALSE)=0,"",VLOOKUP('Xlookup set'!$S935,'Xlookup set'!$A$1:$R$1200,13,FALSE)),"")</f>
        <v/>
      </c>
      <c r="M935" t="str">
        <f>IFERROR(IF(VLOOKUP('Xlookup set'!$S935,'Xlookup set'!$A$1:$R$1200,14,FALSE)=0,"",VLOOKUP('Xlookup set'!$S935,'Xlookup set'!$A$1:$R$1200,14,FALSE)),"")</f>
        <v/>
      </c>
      <c r="N935" t="str">
        <f>IFERROR(IF(VLOOKUP('Xlookup set'!$S935,'Xlookup set'!$A$1:$R$1200,15,FALSE)=0,"",VLOOKUP('Xlookup set'!$S935,'Xlookup set'!$A$1:$R$1200,15,FALSE)),"")</f>
        <v/>
      </c>
      <c r="O935" t="str">
        <f>IFERROR(IF(VLOOKUP('Xlookup set'!$S935,'Xlookup set'!$A$1:$R$1200,16,FALSE)=0,"",VLOOKUP('Xlookup set'!$S935,'Xlookup set'!$A$1:$R$1200,16,FALSE)),"")</f>
        <v/>
      </c>
      <c r="P935" t="str">
        <f t="array" aca="1" ref="P935" ca="1">IFERROR(Y2IF(VLOOKUP('Xlookup set'!$S935,'Xlookup set'!$A$1:$R$1200,17,FALSE)=0,"",VLOOKUP('Xlookup set'!$S935,'Xlookup set'!$A$1:$R$1200,17,FALSE)),"")</f>
        <v/>
      </c>
      <c r="Q935" t="str">
        <f>IFERROR(IF(VLOOKUP('Xlookup set'!$S935,'Xlookup set'!$A$1:$R$1200,18,FALSE)=0,"",VLOOKUP('Xlookup set'!$S935,'Xlookup set'!$A$1:$R$1200,18,FALSE)),"")</f>
        <v/>
      </c>
    </row>
    <row r="936" spans="1:17">
      <c r="A936" t="str">
        <f>IFERROR(VLOOKUP('Xlookup set'!$S936,'Xlookup set'!$A$1:$R$1200,2,FALSE),"")</f>
        <v/>
      </c>
      <c r="B936" t="str">
        <f>IF(I936&lt;&gt;"",ドッグキャリー!$I$2,"")</f>
        <v/>
      </c>
      <c r="C936" t="str">
        <f t="shared" si="30"/>
        <v/>
      </c>
      <c r="D936" t="str">
        <f t="shared" si="31"/>
        <v/>
      </c>
      <c r="E936" t="str">
        <f>IFERROR(IF(VLOOKUP('Xlookup set'!$S936,'Xlookup set'!$A$1:$R$1200,6,FALSE)=0,"",VLOOKUP('Xlookup set'!$S936,'Xlookup set'!$A$1:$R$1200,6,FALSE)),"")</f>
        <v/>
      </c>
      <c r="F936" t="str">
        <f t="array" aca="1" ref="F936" ca="1">IFERROR(F(VLOOKUP('Xlookup set'!$S936,'Xlookup set'!$A$1:$R$1200,7,FALSE)=0,"",VLOOKUP('Xlookup set'!$S936,'Xlookup set'!$A$1:$R$1200,7,FALSE)),"")</f>
        <v/>
      </c>
      <c r="G936" t="str">
        <f>IFERROR(IF(VLOOKUP('Xlookup set'!$S936,'Xlookup set'!$A$1:$R$1200,8,FALSE)=0,"",VLOOKUP('Xlookup set'!$S936,'Xlookup set'!$A$1:$R$1200,8,FALSE)),"")</f>
        <v/>
      </c>
      <c r="H936" s="93" t="str">
        <f>IFERROR(IF(VLOOKUP('Xlookup set'!$S936,'Xlookup set'!$A$1:$R$1200,9,FALSE)=0,"",VLOOKUP('Xlookup set'!$S936,'Xlookup set'!$A$1:$R$1200,9,FALSE)),"")</f>
        <v/>
      </c>
      <c r="I936" t="str">
        <f>IFERROR(IF(VLOOKUP('Xlookup set'!$S936,'Xlookup set'!$A$1:$R$1200,10,FALSE)=0,"",VLOOKUP('Xlookup set'!$S936,'Xlookup set'!$A$1:$R$1200,10,FALSE)),"")</f>
        <v/>
      </c>
      <c r="J936" t="str">
        <f>IFERROR(IF(VLOOKUP('Xlookup set'!$S936,'Xlookup set'!$A$1:$R$1200,11,FALSE)=0,"",VLOOKUP('Xlookup set'!$S936,'Xlookup set'!$A$1:$R$1200,11,FALSE)),"")</f>
        <v/>
      </c>
      <c r="K936" t="str">
        <f>IFERROR(IF(VLOOKUP('Xlookup set'!$S936,'Xlookup set'!$A$1:$R$1200,12,FALSE)=0,"",VLOOKUP('Xlookup set'!$S936,'Xlookup set'!$A$1:$R$1200,12,FALSE)),"")</f>
        <v/>
      </c>
      <c r="L936" t="str">
        <f>IFERROR(IF(VLOOKUP('Xlookup set'!$S936,'Xlookup set'!$A$1:$R$1200,13,FALSE)=0,"",VLOOKUP('Xlookup set'!$S936,'Xlookup set'!$A$1:$R$1200,13,FALSE)),"")</f>
        <v/>
      </c>
      <c r="M936" t="str">
        <f>IFERROR(IF(VLOOKUP('Xlookup set'!$S936,'Xlookup set'!$A$1:$R$1200,14,FALSE)=0,"",VLOOKUP('Xlookup set'!$S936,'Xlookup set'!$A$1:$R$1200,14,FALSE)),"")</f>
        <v/>
      </c>
      <c r="N936" t="str">
        <f>IFERROR(IF(VLOOKUP('Xlookup set'!$S936,'Xlookup set'!$A$1:$R$1200,15,FALSE)=0,"",VLOOKUP('Xlookup set'!$S936,'Xlookup set'!$A$1:$R$1200,15,FALSE)),"")</f>
        <v/>
      </c>
      <c r="O936" t="str">
        <f>IFERROR(IF(VLOOKUP('Xlookup set'!$S936,'Xlookup set'!$A$1:$R$1200,16,FALSE)=0,"",VLOOKUP('Xlookup set'!$S936,'Xlookup set'!$A$1:$R$1200,16,FALSE)),"")</f>
        <v/>
      </c>
      <c r="P936" t="str">
        <f t="array" aca="1" ref="P936" ca="1">IFERROR(Y2IF(VLOOKUP('Xlookup set'!$S936,'Xlookup set'!$A$1:$R$1200,17,FALSE)=0,"",VLOOKUP('Xlookup set'!$S936,'Xlookup set'!$A$1:$R$1200,17,FALSE)),"")</f>
        <v/>
      </c>
      <c r="Q936" t="str">
        <f>IFERROR(IF(VLOOKUP('Xlookup set'!$S936,'Xlookup set'!$A$1:$R$1200,18,FALSE)=0,"",VLOOKUP('Xlookup set'!$S936,'Xlookup set'!$A$1:$R$1200,18,FALSE)),"")</f>
        <v/>
      </c>
    </row>
    <row r="937" spans="1:17">
      <c r="A937" t="str">
        <f>IFERROR(VLOOKUP('Xlookup set'!$S937,'Xlookup set'!$A$1:$R$1200,2,FALSE),"")</f>
        <v/>
      </c>
      <c r="B937" t="str">
        <f>IF(I937&lt;&gt;"",ドッグキャリー!$I$2,"")</f>
        <v/>
      </c>
      <c r="C937" t="str">
        <f t="shared" si="30"/>
        <v/>
      </c>
      <c r="D937" t="str">
        <f t="shared" si="31"/>
        <v/>
      </c>
      <c r="E937" t="str">
        <f>IFERROR(IF(VLOOKUP('Xlookup set'!$S937,'Xlookup set'!$A$1:$R$1200,6,FALSE)=0,"",VLOOKUP('Xlookup set'!$S937,'Xlookup set'!$A$1:$R$1200,6,FALSE)),"")</f>
        <v/>
      </c>
      <c r="F937" t="str">
        <f t="array" aca="1" ref="F937" ca="1">IFERROR(F(VLOOKUP('Xlookup set'!$S937,'Xlookup set'!$A$1:$R$1200,7,FALSE)=0,"",VLOOKUP('Xlookup set'!$S937,'Xlookup set'!$A$1:$R$1200,7,FALSE)),"")</f>
        <v/>
      </c>
      <c r="G937" t="str">
        <f>IFERROR(IF(VLOOKUP('Xlookup set'!$S937,'Xlookup set'!$A$1:$R$1200,8,FALSE)=0,"",VLOOKUP('Xlookup set'!$S937,'Xlookup set'!$A$1:$R$1200,8,FALSE)),"")</f>
        <v/>
      </c>
      <c r="H937" s="93" t="str">
        <f>IFERROR(IF(VLOOKUP('Xlookup set'!$S937,'Xlookup set'!$A$1:$R$1200,9,FALSE)=0,"",VLOOKUP('Xlookup set'!$S937,'Xlookup set'!$A$1:$R$1200,9,FALSE)),"")</f>
        <v/>
      </c>
      <c r="I937" t="str">
        <f>IFERROR(IF(VLOOKUP('Xlookup set'!$S937,'Xlookup set'!$A$1:$R$1200,10,FALSE)=0,"",VLOOKUP('Xlookup set'!$S937,'Xlookup set'!$A$1:$R$1200,10,FALSE)),"")</f>
        <v/>
      </c>
      <c r="J937" t="str">
        <f>IFERROR(IF(VLOOKUP('Xlookup set'!$S937,'Xlookup set'!$A$1:$R$1200,11,FALSE)=0,"",VLOOKUP('Xlookup set'!$S937,'Xlookup set'!$A$1:$R$1200,11,FALSE)),"")</f>
        <v/>
      </c>
      <c r="K937" t="str">
        <f>IFERROR(IF(VLOOKUP('Xlookup set'!$S937,'Xlookup set'!$A$1:$R$1200,12,FALSE)=0,"",VLOOKUP('Xlookup set'!$S937,'Xlookup set'!$A$1:$R$1200,12,FALSE)),"")</f>
        <v/>
      </c>
      <c r="L937" t="str">
        <f>IFERROR(IF(VLOOKUP('Xlookup set'!$S937,'Xlookup set'!$A$1:$R$1200,13,FALSE)=0,"",VLOOKUP('Xlookup set'!$S937,'Xlookup set'!$A$1:$R$1200,13,FALSE)),"")</f>
        <v/>
      </c>
      <c r="M937" t="str">
        <f>IFERROR(IF(VLOOKUP('Xlookup set'!$S937,'Xlookup set'!$A$1:$R$1200,14,FALSE)=0,"",VLOOKUP('Xlookup set'!$S937,'Xlookup set'!$A$1:$R$1200,14,FALSE)),"")</f>
        <v/>
      </c>
      <c r="N937" t="str">
        <f>IFERROR(IF(VLOOKUP('Xlookup set'!$S937,'Xlookup set'!$A$1:$R$1200,15,FALSE)=0,"",VLOOKUP('Xlookup set'!$S937,'Xlookup set'!$A$1:$R$1200,15,FALSE)),"")</f>
        <v/>
      </c>
      <c r="O937" t="str">
        <f>IFERROR(IF(VLOOKUP('Xlookup set'!$S937,'Xlookup set'!$A$1:$R$1200,16,FALSE)=0,"",VLOOKUP('Xlookup set'!$S937,'Xlookup set'!$A$1:$R$1200,16,FALSE)),"")</f>
        <v/>
      </c>
      <c r="P937" t="str">
        <f t="array" aca="1" ref="P937" ca="1">IFERROR(Y2IF(VLOOKUP('Xlookup set'!$S937,'Xlookup set'!$A$1:$R$1200,17,FALSE)=0,"",VLOOKUP('Xlookup set'!$S937,'Xlookup set'!$A$1:$R$1200,17,FALSE)),"")</f>
        <v/>
      </c>
      <c r="Q937" t="str">
        <f>IFERROR(IF(VLOOKUP('Xlookup set'!$S937,'Xlookup set'!$A$1:$R$1200,18,FALSE)=0,"",VLOOKUP('Xlookup set'!$S937,'Xlookup set'!$A$1:$R$1200,18,FALSE)),"")</f>
        <v/>
      </c>
    </row>
    <row r="938" spans="1:17">
      <c r="A938" t="str">
        <f>IFERROR(VLOOKUP('Xlookup set'!$S938,'Xlookup set'!$A$1:$R$1200,2,FALSE),"")</f>
        <v/>
      </c>
      <c r="B938" t="str">
        <f>IF(I938&lt;&gt;"",ドッグキャリー!$I$2,"")</f>
        <v/>
      </c>
      <c r="C938" t="str">
        <f t="shared" si="30"/>
        <v/>
      </c>
      <c r="D938" t="str">
        <f t="shared" si="31"/>
        <v/>
      </c>
      <c r="E938" t="str">
        <f>IFERROR(IF(VLOOKUP('Xlookup set'!$S938,'Xlookup set'!$A$1:$R$1200,6,FALSE)=0,"",VLOOKUP('Xlookup set'!$S938,'Xlookup set'!$A$1:$R$1200,6,FALSE)),"")</f>
        <v/>
      </c>
      <c r="F938" t="str">
        <f t="array" aca="1" ref="F938" ca="1">IFERROR(F(VLOOKUP('Xlookup set'!$S938,'Xlookup set'!$A$1:$R$1200,7,FALSE)=0,"",VLOOKUP('Xlookup set'!$S938,'Xlookup set'!$A$1:$R$1200,7,FALSE)),"")</f>
        <v/>
      </c>
      <c r="G938" t="str">
        <f>IFERROR(IF(VLOOKUP('Xlookup set'!$S938,'Xlookup set'!$A$1:$R$1200,8,FALSE)=0,"",VLOOKUP('Xlookup set'!$S938,'Xlookup set'!$A$1:$R$1200,8,FALSE)),"")</f>
        <v/>
      </c>
      <c r="H938" s="93" t="str">
        <f>IFERROR(IF(VLOOKUP('Xlookup set'!$S938,'Xlookup set'!$A$1:$R$1200,9,FALSE)=0,"",VLOOKUP('Xlookup set'!$S938,'Xlookup set'!$A$1:$R$1200,9,FALSE)),"")</f>
        <v/>
      </c>
      <c r="I938" t="str">
        <f>IFERROR(IF(VLOOKUP('Xlookup set'!$S938,'Xlookup set'!$A$1:$R$1200,10,FALSE)=0,"",VLOOKUP('Xlookup set'!$S938,'Xlookup set'!$A$1:$R$1200,10,FALSE)),"")</f>
        <v/>
      </c>
      <c r="J938" t="str">
        <f>IFERROR(IF(VLOOKUP('Xlookup set'!$S938,'Xlookup set'!$A$1:$R$1200,11,FALSE)=0,"",VLOOKUP('Xlookup set'!$S938,'Xlookup set'!$A$1:$R$1200,11,FALSE)),"")</f>
        <v/>
      </c>
      <c r="K938" t="str">
        <f>IFERROR(IF(VLOOKUP('Xlookup set'!$S938,'Xlookup set'!$A$1:$R$1200,12,FALSE)=0,"",VLOOKUP('Xlookup set'!$S938,'Xlookup set'!$A$1:$R$1200,12,FALSE)),"")</f>
        <v/>
      </c>
      <c r="L938" t="str">
        <f>IFERROR(IF(VLOOKUP('Xlookup set'!$S938,'Xlookup set'!$A$1:$R$1200,13,FALSE)=0,"",VLOOKUP('Xlookup set'!$S938,'Xlookup set'!$A$1:$R$1200,13,FALSE)),"")</f>
        <v/>
      </c>
      <c r="M938" t="str">
        <f>IFERROR(IF(VLOOKUP('Xlookup set'!$S938,'Xlookup set'!$A$1:$R$1200,14,FALSE)=0,"",VLOOKUP('Xlookup set'!$S938,'Xlookup set'!$A$1:$R$1200,14,FALSE)),"")</f>
        <v/>
      </c>
      <c r="N938" t="str">
        <f>IFERROR(IF(VLOOKUP('Xlookup set'!$S938,'Xlookup set'!$A$1:$R$1200,15,FALSE)=0,"",VLOOKUP('Xlookup set'!$S938,'Xlookup set'!$A$1:$R$1200,15,FALSE)),"")</f>
        <v/>
      </c>
      <c r="O938" t="str">
        <f>IFERROR(IF(VLOOKUP('Xlookup set'!$S938,'Xlookup set'!$A$1:$R$1200,16,FALSE)=0,"",VLOOKUP('Xlookup set'!$S938,'Xlookup set'!$A$1:$R$1200,16,FALSE)),"")</f>
        <v/>
      </c>
      <c r="P938" t="str">
        <f t="array" aca="1" ref="P938" ca="1">IFERROR(Y2IF(VLOOKUP('Xlookup set'!$S938,'Xlookup set'!$A$1:$R$1200,17,FALSE)=0,"",VLOOKUP('Xlookup set'!$S938,'Xlookup set'!$A$1:$R$1200,17,FALSE)),"")</f>
        <v/>
      </c>
      <c r="Q938" t="str">
        <f>IFERROR(IF(VLOOKUP('Xlookup set'!$S938,'Xlookup set'!$A$1:$R$1200,18,FALSE)=0,"",VLOOKUP('Xlookup set'!$S938,'Xlookup set'!$A$1:$R$1200,18,FALSE)),"")</f>
        <v/>
      </c>
    </row>
    <row r="939" spans="1:17">
      <c r="A939" t="str">
        <f>IFERROR(VLOOKUP('Xlookup set'!$S939,'Xlookup set'!$A$1:$R$1200,2,FALSE),"")</f>
        <v/>
      </c>
      <c r="B939" t="str">
        <f>IF(I939&lt;&gt;"",ドッグキャリー!$I$2,"")</f>
        <v/>
      </c>
      <c r="C939" t="str">
        <f t="shared" si="30"/>
        <v/>
      </c>
      <c r="D939" t="str">
        <f t="shared" si="31"/>
        <v/>
      </c>
      <c r="E939" t="str">
        <f>IFERROR(IF(VLOOKUP('Xlookup set'!$S939,'Xlookup set'!$A$1:$R$1200,6,FALSE)=0,"",VLOOKUP('Xlookup set'!$S939,'Xlookup set'!$A$1:$R$1200,6,FALSE)),"")</f>
        <v/>
      </c>
      <c r="F939" t="str">
        <f t="array" aca="1" ref="F939" ca="1">IFERROR(F(VLOOKUP('Xlookup set'!$S939,'Xlookup set'!$A$1:$R$1200,7,FALSE)=0,"",VLOOKUP('Xlookup set'!$S939,'Xlookup set'!$A$1:$R$1200,7,FALSE)),"")</f>
        <v/>
      </c>
      <c r="G939" t="str">
        <f>IFERROR(IF(VLOOKUP('Xlookup set'!$S939,'Xlookup set'!$A$1:$R$1200,8,FALSE)=0,"",VLOOKUP('Xlookup set'!$S939,'Xlookup set'!$A$1:$R$1200,8,FALSE)),"")</f>
        <v/>
      </c>
      <c r="H939" s="93" t="str">
        <f>IFERROR(IF(VLOOKUP('Xlookup set'!$S939,'Xlookup set'!$A$1:$R$1200,9,FALSE)=0,"",VLOOKUP('Xlookup set'!$S939,'Xlookup set'!$A$1:$R$1200,9,FALSE)),"")</f>
        <v/>
      </c>
      <c r="I939" t="str">
        <f>IFERROR(IF(VLOOKUP('Xlookup set'!$S939,'Xlookup set'!$A$1:$R$1200,10,FALSE)=0,"",VLOOKUP('Xlookup set'!$S939,'Xlookup set'!$A$1:$R$1200,10,FALSE)),"")</f>
        <v/>
      </c>
      <c r="J939" t="str">
        <f>IFERROR(IF(VLOOKUP('Xlookup set'!$S939,'Xlookup set'!$A$1:$R$1200,11,FALSE)=0,"",VLOOKUP('Xlookup set'!$S939,'Xlookup set'!$A$1:$R$1200,11,FALSE)),"")</f>
        <v/>
      </c>
      <c r="K939" t="str">
        <f>IFERROR(IF(VLOOKUP('Xlookup set'!$S939,'Xlookup set'!$A$1:$R$1200,12,FALSE)=0,"",VLOOKUP('Xlookup set'!$S939,'Xlookup set'!$A$1:$R$1200,12,FALSE)),"")</f>
        <v/>
      </c>
      <c r="L939" t="str">
        <f>IFERROR(IF(VLOOKUP('Xlookup set'!$S939,'Xlookup set'!$A$1:$R$1200,13,FALSE)=0,"",VLOOKUP('Xlookup set'!$S939,'Xlookup set'!$A$1:$R$1200,13,FALSE)),"")</f>
        <v/>
      </c>
      <c r="M939" t="str">
        <f>IFERROR(IF(VLOOKUP('Xlookup set'!$S939,'Xlookup set'!$A$1:$R$1200,14,FALSE)=0,"",VLOOKUP('Xlookup set'!$S939,'Xlookup set'!$A$1:$R$1200,14,FALSE)),"")</f>
        <v/>
      </c>
      <c r="N939" t="str">
        <f>IFERROR(IF(VLOOKUP('Xlookup set'!$S939,'Xlookup set'!$A$1:$R$1200,15,FALSE)=0,"",VLOOKUP('Xlookup set'!$S939,'Xlookup set'!$A$1:$R$1200,15,FALSE)),"")</f>
        <v/>
      </c>
      <c r="O939" t="str">
        <f>IFERROR(IF(VLOOKUP('Xlookup set'!$S939,'Xlookup set'!$A$1:$R$1200,16,FALSE)=0,"",VLOOKUP('Xlookup set'!$S939,'Xlookup set'!$A$1:$R$1200,16,FALSE)),"")</f>
        <v/>
      </c>
      <c r="P939" t="str">
        <f t="array" aca="1" ref="P939" ca="1">IFERROR(Y2IF(VLOOKUP('Xlookup set'!$S939,'Xlookup set'!$A$1:$R$1200,17,FALSE)=0,"",VLOOKUP('Xlookup set'!$S939,'Xlookup set'!$A$1:$R$1200,17,FALSE)),"")</f>
        <v/>
      </c>
      <c r="Q939" t="str">
        <f>IFERROR(IF(VLOOKUP('Xlookup set'!$S939,'Xlookup set'!$A$1:$R$1200,18,FALSE)=0,"",VLOOKUP('Xlookup set'!$S939,'Xlookup set'!$A$1:$R$1200,18,FALSE)),"")</f>
        <v/>
      </c>
    </row>
    <row r="940" spans="1:17">
      <c r="A940" t="str">
        <f>IFERROR(VLOOKUP('Xlookup set'!$S940,'Xlookup set'!$A$1:$R$1200,2,FALSE),"")</f>
        <v/>
      </c>
      <c r="B940" t="str">
        <f>IF(I940&lt;&gt;"",ドッグキャリー!$I$2,"")</f>
        <v/>
      </c>
      <c r="C940" t="str">
        <f t="shared" si="30"/>
        <v/>
      </c>
      <c r="D940" t="str">
        <f t="shared" si="31"/>
        <v/>
      </c>
      <c r="E940" t="str">
        <f>IFERROR(IF(VLOOKUP('Xlookup set'!$S940,'Xlookup set'!$A$1:$R$1200,6,FALSE)=0,"",VLOOKUP('Xlookup set'!$S940,'Xlookup set'!$A$1:$R$1200,6,FALSE)),"")</f>
        <v/>
      </c>
      <c r="F940" t="str">
        <f t="array" aca="1" ref="F940" ca="1">IFERROR(F(VLOOKUP('Xlookup set'!$S940,'Xlookup set'!$A$1:$R$1200,7,FALSE)=0,"",VLOOKUP('Xlookup set'!$S940,'Xlookup set'!$A$1:$R$1200,7,FALSE)),"")</f>
        <v/>
      </c>
      <c r="G940" t="str">
        <f>IFERROR(IF(VLOOKUP('Xlookup set'!$S940,'Xlookup set'!$A$1:$R$1200,8,FALSE)=0,"",VLOOKUP('Xlookup set'!$S940,'Xlookup set'!$A$1:$R$1200,8,FALSE)),"")</f>
        <v/>
      </c>
      <c r="H940" s="93" t="str">
        <f>IFERROR(IF(VLOOKUP('Xlookup set'!$S940,'Xlookup set'!$A$1:$R$1200,9,FALSE)=0,"",VLOOKUP('Xlookup set'!$S940,'Xlookup set'!$A$1:$R$1200,9,FALSE)),"")</f>
        <v/>
      </c>
      <c r="I940" t="str">
        <f>IFERROR(IF(VLOOKUP('Xlookup set'!$S940,'Xlookup set'!$A$1:$R$1200,10,FALSE)=0,"",VLOOKUP('Xlookup set'!$S940,'Xlookup set'!$A$1:$R$1200,10,FALSE)),"")</f>
        <v/>
      </c>
      <c r="J940" t="str">
        <f>IFERROR(IF(VLOOKUP('Xlookup set'!$S940,'Xlookup set'!$A$1:$R$1200,11,FALSE)=0,"",VLOOKUP('Xlookup set'!$S940,'Xlookup set'!$A$1:$R$1200,11,FALSE)),"")</f>
        <v/>
      </c>
      <c r="K940" t="str">
        <f>IFERROR(IF(VLOOKUP('Xlookup set'!$S940,'Xlookup set'!$A$1:$R$1200,12,FALSE)=0,"",VLOOKUP('Xlookup set'!$S940,'Xlookup set'!$A$1:$R$1200,12,FALSE)),"")</f>
        <v/>
      </c>
      <c r="L940" t="str">
        <f>IFERROR(IF(VLOOKUP('Xlookup set'!$S940,'Xlookup set'!$A$1:$R$1200,13,FALSE)=0,"",VLOOKUP('Xlookup set'!$S940,'Xlookup set'!$A$1:$R$1200,13,FALSE)),"")</f>
        <v/>
      </c>
      <c r="M940" t="str">
        <f>IFERROR(IF(VLOOKUP('Xlookup set'!$S940,'Xlookup set'!$A$1:$R$1200,14,FALSE)=0,"",VLOOKUP('Xlookup set'!$S940,'Xlookup set'!$A$1:$R$1200,14,FALSE)),"")</f>
        <v/>
      </c>
      <c r="N940" t="str">
        <f>IFERROR(IF(VLOOKUP('Xlookup set'!$S940,'Xlookup set'!$A$1:$R$1200,15,FALSE)=0,"",VLOOKUP('Xlookup set'!$S940,'Xlookup set'!$A$1:$R$1200,15,FALSE)),"")</f>
        <v/>
      </c>
      <c r="O940" t="str">
        <f>IFERROR(IF(VLOOKUP('Xlookup set'!$S940,'Xlookup set'!$A$1:$R$1200,16,FALSE)=0,"",VLOOKUP('Xlookup set'!$S940,'Xlookup set'!$A$1:$R$1200,16,FALSE)),"")</f>
        <v/>
      </c>
      <c r="P940" t="str">
        <f t="array" aca="1" ref="P940" ca="1">IFERROR(Y2IF(VLOOKUP('Xlookup set'!$S940,'Xlookup set'!$A$1:$R$1200,17,FALSE)=0,"",VLOOKUP('Xlookup set'!$S940,'Xlookup set'!$A$1:$R$1200,17,FALSE)),"")</f>
        <v/>
      </c>
      <c r="Q940" t="str">
        <f>IFERROR(IF(VLOOKUP('Xlookup set'!$S940,'Xlookup set'!$A$1:$R$1200,18,FALSE)=0,"",VLOOKUP('Xlookup set'!$S940,'Xlookup set'!$A$1:$R$1200,18,FALSE)),"")</f>
        <v/>
      </c>
    </row>
    <row r="941" spans="1:17">
      <c r="A941" t="str">
        <f>IFERROR(VLOOKUP('Xlookup set'!$S941,'Xlookup set'!$A$1:$R$1200,2,FALSE),"")</f>
        <v/>
      </c>
      <c r="B941" t="str">
        <f>IF(I941&lt;&gt;"",ドッグキャリー!$I$2,"")</f>
        <v/>
      </c>
      <c r="C941" t="str">
        <f t="shared" si="30"/>
        <v/>
      </c>
      <c r="D941" t="str">
        <f t="shared" si="31"/>
        <v/>
      </c>
      <c r="E941" t="str">
        <f>IFERROR(IF(VLOOKUP('Xlookup set'!$S941,'Xlookup set'!$A$1:$R$1200,6,FALSE)=0,"",VLOOKUP('Xlookup set'!$S941,'Xlookup set'!$A$1:$R$1200,6,FALSE)),"")</f>
        <v/>
      </c>
      <c r="F941" t="str">
        <f t="array" aca="1" ref="F941" ca="1">IFERROR(F(VLOOKUP('Xlookup set'!$S941,'Xlookup set'!$A$1:$R$1200,7,FALSE)=0,"",VLOOKUP('Xlookup set'!$S941,'Xlookup set'!$A$1:$R$1200,7,FALSE)),"")</f>
        <v/>
      </c>
      <c r="G941" t="str">
        <f>IFERROR(IF(VLOOKUP('Xlookup set'!$S941,'Xlookup set'!$A$1:$R$1200,8,FALSE)=0,"",VLOOKUP('Xlookup set'!$S941,'Xlookup set'!$A$1:$R$1200,8,FALSE)),"")</f>
        <v/>
      </c>
      <c r="H941" s="93" t="str">
        <f>IFERROR(IF(VLOOKUP('Xlookup set'!$S941,'Xlookup set'!$A$1:$R$1200,9,FALSE)=0,"",VLOOKUP('Xlookup set'!$S941,'Xlookup set'!$A$1:$R$1200,9,FALSE)),"")</f>
        <v/>
      </c>
      <c r="I941" t="str">
        <f>IFERROR(IF(VLOOKUP('Xlookup set'!$S941,'Xlookup set'!$A$1:$R$1200,10,FALSE)=0,"",VLOOKUP('Xlookup set'!$S941,'Xlookup set'!$A$1:$R$1200,10,FALSE)),"")</f>
        <v/>
      </c>
      <c r="J941" t="str">
        <f>IFERROR(IF(VLOOKUP('Xlookup set'!$S941,'Xlookup set'!$A$1:$R$1200,11,FALSE)=0,"",VLOOKUP('Xlookup set'!$S941,'Xlookup set'!$A$1:$R$1200,11,FALSE)),"")</f>
        <v/>
      </c>
      <c r="K941" t="str">
        <f>IFERROR(IF(VLOOKUP('Xlookup set'!$S941,'Xlookup set'!$A$1:$R$1200,12,FALSE)=0,"",VLOOKUP('Xlookup set'!$S941,'Xlookup set'!$A$1:$R$1200,12,FALSE)),"")</f>
        <v/>
      </c>
      <c r="L941" t="str">
        <f>IFERROR(IF(VLOOKUP('Xlookup set'!$S941,'Xlookup set'!$A$1:$R$1200,13,FALSE)=0,"",VLOOKUP('Xlookup set'!$S941,'Xlookup set'!$A$1:$R$1200,13,FALSE)),"")</f>
        <v/>
      </c>
      <c r="M941" t="str">
        <f>IFERROR(IF(VLOOKUP('Xlookup set'!$S941,'Xlookup set'!$A$1:$R$1200,14,FALSE)=0,"",VLOOKUP('Xlookup set'!$S941,'Xlookup set'!$A$1:$R$1200,14,FALSE)),"")</f>
        <v/>
      </c>
      <c r="N941" t="str">
        <f>IFERROR(IF(VLOOKUP('Xlookup set'!$S941,'Xlookup set'!$A$1:$R$1200,15,FALSE)=0,"",VLOOKUP('Xlookup set'!$S941,'Xlookup set'!$A$1:$R$1200,15,FALSE)),"")</f>
        <v/>
      </c>
      <c r="O941" t="str">
        <f>IFERROR(IF(VLOOKUP('Xlookup set'!$S941,'Xlookup set'!$A$1:$R$1200,16,FALSE)=0,"",VLOOKUP('Xlookup set'!$S941,'Xlookup set'!$A$1:$R$1200,16,FALSE)),"")</f>
        <v/>
      </c>
      <c r="P941" t="str">
        <f t="array" aca="1" ref="P941" ca="1">IFERROR(Y2IF(VLOOKUP('Xlookup set'!$S941,'Xlookup set'!$A$1:$R$1200,17,FALSE)=0,"",VLOOKUP('Xlookup set'!$S941,'Xlookup set'!$A$1:$R$1200,17,FALSE)),"")</f>
        <v/>
      </c>
      <c r="Q941" t="str">
        <f>IFERROR(IF(VLOOKUP('Xlookup set'!$S941,'Xlookup set'!$A$1:$R$1200,18,FALSE)=0,"",VLOOKUP('Xlookup set'!$S941,'Xlookup set'!$A$1:$R$1200,18,FALSE)),"")</f>
        <v/>
      </c>
    </row>
    <row r="942" spans="1:17">
      <c r="A942" t="str">
        <f>IFERROR(VLOOKUP('Xlookup set'!$S942,'Xlookup set'!$A$1:$R$1200,2,FALSE),"")</f>
        <v/>
      </c>
      <c r="B942" t="str">
        <f>IF(I942&lt;&gt;"",ドッグキャリー!$I$2,"")</f>
        <v/>
      </c>
      <c r="C942" t="str">
        <f t="shared" si="30"/>
        <v/>
      </c>
      <c r="D942" t="str">
        <f t="shared" si="31"/>
        <v/>
      </c>
      <c r="E942" t="str">
        <f>IFERROR(IF(VLOOKUP('Xlookup set'!$S942,'Xlookup set'!$A$1:$R$1200,6,FALSE)=0,"",VLOOKUP('Xlookup set'!$S942,'Xlookup set'!$A$1:$R$1200,6,FALSE)),"")</f>
        <v/>
      </c>
      <c r="F942" t="str">
        <f t="array" aca="1" ref="F942" ca="1">IFERROR(F(VLOOKUP('Xlookup set'!$S942,'Xlookup set'!$A$1:$R$1200,7,FALSE)=0,"",VLOOKUP('Xlookup set'!$S942,'Xlookup set'!$A$1:$R$1200,7,FALSE)),"")</f>
        <v/>
      </c>
      <c r="G942" t="str">
        <f>IFERROR(IF(VLOOKUP('Xlookup set'!$S942,'Xlookup set'!$A$1:$R$1200,8,FALSE)=0,"",VLOOKUP('Xlookup set'!$S942,'Xlookup set'!$A$1:$R$1200,8,FALSE)),"")</f>
        <v/>
      </c>
      <c r="H942" s="93" t="str">
        <f>IFERROR(IF(VLOOKUP('Xlookup set'!$S942,'Xlookup set'!$A$1:$R$1200,9,FALSE)=0,"",VLOOKUP('Xlookup set'!$S942,'Xlookup set'!$A$1:$R$1200,9,FALSE)),"")</f>
        <v/>
      </c>
      <c r="I942" t="str">
        <f>IFERROR(IF(VLOOKUP('Xlookup set'!$S942,'Xlookup set'!$A$1:$R$1200,10,FALSE)=0,"",VLOOKUP('Xlookup set'!$S942,'Xlookup set'!$A$1:$R$1200,10,FALSE)),"")</f>
        <v/>
      </c>
      <c r="J942" t="str">
        <f>IFERROR(IF(VLOOKUP('Xlookup set'!$S942,'Xlookup set'!$A$1:$R$1200,11,FALSE)=0,"",VLOOKUP('Xlookup set'!$S942,'Xlookup set'!$A$1:$R$1200,11,FALSE)),"")</f>
        <v/>
      </c>
      <c r="K942" t="str">
        <f>IFERROR(IF(VLOOKUP('Xlookup set'!$S942,'Xlookup set'!$A$1:$R$1200,12,FALSE)=0,"",VLOOKUP('Xlookup set'!$S942,'Xlookup set'!$A$1:$R$1200,12,FALSE)),"")</f>
        <v/>
      </c>
      <c r="L942" t="str">
        <f>IFERROR(IF(VLOOKUP('Xlookup set'!$S942,'Xlookup set'!$A$1:$R$1200,13,FALSE)=0,"",VLOOKUP('Xlookup set'!$S942,'Xlookup set'!$A$1:$R$1200,13,FALSE)),"")</f>
        <v/>
      </c>
      <c r="M942" t="str">
        <f>IFERROR(IF(VLOOKUP('Xlookup set'!$S942,'Xlookup set'!$A$1:$R$1200,14,FALSE)=0,"",VLOOKUP('Xlookup set'!$S942,'Xlookup set'!$A$1:$R$1200,14,FALSE)),"")</f>
        <v/>
      </c>
      <c r="N942" t="str">
        <f>IFERROR(IF(VLOOKUP('Xlookup set'!$S942,'Xlookup set'!$A$1:$R$1200,15,FALSE)=0,"",VLOOKUP('Xlookup set'!$S942,'Xlookup set'!$A$1:$R$1200,15,FALSE)),"")</f>
        <v/>
      </c>
      <c r="O942" t="str">
        <f>IFERROR(IF(VLOOKUP('Xlookup set'!$S942,'Xlookup set'!$A$1:$R$1200,16,FALSE)=0,"",VLOOKUP('Xlookup set'!$S942,'Xlookup set'!$A$1:$R$1200,16,FALSE)),"")</f>
        <v/>
      </c>
      <c r="P942" t="str">
        <f t="array" aca="1" ref="P942" ca="1">IFERROR(Y2IF(VLOOKUP('Xlookup set'!$S942,'Xlookup set'!$A$1:$R$1200,17,FALSE)=0,"",VLOOKUP('Xlookup set'!$S942,'Xlookup set'!$A$1:$R$1200,17,FALSE)),"")</f>
        <v/>
      </c>
      <c r="Q942" t="str">
        <f>IFERROR(IF(VLOOKUP('Xlookup set'!$S942,'Xlookup set'!$A$1:$R$1200,18,FALSE)=0,"",VLOOKUP('Xlookup set'!$S942,'Xlookup set'!$A$1:$R$1200,18,FALSE)),"")</f>
        <v/>
      </c>
    </row>
    <row r="943" spans="1:17">
      <c r="A943" t="str">
        <f>IFERROR(VLOOKUP('Xlookup set'!$S943,'Xlookup set'!$A$1:$R$1200,2,FALSE),"")</f>
        <v/>
      </c>
      <c r="B943" t="str">
        <f>IF(I943&lt;&gt;"",ドッグキャリー!$I$2,"")</f>
        <v/>
      </c>
      <c r="C943" t="str">
        <f t="shared" si="30"/>
        <v/>
      </c>
      <c r="D943" t="str">
        <f t="shared" si="31"/>
        <v/>
      </c>
      <c r="E943" t="str">
        <f>IFERROR(IF(VLOOKUP('Xlookup set'!$S943,'Xlookup set'!$A$1:$R$1200,6,FALSE)=0,"",VLOOKUP('Xlookup set'!$S943,'Xlookup set'!$A$1:$R$1200,6,FALSE)),"")</f>
        <v/>
      </c>
      <c r="F943" t="str">
        <f t="array" aca="1" ref="F943" ca="1">IFERROR(F(VLOOKUP('Xlookup set'!$S943,'Xlookup set'!$A$1:$R$1200,7,FALSE)=0,"",VLOOKUP('Xlookup set'!$S943,'Xlookup set'!$A$1:$R$1200,7,FALSE)),"")</f>
        <v/>
      </c>
      <c r="G943" t="str">
        <f>IFERROR(IF(VLOOKUP('Xlookup set'!$S943,'Xlookup set'!$A$1:$R$1200,8,FALSE)=0,"",VLOOKUP('Xlookup set'!$S943,'Xlookup set'!$A$1:$R$1200,8,FALSE)),"")</f>
        <v/>
      </c>
      <c r="H943" s="93" t="str">
        <f>IFERROR(IF(VLOOKUP('Xlookup set'!$S943,'Xlookup set'!$A$1:$R$1200,9,FALSE)=0,"",VLOOKUP('Xlookup set'!$S943,'Xlookup set'!$A$1:$R$1200,9,FALSE)),"")</f>
        <v/>
      </c>
      <c r="I943" t="str">
        <f>IFERROR(IF(VLOOKUP('Xlookup set'!$S943,'Xlookup set'!$A$1:$R$1200,10,FALSE)=0,"",VLOOKUP('Xlookup set'!$S943,'Xlookup set'!$A$1:$R$1200,10,FALSE)),"")</f>
        <v/>
      </c>
      <c r="J943" t="str">
        <f>IFERROR(IF(VLOOKUP('Xlookup set'!$S943,'Xlookup set'!$A$1:$R$1200,11,FALSE)=0,"",VLOOKUP('Xlookup set'!$S943,'Xlookup set'!$A$1:$R$1200,11,FALSE)),"")</f>
        <v/>
      </c>
      <c r="K943" t="str">
        <f>IFERROR(IF(VLOOKUP('Xlookup set'!$S943,'Xlookup set'!$A$1:$R$1200,12,FALSE)=0,"",VLOOKUP('Xlookup set'!$S943,'Xlookup set'!$A$1:$R$1200,12,FALSE)),"")</f>
        <v/>
      </c>
      <c r="L943" t="str">
        <f>IFERROR(IF(VLOOKUP('Xlookup set'!$S943,'Xlookup set'!$A$1:$R$1200,13,FALSE)=0,"",VLOOKUP('Xlookup set'!$S943,'Xlookup set'!$A$1:$R$1200,13,FALSE)),"")</f>
        <v/>
      </c>
      <c r="M943" t="str">
        <f>IFERROR(IF(VLOOKUP('Xlookup set'!$S943,'Xlookup set'!$A$1:$R$1200,14,FALSE)=0,"",VLOOKUP('Xlookup set'!$S943,'Xlookup set'!$A$1:$R$1200,14,FALSE)),"")</f>
        <v/>
      </c>
      <c r="N943" t="str">
        <f>IFERROR(IF(VLOOKUP('Xlookup set'!$S943,'Xlookup set'!$A$1:$R$1200,15,FALSE)=0,"",VLOOKUP('Xlookup set'!$S943,'Xlookup set'!$A$1:$R$1200,15,FALSE)),"")</f>
        <v/>
      </c>
      <c r="O943" t="str">
        <f>IFERROR(IF(VLOOKUP('Xlookup set'!$S943,'Xlookup set'!$A$1:$R$1200,16,FALSE)=0,"",VLOOKUP('Xlookup set'!$S943,'Xlookup set'!$A$1:$R$1200,16,FALSE)),"")</f>
        <v/>
      </c>
      <c r="P943" t="str">
        <f t="array" aca="1" ref="P943" ca="1">IFERROR(Y2IF(VLOOKUP('Xlookup set'!$S943,'Xlookup set'!$A$1:$R$1200,17,FALSE)=0,"",VLOOKUP('Xlookup set'!$S943,'Xlookup set'!$A$1:$R$1200,17,FALSE)),"")</f>
        <v/>
      </c>
      <c r="Q943" t="str">
        <f>IFERROR(IF(VLOOKUP('Xlookup set'!$S943,'Xlookup set'!$A$1:$R$1200,18,FALSE)=0,"",VLOOKUP('Xlookup set'!$S943,'Xlookup set'!$A$1:$R$1200,18,FALSE)),"")</f>
        <v/>
      </c>
    </row>
    <row r="944" spans="1:17">
      <c r="A944" t="str">
        <f>IFERROR(VLOOKUP('Xlookup set'!$S944,'Xlookup set'!$A$1:$R$1200,2,FALSE),"")</f>
        <v/>
      </c>
      <c r="B944" t="str">
        <f>IF(I944&lt;&gt;"",ドッグキャリー!$I$2,"")</f>
        <v/>
      </c>
      <c r="C944" t="str">
        <f t="shared" si="30"/>
        <v/>
      </c>
      <c r="D944" t="str">
        <f t="shared" si="31"/>
        <v/>
      </c>
      <c r="E944" t="str">
        <f>IFERROR(IF(VLOOKUP('Xlookup set'!$S944,'Xlookup set'!$A$1:$R$1200,6,FALSE)=0,"",VLOOKUP('Xlookup set'!$S944,'Xlookup set'!$A$1:$R$1200,6,FALSE)),"")</f>
        <v/>
      </c>
      <c r="F944" t="str">
        <f t="array" aca="1" ref="F944" ca="1">IFERROR(F(VLOOKUP('Xlookup set'!$S944,'Xlookup set'!$A$1:$R$1200,7,FALSE)=0,"",VLOOKUP('Xlookup set'!$S944,'Xlookup set'!$A$1:$R$1200,7,FALSE)),"")</f>
        <v/>
      </c>
      <c r="G944" t="str">
        <f>IFERROR(IF(VLOOKUP('Xlookup set'!$S944,'Xlookup set'!$A$1:$R$1200,8,FALSE)=0,"",VLOOKUP('Xlookup set'!$S944,'Xlookup set'!$A$1:$R$1200,8,FALSE)),"")</f>
        <v/>
      </c>
      <c r="H944" s="93" t="str">
        <f>IFERROR(IF(VLOOKUP('Xlookup set'!$S944,'Xlookup set'!$A$1:$R$1200,9,FALSE)=0,"",VLOOKUP('Xlookup set'!$S944,'Xlookup set'!$A$1:$R$1200,9,FALSE)),"")</f>
        <v/>
      </c>
      <c r="I944" t="str">
        <f>IFERROR(IF(VLOOKUP('Xlookup set'!$S944,'Xlookup set'!$A$1:$R$1200,10,FALSE)=0,"",VLOOKUP('Xlookup set'!$S944,'Xlookup set'!$A$1:$R$1200,10,FALSE)),"")</f>
        <v/>
      </c>
      <c r="J944" t="str">
        <f>IFERROR(IF(VLOOKUP('Xlookup set'!$S944,'Xlookup set'!$A$1:$R$1200,11,FALSE)=0,"",VLOOKUP('Xlookup set'!$S944,'Xlookup set'!$A$1:$R$1200,11,FALSE)),"")</f>
        <v/>
      </c>
      <c r="K944" t="str">
        <f>IFERROR(IF(VLOOKUP('Xlookup set'!$S944,'Xlookup set'!$A$1:$R$1200,12,FALSE)=0,"",VLOOKUP('Xlookup set'!$S944,'Xlookup set'!$A$1:$R$1200,12,FALSE)),"")</f>
        <v/>
      </c>
      <c r="L944" t="str">
        <f>IFERROR(IF(VLOOKUP('Xlookup set'!$S944,'Xlookup set'!$A$1:$R$1200,13,FALSE)=0,"",VLOOKUP('Xlookup set'!$S944,'Xlookup set'!$A$1:$R$1200,13,FALSE)),"")</f>
        <v/>
      </c>
      <c r="M944" t="str">
        <f>IFERROR(IF(VLOOKUP('Xlookup set'!$S944,'Xlookup set'!$A$1:$R$1200,14,FALSE)=0,"",VLOOKUP('Xlookup set'!$S944,'Xlookup set'!$A$1:$R$1200,14,FALSE)),"")</f>
        <v/>
      </c>
      <c r="N944" t="str">
        <f>IFERROR(IF(VLOOKUP('Xlookup set'!$S944,'Xlookup set'!$A$1:$R$1200,15,FALSE)=0,"",VLOOKUP('Xlookup set'!$S944,'Xlookup set'!$A$1:$R$1200,15,FALSE)),"")</f>
        <v/>
      </c>
      <c r="O944" t="str">
        <f>IFERROR(IF(VLOOKUP('Xlookup set'!$S944,'Xlookup set'!$A$1:$R$1200,16,FALSE)=0,"",VLOOKUP('Xlookup set'!$S944,'Xlookup set'!$A$1:$R$1200,16,FALSE)),"")</f>
        <v/>
      </c>
      <c r="P944" t="str">
        <f t="array" aca="1" ref="P944" ca="1">IFERROR(Y2IF(VLOOKUP('Xlookup set'!$S944,'Xlookup set'!$A$1:$R$1200,17,FALSE)=0,"",VLOOKUP('Xlookup set'!$S944,'Xlookup set'!$A$1:$R$1200,17,FALSE)),"")</f>
        <v/>
      </c>
      <c r="Q944" t="str">
        <f>IFERROR(IF(VLOOKUP('Xlookup set'!$S944,'Xlookup set'!$A$1:$R$1200,18,FALSE)=0,"",VLOOKUP('Xlookup set'!$S944,'Xlookup set'!$A$1:$R$1200,18,FALSE)),"")</f>
        <v/>
      </c>
    </row>
    <row r="945" spans="1:17">
      <c r="A945" t="str">
        <f>IFERROR(VLOOKUP('Xlookup set'!$S945,'Xlookup set'!$A$1:$R$1200,2,FALSE),"")</f>
        <v/>
      </c>
      <c r="B945" t="str">
        <f>IF(I945&lt;&gt;"",ドッグキャリー!$I$2,"")</f>
        <v/>
      </c>
      <c r="C945" t="str">
        <f t="shared" si="30"/>
        <v/>
      </c>
      <c r="D945" t="str">
        <f t="shared" si="31"/>
        <v/>
      </c>
      <c r="E945" t="str">
        <f>IFERROR(IF(VLOOKUP('Xlookup set'!$S945,'Xlookup set'!$A$1:$R$1200,6,FALSE)=0,"",VLOOKUP('Xlookup set'!$S945,'Xlookup set'!$A$1:$R$1200,6,FALSE)),"")</f>
        <v/>
      </c>
      <c r="F945" t="str">
        <f t="array" aca="1" ref="F945" ca="1">IFERROR(F(VLOOKUP('Xlookup set'!$S945,'Xlookup set'!$A$1:$R$1200,7,FALSE)=0,"",VLOOKUP('Xlookup set'!$S945,'Xlookup set'!$A$1:$R$1200,7,FALSE)),"")</f>
        <v/>
      </c>
      <c r="G945" t="str">
        <f>IFERROR(IF(VLOOKUP('Xlookup set'!$S945,'Xlookup set'!$A$1:$R$1200,8,FALSE)=0,"",VLOOKUP('Xlookup set'!$S945,'Xlookup set'!$A$1:$R$1200,8,FALSE)),"")</f>
        <v/>
      </c>
      <c r="H945" s="93" t="str">
        <f>IFERROR(IF(VLOOKUP('Xlookup set'!$S945,'Xlookup set'!$A$1:$R$1200,9,FALSE)=0,"",VLOOKUP('Xlookup set'!$S945,'Xlookup set'!$A$1:$R$1200,9,FALSE)),"")</f>
        <v/>
      </c>
      <c r="I945" t="str">
        <f>IFERROR(IF(VLOOKUP('Xlookup set'!$S945,'Xlookup set'!$A$1:$R$1200,10,FALSE)=0,"",VLOOKUP('Xlookup set'!$S945,'Xlookup set'!$A$1:$R$1200,10,FALSE)),"")</f>
        <v/>
      </c>
      <c r="J945" t="str">
        <f>IFERROR(IF(VLOOKUP('Xlookup set'!$S945,'Xlookup set'!$A$1:$R$1200,11,FALSE)=0,"",VLOOKUP('Xlookup set'!$S945,'Xlookup set'!$A$1:$R$1200,11,FALSE)),"")</f>
        <v/>
      </c>
      <c r="K945" t="str">
        <f>IFERROR(IF(VLOOKUP('Xlookup set'!$S945,'Xlookup set'!$A$1:$R$1200,12,FALSE)=0,"",VLOOKUP('Xlookup set'!$S945,'Xlookup set'!$A$1:$R$1200,12,FALSE)),"")</f>
        <v/>
      </c>
      <c r="L945" t="str">
        <f>IFERROR(IF(VLOOKUP('Xlookup set'!$S945,'Xlookup set'!$A$1:$R$1200,13,FALSE)=0,"",VLOOKUP('Xlookup set'!$S945,'Xlookup set'!$A$1:$R$1200,13,FALSE)),"")</f>
        <v/>
      </c>
      <c r="M945" t="str">
        <f>IFERROR(IF(VLOOKUP('Xlookup set'!$S945,'Xlookup set'!$A$1:$R$1200,14,FALSE)=0,"",VLOOKUP('Xlookup set'!$S945,'Xlookup set'!$A$1:$R$1200,14,FALSE)),"")</f>
        <v/>
      </c>
      <c r="N945" t="str">
        <f>IFERROR(IF(VLOOKUP('Xlookup set'!$S945,'Xlookup set'!$A$1:$R$1200,15,FALSE)=0,"",VLOOKUP('Xlookup set'!$S945,'Xlookup set'!$A$1:$R$1200,15,FALSE)),"")</f>
        <v/>
      </c>
      <c r="O945" t="str">
        <f>IFERROR(IF(VLOOKUP('Xlookup set'!$S945,'Xlookup set'!$A$1:$R$1200,16,FALSE)=0,"",VLOOKUP('Xlookup set'!$S945,'Xlookup set'!$A$1:$R$1200,16,FALSE)),"")</f>
        <v/>
      </c>
      <c r="P945" t="str">
        <f t="array" aca="1" ref="P945" ca="1">IFERROR(Y2IF(VLOOKUP('Xlookup set'!$S945,'Xlookup set'!$A$1:$R$1200,17,FALSE)=0,"",VLOOKUP('Xlookup set'!$S945,'Xlookup set'!$A$1:$R$1200,17,FALSE)),"")</f>
        <v/>
      </c>
      <c r="Q945" t="str">
        <f>IFERROR(IF(VLOOKUP('Xlookup set'!$S945,'Xlookup set'!$A$1:$R$1200,18,FALSE)=0,"",VLOOKUP('Xlookup set'!$S945,'Xlookup set'!$A$1:$R$1200,18,FALSE)),"")</f>
        <v/>
      </c>
    </row>
    <row r="946" spans="1:17">
      <c r="A946" t="str">
        <f>IFERROR(VLOOKUP('Xlookup set'!$S946,'Xlookup set'!$A$1:$R$1200,2,FALSE),"")</f>
        <v/>
      </c>
      <c r="B946" t="str">
        <f>IF(I946&lt;&gt;"",ドッグキャリー!$I$2,"")</f>
        <v/>
      </c>
      <c r="C946" t="str">
        <f t="shared" si="30"/>
        <v/>
      </c>
      <c r="D946" t="str">
        <f t="shared" si="31"/>
        <v/>
      </c>
      <c r="E946" t="str">
        <f>IFERROR(IF(VLOOKUP('Xlookup set'!$S946,'Xlookup set'!$A$1:$R$1200,6,FALSE)=0,"",VLOOKUP('Xlookup set'!$S946,'Xlookup set'!$A$1:$R$1200,6,FALSE)),"")</f>
        <v/>
      </c>
      <c r="F946" t="str">
        <f t="array" aca="1" ref="F946" ca="1">IFERROR(F(VLOOKUP('Xlookup set'!$S946,'Xlookup set'!$A$1:$R$1200,7,FALSE)=0,"",VLOOKUP('Xlookup set'!$S946,'Xlookup set'!$A$1:$R$1200,7,FALSE)),"")</f>
        <v/>
      </c>
      <c r="G946" t="str">
        <f>IFERROR(IF(VLOOKUP('Xlookup set'!$S946,'Xlookup set'!$A$1:$R$1200,8,FALSE)=0,"",VLOOKUP('Xlookup set'!$S946,'Xlookup set'!$A$1:$R$1200,8,FALSE)),"")</f>
        <v/>
      </c>
      <c r="H946" s="93" t="str">
        <f>IFERROR(IF(VLOOKUP('Xlookup set'!$S946,'Xlookup set'!$A$1:$R$1200,9,FALSE)=0,"",VLOOKUP('Xlookup set'!$S946,'Xlookup set'!$A$1:$R$1200,9,FALSE)),"")</f>
        <v/>
      </c>
      <c r="I946" t="str">
        <f>IFERROR(IF(VLOOKUP('Xlookup set'!$S946,'Xlookup set'!$A$1:$R$1200,10,FALSE)=0,"",VLOOKUP('Xlookup set'!$S946,'Xlookup set'!$A$1:$R$1200,10,FALSE)),"")</f>
        <v/>
      </c>
      <c r="J946" t="str">
        <f>IFERROR(IF(VLOOKUP('Xlookup set'!$S946,'Xlookup set'!$A$1:$R$1200,11,FALSE)=0,"",VLOOKUP('Xlookup set'!$S946,'Xlookup set'!$A$1:$R$1200,11,FALSE)),"")</f>
        <v/>
      </c>
      <c r="K946" t="str">
        <f>IFERROR(IF(VLOOKUP('Xlookup set'!$S946,'Xlookup set'!$A$1:$R$1200,12,FALSE)=0,"",VLOOKUP('Xlookup set'!$S946,'Xlookup set'!$A$1:$R$1200,12,FALSE)),"")</f>
        <v/>
      </c>
      <c r="L946" t="str">
        <f>IFERROR(IF(VLOOKUP('Xlookup set'!$S946,'Xlookup set'!$A$1:$R$1200,13,FALSE)=0,"",VLOOKUP('Xlookup set'!$S946,'Xlookup set'!$A$1:$R$1200,13,FALSE)),"")</f>
        <v/>
      </c>
      <c r="M946" t="str">
        <f>IFERROR(IF(VLOOKUP('Xlookup set'!$S946,'Xlookup set'!$A$1:$R$1200,14,FALSE)=0,"",VLOOKUP('Xlookup set'!$S946,'Xlookup set'!$A$1:$R$1200,14,FALSE)),"")</f>
        <v/>
      </c>
      <c r="N946" t="str">
        <f>IFERROR(IF(VLOOKUP('Xlookup set'!$S946,'Xlookup set'!$A$1:$R$1200,15,FALSE)=0,"",VLOOKUP('Xlookup set'!$S946,'Xlookup set'!$A$1:$R$1200,15,FALSE)),"")</f>
        <v/>
      </c>
      <c r="O946" t="str">
        <f>IFERROR(IF(VLOOKUP('Xlookup set'!$S946,'Xlookup set'!$A$1:$R$1200,16,FALSE)=0,"",VLOOKUP('Xlookup set'!$S946,'Xlookup set'!$A$1:$R$1200,16,FALSE)),"")</f>
        <v/>
      </c>
      <c r="P946" t="str">
        <f t="array" aca="1" ref="P946" ca="1">IFERROR(Y2IF(VLOOKUP('Xlookup set'!$S946,'Xlookup set'!$A$1:$R$1200,17,FALSE)=0,"",VLOOKUP('Xlookup set'!$S946,'Xlookup set'!$A$1:$R$1200,17,FALSE)),"")</f>
        <v/>
      </c>
      <c r="Q946" t="str">
        <f>IFERROR(IF(VLOOKUP('Xlookup set'!$S946,'Xlookup set'!$A$1:$R$1200,18,FALSE)=0,"",VLOOKUP('Xlookup set'!$S946,'Xlookup set'!$A$1:$R$1200,18,FALSE)),"")</f>
        <v/>
      </c>
    </row>
    <row r="947" spans="1:17">
      <c r="A947" t="str">
        <f>IFERROR(VLOOKUP('Xlookup set'!$S947,'Xlookup set'!$A$1:$R$1200,2,FALSE),"")</f>
        <v/>
      </c>
      <c r="B947" t="str">
        <f>IF(I947&lt;&gt;"",ドッグキャリー!$I$2,"")</f>
        <v/>
      </c>
      <c r="C947" t="str">
        <f t="shared" si="30"/>
        <v/>
      </c>
      <c r="D947" t="str">
        <f t="shared" si="31"/>
        <v/>
      </c>
      <c r="E947" t="str">
        <f>IFERROR(IF(VLOOKUP('Xlookup set'!$S947,'Xlookup set'!$A$1:$R$1200,6,FALSE)=0,"",VLOOKUP('Xlookup set'!$S947,'Xlookup set'!$A$1:$R$1200,6,FALSE)),"")</f>
        <v/>
      </c>
      <c r="F947" t="str">
        <f t="array" aca="1" ref="F947" ca="1">IFERROR(F(VLOOKUP('Xlookup set'!$S947,'Xlookup set'!$A$1:$R$1200,7,FALSE)=0,"",VLOOKUP('Xlookup set'!$S947,'Xlookup set'!$A$1:$R$1200,7,FALSE)),"")</f>
        <v/>
      </c>
      <c r="G947" t="str">
        <f>IFERROR(IF(VLOOKUP('Xlookup set'!$S947,'Xlookup set'!$A$1:$R$1200,8,FALSE)=0,"",VLOOKUP('Xlookup set'!$S947,'Xlookup set'!$A$1:$R$1200,8,FALSE)),"")</f>
        <v/>
      </c>
      <c r="H947" s="93" t="str">
        <f>IFERROR(IF(VLOOKUP('Xlookup set'!$S947,'Xlookup set'!$A$1:$R$1200,9,FALSE)=0,"",VLOOKUP('Xlookup set'!$S947,'Xlookup set'!$A$1:$R$1200,9,FALSE)),"")</f>
        <v/>
      </c>
      <c r="I947" t="str">
        <f>IFERROR(IF(VLOOKUP('Xlookup set'!$S947,'Xlookup set'!$A$1:$R$1200,10,FALSE)=0,"",VLOOKUP('Xlookup set'!$S947,'Xlookup set'!$A$1:$R$1200,10,FALSE)),"")</f>
        <v/>
      </c>
      <c r="J947" t="str">
        <f>IFERROR(IF(VLOOKUP('Xlookup set'!$S947,'Xlookup set'!$A$1:$R$1200,11,FALSE)=0,"",VLOOKUP('Xlookup set'!$S947,'Xlookup set'!$A$1:$R$1200,11,FALSE)),"")</f>
        <v/>
      </c>
      <c r="K947" t="str">
        <f>IFERROR(IF(VLOOKUP('Xlookup set'!$S947,'Xlookup set'!$A$1:$R$1200,12,FALSE)=0,"",VLOOKUP('Xlookup set'!$S947,'Xlookup set'!$A$1:$R$1200,12,FALSE)),"")</f>
        <v/>
      </c>
      <c r="L947" t="str">
        <f>IFERROR(IF(VLOOKUP('Xlookup set'!$S947,'Xlookup set'!$A$1:$R$1200,13,FALSE)=0,"",VLOOKUP('Xlookup set'!$S947,'Xlookup set'!$A$1:$R$1200,13,FALSE)),"")</f>
        <v/>
      </c>
      <c r="M947" t="str">
        <f>IFERROR(IF(VLOOKUP('Xlookup set'!$S947,'Xlookup set'!$A$1:$R$1200,14,FALSE)=0,"",VLOOKUP('Xlookup set'!$S947,'Xlookup set'!$A$1:$R$1200,14,FALSE)),"")</f>
        <v/>
      </c>
      <c r="N947" t="str">
        <f>IFERROR(IF(VLOOKUP('Xlookup set'!$S947,'Xlookup set'!$A$1:$R$1200,15,FALSE)=0,"",VLOOKUP('Xlookup set'!$S947,'Xlookup set'!$A$1:$R$1200,15,FALSE)),"")</f>
        <v/>
      </c>
      <c r="O947" t="str">
        <f>IFERROR(IF(VLOOKUP('Xlookup set'!$S947,'Xlookup set'!$A$1:$R$1200,16,FALSE)=0,"",VLOOKUP('Xlookup set'!$S947,'Xlookup set'!$A$1:$R$1200,16,FALSE)),"")</f>
        <v/>
      </c>
      <c r="P947" t="str">
        <f t="array" aca="1" ref="P947" ca="1">IFERROR(Y2IF(VLOOKUP('Xlookup set'!$S947,'Xlookup set'!$A$1:$R$1200,17,FALSE)=0,"",VLOOKUP('Xlookup set'!$S947,'Xlookup set'!$A$1:$R$1200,17,FALSE)),"")</f>
        <v/>
      </c>
      <c r="Q947" t="str">
        <f>IFERROR(IF(VLOOKUP('Xlookup set'!$S947,'Xlookup set'!$A$1:$R$1200,18,FALSE)=0,"",VLOOKUP('Xlookup set'!$S947,'Xlookup set'!$A$1:$R$1200,18,FALSE)),"")</f>
        <v/>
      </c>
    </row>
    <row r="948" spans="1:17">
      <c r="A948" t="str">
        <f>IFERROR(VLOOKUP('Xlookup set'!$S948,'Xlookup set'!$A$1:$R$1200,2,FALSE),"")</f>
        <v/>
      </c>
      <c r="B948" t="str">
        <f>IF(I948&lt;&gt;"",ドッグキャリー!$I$2,"")</f>
        <v/>
      </c>
      <c r="C948" t="str">
        <f t="shared" si="30"/>
        <v/>
      </c>
      <c r="D948" t="str">
        <f t="shared" si="31"/>
        <v/>
      </c>
      <c r="E948" t="str">
        <f>IFERROR(IF(VLOOKUP('Xlookup set'!$S948,'Xlookup set'!$A$1:$R$1200,6,FALSE)=0,"",VLOOKUP('Xlookup set'!$S948,'Xlookup set'!$A$1:$R$1200,6,FALSE)),"")</f>
        <v/>
      </c>
      <c r="F948" t="str">
        <f t="array" aca="1" ref="F948" ca="1">IFERROR(F(VLOOKUP('Xlookup set'!$S948,'Xlookup set'!$A$1:$R$1200,7,FALSE)=0,"",VLOOKUP('Xlookup set'!$S948,'Xlookup set'!$A$1:$R$1200,7,FALSE)),"")</f>
        <v/>
      </c>
      <c r="G948" t="str">
        <f>IFERROR(IF(VLOOKUP('Xlookup set'!$S948,'Xlookup set'!$A$1:$R$1200,8,FALSE)=0,"",VLOOKUP('Xlookup set'!$S948,'Xlookup set'!$A$1:$R$1200,8,FALSE)),"")</f>
        <v/>
      </c>
      <c r="H948" s="93" t="str">
        <f>IFERROR(IF(VLOOKUP('Xlookup set'!$S948,'Xlookup set'!$A$1:$R$1200,9,FALSE)=0,"",VLOOKUP('Xlookup set'!$S948,'Xlookup set'!$A$1:$R$1200,9,FALSE)),"")</f>
        <v/>
      </c>
      <c r="I948" t="str">
        <f>IFERROR(IF(VLOOKUP('Xlookup set'!$S948,'Xlookup set'!$A$1:$R$1200,10,FALSE)=0,"",VLOOKUP('Xlookup set'!$S948,'Xlookup set'!$A$1:$R$1200,10,FALSE)),"")</f>
        <v/>
      </c>
      <c r="J948" t="str">
        <f>IFERROR(IF(VLOOKUP('Xlookup set'!$S948,'Xlookup set'!$A$1:$R$1200,11,FALSE)=0,"",VLOOKUP('Xlookup set'!$S948,'Xlookup set'!$A$1:$R$1200,11,FALSE)),"")</f>
        <v/>
      </c>
      <c r="K948" t="str">
        <f>IFERROR(IF(VLOOKUP('Xlookup set'!$S948,'Xlookup set'!$A$1:$R$1200,12,FALSE)=0,"",VLOOKUP('Xlookup set'!$S948,'Xlookup set'!$A$1:$R$1200,12,FALSE)),"")</f>
        <v/>
      </c>
      <c r="L948" t="str">
        <f>IFERROR(IF(VLOOKUP('Xlookup set'!$S948,'Xlookup set'!$A$1:$R$1200,13,FALSE)=0,"",VLOOKUP('Xlookup set'!$S948,'Xlookup set'!$A$1:$R$1200,13,FALSE)),"")</f>
        <v/>
      </c>
      <c r="M948" t="str">
        <f>IFERROR(IF(VLOOKUP('Xlookup set'!$S948,'Xlookup set'!$A$1:$R$1200,14,FALSE)=0,"",VLOOKUP('Xlookup set'!$S948,'Xlookup set'!$A$1:$R$1200,14,FALSE)),"")</f>
        <v/>
      </c>
      <c r="N948" t="str">
        <f>IFERROR(IF(VLOOKUP('Xlookup set'!$S948,'Xlookup set'!$A$1:$R$1200,15,FALSE)=0,"",VLOOKUP('Xlookup set'!$S948,'Xlookup set'!$A$1:$R$1200,15,FALSE)),"")</f>
        <v/>
      </c>
      <c r="O948" t="str">
        <f>IFERROR(IF(VLOOKUP('Xlookup set'!$S948,'Xlookup set'!$A$1:$R$1200,16,FALSE)=0,"",VLOOKUP('Xlookup set'!$S948,'Xlookup set'!$A$1:$R$1200,16,FALSE)),"")</f>
        <v/>
      </c>
      <c r="P948" t="str">
        <f t="array" aca="1" ref="P948" ca="1">IFERROR(Y2IF(VLOOKUP('Xlookup set'!$S948,'Xlookup set'!$A$1:$R$1200,17,FALSE)=0,"",VLOOKUP('Xlookup set'!$S948,'Xlookup set'!$A$1:$R$1200,17,FALSE)),"")</f>
        <v/>
      </c>
      <c r="Q948" t="str">
        <f>IFERROR(IF(VLOOKUP('Xlookup set'!$S948,'Xlookup set'!$A$1:$R$1200,18,FALSE)=0,"",VLOOKUP('Xlookup set'!$S948,'Xlookup set'!$A$1:$R$1200,18,FALSE)),"")</f>
        <v/>
      </c>
    </row>
    <row r="949" spans="1:17">
      <c r="A949" t="str">
        <f>IFERROR(VLOOKUP('Xlookup set'!$S949,'Xlookup set'!$A$1:$R$1200,2,FALSE),"")</f>
        <v/>
      </c>
      <c r="B949" t="str">
        <f>IF(I949&lt;&gt;"",ドッグキャリー!$I$2,"")</f>
        <v/>
      </c>
      <c r="C949" t="str">
        <f t="shared" si="30"/>
        <v/>
      </c>
      <c r="D949" t="str">
        <f t="shared" si="31"/>
        <v/>
      </c>
      <c r="E949" t="str">
        <f>IFERROR(IF(VLOOKUP('Xlookup set'!$S949,'Xlookup set'!$A$1:$R$1200,6,FALSE)=0,"",VLOOKUP('Xlookup set'!$S949,'Xlookup set'!$A$1:$R$1200,6,FALSE)),"")</f>
        <v/>
      </c>
      <c r="F949" t="str">
        <f t="array" aca="1" ref="F949" ca="1">IFERROR(F(VLOOKUP('Xlookup set'!$S949,'Xlookup set'!$A$1:$R$1200,7,FALSE)=0,"",VLOOKUP('Xlookup set'!$S949,'Xlookup set'!$A$1:$R$1200,7,FALSE)),"")</f>
        <v/>
      </c>
      <c r="G949" t="str">
        <f>IFERROR(IF(VLOOKUP('Xlookup set'!$S949,'Xlookup set'!$A$1:$R$1200,8,FALSE)=0,"",VLOOKUP('Xlookup set'!$S949,'Xlookup set'!$A$1:$R$1200,8,FALSE)),"")</f>
        <v/>
      </c>
      <c r="H949" s="93" t="str">
        <f>IFERROR(IF(VLOOKUP('Xlookup set'!$S949,'Xlookup set'!$A$1:$R$1200,9,FALSE)=0,"",VLOOKUP('Xlookup set'!$S949,'Xlookup set'!$A$1:$R$1200,9,FALSE)),"")</f>
        <v/>
      </c>
      <c r="I949" t="str">
        <f>IFERROR(IF(VLOOKUP('Xlookup set'!$S949,'Xlookup set'!$A$1:$R$1200,10,FALSE)=0,"",VLOOKUP('Xlookup set'!$S949,'Xlookup set'!$A$1:$R$1200,10,FALSE)),"")</f>
        <v/>
      </c>
      <c r="J949" t="str">
        <f>IFERROR(IF(VLOOKUP('Xlookup set'!$S949,'Xlookup set'!$A$1:$R$1200,11,FALSE)=0,"",VLOOKUP('Xlookup set'!$S949,'Xlookup set'!$A$1:$R$1200,11,FALSE)),"")</f>
        <v/>
      </c>
      <c r="K949" t="str">
        <f>IFERROR(IF(VLOOKUP('Xlookup set'!$S949,'Xlookup set'!$A$1:$R$1200,12,FALSE)=0,"",VLOOKUP('Xlookup set'!$S949,'Xlookup set'!$A$1:$R$1200,12,FALSE)),"")</f>
        <v/>
      </c>
      <c r="L949" t="str">
        <f>IFERROR(IF(VLOOKUP('Xlookup set'!$S949,'Xlookup set'!$A$1:$R$1200,13,FALSE)=0,"",VLOOKUP('Xlookup set'!$S949,'Xlookup set'!$A$1:$R$1200,13,FALSE)),"")</f>
        <v/>
      </c>
      <c r="M949" t="str">
        <f>IFERROR(IF(VLOOKUP('Xlookup set'!$S949,'Xlookup set'!$A$1:$R$1200,14,FALSE)=0,"",VLOOKUP('Xlookup set'!$S949,'Xlookup set'!$A$1:$R$1200,14,FALSE)),"")</f>
        <v/>
      </c>
      <c r="N949" t="str">
        <f>IFERROR(IF(VLOOKUP('Xlookup set'!$S949,'Xlookup set'!$A$1:$R$1200,15,FALSE)=0,"",VLOOKUP('Xlookup set'!$S949,'Xlookup set'!$A$1:$R$1200,15,FALSE)),"")</f>
        <v/>
      </c>
      <c r="O949" t="str">
        <f>IFERROR(IF(VLOOKUP('Xlookup set'!$S949,'Xlookup set'!$A$1:$R$1200,16,FALSE)=0,"",VLOOKUP('Xlookup set'!$S949,'Xlookup set'!$A$1:$R$1200,16,FALSE)),"")</f>
        <v/>
      </c>
      <c r="P949" t="str">
        <f t="array" aca="1" ref="P949" ca="1">IFERROR(Y2IF(VLOOKUP('Xlookup set'!$S949,'Xlookup set'!$A$1:$R$1200,17,FALSE)=0,"",VLOOKUP('Xlookup set'!$S949,'Xlookup set'!$A$1:$R$1200,17,FALSE)),"")</f>
        <v/>
      </c>
      <c r="Q949" t="str">
        <f>IFERROR(IF(VLOOKUP('Xlookup set'!$S949,'Xlookup set'!$A$1:$R$1200,18,FALSE)=0,"",VLOOKUP('Xlookup set'!$S949,'Xlookup set'!$A$1:$R$1200,18,FALSE)),"")</f>
        <v/>
      </c>
    </row>
    <row r="950" spans="1:17">
      <c r="A950" t="str">
        <f>IFERROR(VLOOKUP('Xlookup set'!$S950,'Xlookup set'!$A$1:$R$1200,2,FALSE),"")</f>
        <v/>
      </c>
      <c r="B950" t="str">
        <f>IF(I950&lt;&gt;"",ドッグキャリー!$I$2,"")</f>
        <v/>
      </c>
      <c r="C950" t="str">
        <f t="shared" si="30"/>
        <v/>
      </c>
      <c r="D950" t="str">
        <f t="shared" si="31"/>
        <v/>
      </c>
      <c r="E950" t="str">
        <f>IFERROR(IF(VLOOKUP('Xlookup set'!$S950,'Xlookup set'!$A$1:$R$1200,6,FALSE)=0,"",VLOOKUP('Xlookup set'!$S950,'Xlookup set'!$A$1:$R$1200,6,FALSE)),"")</f>
        <v/>
      </c>
      <c r="F950" t="str">
        <f t="array" aca="1" ref="F950" ca="1">IFERROR(F(VLOOKUP('Xlookup set'!$S950,'Xlookup set'!$A$1:$R$1200,7,FALSE)=0,"",VLOOKUP('Xlookup set'!$S950,'Xlookup set'!$A$1:$R$1200,7,FALSE)),"")</f>
        <v/>
      </c>
      <c r="G950" t="str">
        <f>IFERROR(IF(VLOOKUP('Xlookup set'!$S950,'Xlookup set'!$A$1:$R$1200,8,FALSE)=0,"",VLOOKUP('Xlookup set'!$S950,'Xlookup set'!$A$1:$R$1200,8,FALSE)),"")</f>
        <v/>
      </c>
      <c r="H950" s="93" t="str">
        <f>IFERROR(IF(VLOOKUP('Xlookup set'!$S950,'Xlookup set'!$A$1:$R$1200,9,FALSE)=0,"",VLOOKUP('Xlookup set'!$S950,'Xlookup set'!$A$1:$R$1200,9,FALSE)),"")</f>
        <v/>
      </c>
      <c r="I950" t="str">
        <f>IFERROR(IF(VLOOKUP('Xlookup set'!$S950,'Xlookup set'!$A$1:$R$1200,10,FALSE)=0,"",VLOOKUP('Xlookup set'!$S950,'Xlookup set'!$A$1:$R$1200,10,FALSE)),"")</f>
        <v/>
      </c>
      <c r="J950" t="str">
        <f>IFERROR(IF(VLOOKUP('Xlookup set'!$S950,'Xlookup set'!$A$1:$R$1200,11,FALSE)=0,"",VLOOKUP('Xlookup set'!$S950,'Xlookup set'!$A$1:$R$1200,11,FALSE)),"")</f>
        <v/>
      </c>
      <c r="K950" t="str">
        <f>IFERROR(IF(VLOOKUP('Xlookup set'!$S950,'Xlookup set'!$A$1:$R$1200,12,FALSE)=0,"",VLOOKUP('Xlookup set'!$S950,'Xlookup set'!$A$1:$R$1200,12,FALSE)),"")</f>
        <v/>
      </c>
      <c r="L950" t="str">
        <f>IFERROR(IF(VLOOKUP('Xlookup set'!$S950,'Xlookup set'!$A$1:$R$1200,13,FALSE)=0,"",VLOOKUP('Xlookup set'!$S950,'Xlookup set'!$A$1:$R$1200,13,FALSE)),"")</f>
        <v/>
      </c>
      <c r="M950" t="str">
        <f>IFERROR(IF(VLOOKUP('Xlookup set'!$S950,'Xlookup set'!$A$1:$R$1200,14,FALSE)=0,"",VLOOKUP('Xlookup set'!$S950,'Xlookup set'!$A$1:$R$1200,14,FALSE)),"")</f>
        <v/>
      </c>
      <c r="N950" t="str">
        <f>IFERROR(IF(VLOOKUP('Xlookup set'!$S950,'Xlookup set'!$A$1:$R$1200,15,FALSE)=0,"",VLOOKUP('Xlookup set'!$S950,'Xlookup set'!$A$1:$R$1200,15,FALSE)),"")</f>
        <v/>
      </c>
      <c r="O950" t="str">
        <f>IFERROR(IF(VLOOKUP('Xlookup set'!$S950,'Xlookup set'!$A$1:$R$1200,16,FALSE)=0,"",VLOOKUP('Xlookup set'!$S950,'Xlookup set'!$A$1:$R$1200,16,FALSE)),"")</f>
        <v/>
      </c>
      <c r="P950" t="str">
        <f t="array" aca="1" ref="P950" ca="1">IFERROR(Y2IF(VLOOKUP('Xlookup set'!$S950,'Xlookup set'!$A$1:$R$1200,17,FALSE)=0,"",VLOOKUP('Xlookup set'!$S950,'Xlookup set'!$A$1:$R$1200,17,FALSE)),"")</f>
        <v/>
      </c>
      <c r="Q950" t="str">
        <f>IFERROR(IF(VLOOKUP('Xlookup set'!$S950,'Xlookup set'!$A$1:$R$1200,18,FALSE)=0,"",VLOOKUP('Xlookup set'!$S950,'Xlookup set'!$A$1:$R$1200,18,FALSE)),"")</f>
        <v/>
      </c>
    </row>
    <row r="951" spans="1:17">
      <c r="A951" t="str">
        <f>IFERROR(VLOOKUP('Xlookup set'!$S951,'Xlookup set'!$A$1:$R$1200,2,FALSE),"")</f>
        <v/>
      </c>
      <c r="B951" t="str">
        <f>IF(I951&lt;&gt;"",ドッグキャリー!$I$2,"")</f>
        <v/>
      </c>
      <c r="C951" t="str">
        <f t="shared" si="30"/>
        <v/>
      </c>
      <c r="D951" t="str">
        <f t="shared" si="31"/>
        <v/>
      </c>
      <c r="E951" t="str">
        <f>IFERROR(IF(VLOOKUP('Xlookup set'!$S951,'Xlookup set'!$A$1:$R$1200,6,FALSE)=0,"",VLOOKUP('Xlookup set'!$S951,'Xlookup set'!$A$1:$R$1200,6,FALSE)),"")</f>
        <v/>
      </c>
      <c r="F951" t="str">
        <f t="array" aca="1" ref="F951" ca="1">IFERROR(F(VLOOKUP('Xlookup set'!$S951,'Xlookup set'!$A$1:$R$1200,7,FALSE)=0,"",VLOOKUP('Xlookup set'!$S951,'Xlookup set'!$A$1:$R$1200,7,FALSE)),"")</f>
        <v/>
      </c>
      <c r="G951" t="str">
        <f>IFERROR(IF(VLOOKUP('Xlookup set'!$S951,'Xlookup set'!$A$1:$R$1200,8,FALSE)=0,"",VLOOKUP('Xlookup set'!$S951,'Xlookup set'!$A$1:$R$1200,8,FALSE)),"")</f>
        <v/>
      </c>
      <c r="H951" s="93" t="str">
        <f>IFERROR(IF(VLOOKUP('Xlookup set'!$S951,'Xlookup set'!$A$1:$R$1200,9,FALSE)=0,"",VLOOKUP('Xlookup set'!$S951,'Xlookup set'!$A$1:$R$1200,9,FALSE)),"")</f>
        <v/>
      </c>
      <c r="I951" t="str">
        <f>IFERROR(IF(VLOOKUP('Xlookup set'!$S951,'Xlookup set'!$A$1:$R$1200,10,FALSE)=0,"",VLOOKUP('Xlookup set'!$S951,'Xlookup set'!$A$1:$R$1200,10,FALSE)),"")</f>
        <v/>
      </c>
      <c r="J951" t="str">
        <f>IFERROR(IF(VLOOKUP('Xlookup set'!$S951,'Xlookup set'!$A$1:$R$1200,11,FALSE)=0,"",VLOOKUP('Xlookup set'!$S951,'Xlookup set'!$A$1:$R$1200,11,FALSE)),"")</f>
        <v/>
      </c>
      <c r="K951" t="str">
        <f>IFERROR(IF(VLOOKUP('Xlookup set'!$S951,'Xlookup set'!$A$1:$R$1200,12,FALSE)=0,"",VLOOKUP('Xlookup set'!$S951,'Xlookup set'!$A$1:$R$1200,12,FALSE)),"")</f>
        <v/>
      </c>
      <c r="L951" t="str">
        <f>IFERROR(IF(VLOOKUP('Xlookup set'!$S951,'Xlookup set'!$A$1:$R$1200,13,FALSE)=0,"",VLOOKUP('Xlookup set'!$S951,'Xlookup set'!$A$1:$R$1200,13,FALSE)),"")</f>
        <v/>
      </c>
      <c r="M951" t="str">
        <f>IFERROR(IF(VLOOKUP('Xlookup set'!$S951,'Xlookup set'!$A$1:$R$1200,14,FALSE)=0,"",VLOOKUP('Xlookup set'!$S951,'Xlookup set'!$A$1:$R$1200,14,FALSE)),"")</f>
        <v/>
      </c>
      <c r="N951" t="str">
        <f>IFERROR(IF(VLOOKUP('Xlookup set'!$S951,'Xlookup set'!$A$1:$R$1200,15,FALSE)=0,"",VLOOKUP('Xlookup set'!$S951,'Xlookup set'!$A$1:$R$1200,15,FALSE)),"")</f>
        <v/>
      </c>
      <c r="O951" t="str">
        <f>IFERROR(IF(VLOOKUP('Xlookup set'!$S951,'Xlookup set'!$A$1:$R$1200,16,FALSE)=0,"",VLOOKUP('Xlookup set'!$S951,'Xlookup set'!$A$1:$R$1200,16,FALSE)),"")</f>
        <v/>
      </c>
      <c r="P951" t="str">
        <f t="array" aca="1" ref="P951" ca="1">IFERROR(Y2IF(VLOOKUP('Xlookup set'!$S951,'Xlookup set'!$A$1:$R$1200,17,FALSE)=0,"",VLOOKUP('Xlookup set'!$S951,'Xlookup set'!$A$1:$R$1200,17,FALSE)),"")</f>
        <v/>
      </c>
      <c r="Q951" t="str">
        <f>IFERROR(IF(VLOOKUP('Xlookup set'!$S951,'Xlookup set'!$A$1:$R$1200,18,FALSE)=0,"",VLOOKUP('Xlookup set'!$S951,'Xlookup set'!$A$1:$R$1200,18,FALSE)),"")</f>
        <v/>
      </c>
    </row>
    <row r="952" spans="1:17">
      <c r="A952" t="str">
        <f>IFERROR(VLOOKUP('Xlookup set'!$S952,'Xlookup set'!$A$1:$R$1200,2,FALSE),"")</f>
        <v/>
      </c>
      <c r="B952" t="str">
        <f>IF(I952&lt;&gt;"",ドッグキャリー!$I$2,"")</f>
        <v/>
      </c>
      <c r="C952" t="str">
        <f t="shared" si="30"/>
        <v/>
      </c>
      <c r="D952" t="str">
        <f t="shared" si="31"/>
        <v/>
      </c>
      <c r="E952" t="str">
        <f>IFERROR(IF(VLOOKUP('Xlookup set'!$S952,'Xlookup set'!$A$1:$R$1200,6,FALSE)=0,"",VLOOKUP('Xlookup set'!$S952,'Xlookup set'!$A$1:$R$1200,6,FALSE)),"")</f>
        <v/>
      </c>
      <c r="F952" t="str">
        <f t="array" aca="1" ref="F952" ca="1">IFERROR(F(VLOOKUP('Xlookup set'!$S952,'Xlookup set'!$A$1:$R$1200,7,FALSE)=0,"",VLOOKUP('Xlookup set'!$S952,'Xlookup set'!$A$1:$R$1200,7,FALSE)),"")</f>
        <v/>
      </c>
      <c r="G952" t="str">
        <f>IFERROR(IF(VLOOKUP('Xlookup set'!$S952,'Xlookup set'!$A$1:$R$1200,8,FALSE)=0,"",VLOOKUP('Xlookup set'!$S952,'Xlookup set'!$A$1:$R$1200,8,FALSE)),"")</f>
        <v/>
      </c>
      <c r="H952" s="93" t="str">
        <f>IFERROR(IF(VLOOKUP('Xlookup set'!$S952,'Xlookup set'!$A$1:$R$1200,9,FALSE)=0,"",VLOOKUP('Xlookup set'!$S952,'Xlookup set'!$A$1:$R$1200,9,FALSE)),"")</f>
        <v/>
      </c>
      <c r="I952" t="str">
        <f>IFERROR(IF(VLOOKUP('Xlookup set'!$S952,'Xlookup set'!$A$1:$R$1200,10,FALSE)=0,"",VLOOKUP('Xlookup set'!$S952,'Xlookup set'!$A$1:$R$1200,10,FALSE)),"")</f>
        <v/>
      </c>
      <c r="J952" t="str">
        <f>IFERROR(IF(VLOOKUP('Xlookup set'!$S952,'Xlookup set'!$A$1:$R$1200,11,FALSE)=0,"",VLOOKUP('Xlookup set'!$S952,'Xlookup set'!$A$1:$R$1200,11,FALSE)),"")</f>
        <v/>
      </c>
      <c r="K952" t="str">
        <f>IFERROR(IF(VLOOKUP('Xlookup set'!$S952,'Xlookup set'!$A$1:$R$1200,12,FALSE)=0,"",VLOOKUP('Xlookup set'!$S952,'Xlookup set'!$A$1:$R$1200,12,FALSE)),"")</f>
        <v/>
      </c>
      <c r="L952" t="str">
        <f>IFERROR(IF(VLOOKUP('Xlookup set'!$S952,'Xlookup set'!$A$1:$R$1200,13,FALSE)=0,"",VLOOKUP('Xlookup set'!$S952,'Xlookup set'!$A$1:$R$1200,13,FALSE)),"")</f>
        <v/>
      </c>
      <c r="M952" t="str">
        <f>IFERROR(IF(VLOOKUP('Xlookup set'!$S952,'Xlookup set'!$A$1:$R$1200,14,FALSE)=0,"",VLOOKUP('Xlookup set'!$S952,'Xlookup set'!$A$1:$R$1200,14,FALSE)),"")</f>
        <v/>
      </c>
      <c r="N952" t="str">
        <f>IFERROR(IF(VLOOKUP('Xlookup set'!$S952,'Xlookup set'!$A$1:$R$1200,15,FALSE)=0,"",VLOOKUP('Xlookup set'!$S952,'Xlookup set'!$A$1:$R$1200,15,FALSE)),"")</f>
        <v/>
      </c>
      <c r="O952" t="str">
        <f>IFERROR(IF(VLOOKUP('Xlookup set'!$S952,'Xlookup set'!$A$1:$R$1200,16,FALSE)=0,"",VLOOKUP('Xlookup set'!$S952,'Xlookup set'!$A$1:$R$1200,16,FALSE)),"")</f>
        <v/>
      </c>
      <c r="P952" t="str">
        <f t="array" aca="1" ref="P952" ca="1">IFERROR(Y2IF(VLOOKUP('Xlookup set'!$S952,'Xlookup set'!$A$1:$R$1200,17,FALSE)=0,"",VLOOKUP('Xlookup set'!$S952,'Xlookup set'!$A$1:$R$1200,17,FALSE)),"")</f>
        <v/>
      </c>
      <c r="Q952" t="str">
        <f>IFERROR(IF(VLOOKUP('Xlookup set'!$S952,'Xlookup set'!$A$1:$R$1200,18,FALSE)=0,"",VLOOKUP('Xlookup set'!$S952,'Xlookup set'!$A$1:$R$1200,18,FALSE)),"")</f>
        <v/>
      </c>
    </row>
    <row r="953" spans="1:17">
      <c r="A953" t="str">
        <f>IFERROR(VLOOKUP('Xlookup set'!$S953,'Xlookup set'!$A$1:$R$1200,2,FALSE),"")</f>
        <v/>
      </c>
      <c r="B953" t="str">
        <f>IF(I953&lt;&gt;"",ドッグキャリー!$I$2,"")</f>
        <v/>
      </c>
      <c r="C953" t="str">
        <f t="shared" si="30"/>
        <v/>
      </c>
      <c r="D953" t="str">
        <f t="shared" si="31"/>
        <v/>
      </c>
      <c r="E953" t="str">
        <f>IFERROR(IF(VLOOKUP('Xlookup set'!$S953,'Xlookup set'!$A$1:$R$1200,6,FALSE)=0,"",VLOOKUP('Xlookup set'!$S953,'Xlookup set'!$A$1:$R$1200,6,FALSE)),"")</f>
        <v/>
      </c>
      <c r="F953" t="str">
        <f t="array" aca="1" ref="F953" ca="1">IFERROR(F(VLOOKUP('Xlookup set'!$S953,'Xlookup set'!$A$1:$R$1200,7,FALSE)=0,"",VLOOKUP('Xlookup set'!$S953,'Xlookup set'!$A$1:$R$1200,7,FALSE)),"")</f>
        <v/>
      </c>
      <c r="G953" t="str">
        <f>IFERROR(IF(VLOOKUP('Xlookup set'!$S953,'Xlookup set'!$A$1:$R$1200,8,FALSE)=0,"",VLOOKUP('Xlookup set'!$S953,'Xlookup set'!$A$1:$R$1200,8,FALSE)),"")</f>
        <v/>
      </c>
      <c r="H953" s="93" t="str">
        <f>IFERROR(IF(VLOOKUP('Xlookup set'!$S953,'Xlookup set'!$A$1:$R$1200,9,FALSE)=0,"",VLOOKUP('Xlookup set'!$S953,'Xlookup set'!$A$1:$R$1200,9,FALSE)),"")</f>
        <v/>
      </c>
      <c r="I953" t="str">
        <f>IFERROR(IF(VLOOKUP('Xlookup set'!$S953,'Xlookup set'!$A$1:$R$1200,10,FALSE)=0,"",VLOOKUP('Xlookup set'!$S953,'Xlookup set'!$A$1:$R$1200,10,FALSE)),"")</f>
        <v/>
      </c>
      <c r="J953" t="str">
        <f>IFERROR(IF(VLOOKUP('Xlookup set'!$S953,'Xlookup set'!$A$1:$R$1200,11,FALSE)=0,"",VLOOKUP('Xlookup set'!$S953,'Xlookup set'!$A$1:$R$1200,11,FALSE)),"")</f>
        <v/>
      </c>
      <c r="K953" t="str">
        <f>IFERROR(IF(VLOOKUP('Xlookup set'!$S953,'Xlookup set'!$A$1:$R$1200,12,FALSE)=0,"",VLOOKUP('Xlookup set'!$S953,'Xlookup set'!$A$1:$R$1200,12,FALSE)),"")</f>
        <v/>
      </c>
      <c r="L953" t="str">
        <f>IFERROR(IF(VLOOKUP('Xlookup set'!$S953,'Xlookup set'!$A$1:$R$1200,13,FALSE)=0,"",VLOOKUP('Xlookup set'!$S953,'Xlookup set'!$A$1:$R$1200,13,FALSE)),"")</f>
        <v/>
      </c>
      <c r="M953" t="str">
        <f>IFERROR(IF(VLOOKUP('Xlookup set'!$S953,'Xlookup set'!$A$1:$R$1200,14,FALSE)=0,"",VLOOKUP('Xlookup set'!$S953,'Xlookup set'!$A$1:$R$1200,14,FALSE)),"")</f>
        <v/>
      </c>
      <c r="N953" t="str">
        <f>IFERROR(IF(VLOOKUP('Xlookup set'!$S953,'Xlookup set'!$A$1:$R$1200,15,FALSE)=0,"",VLOOKUP('Xlookup set'!$S953,'Xlookup set'!$A$1:$R$1200,15,FALSE)),"")</f>
        <v/>
      </c>
      <c r="O953" t="str">
        <f>IFERROR(IF(VLOOKUP('Xlookup set'!$S953,'Xlookup set'!$A$1:$R$1200,16,FALSE)=0,"",VLOOKUP('Xlookup set'!$S953,'Xlookup set'!$A$1:$R$1200,16,FALSE)),"")</f>
        <v/>
      </c>
      <c r="P953" t="str">
        <f t="array" aca="1" ref="P953" ca="1">IFERROR(Y2IF(VLOOKUP('Xlookup set'!$S953,'Xlookup set'!$A$1:$R$1200,17,FALSE)=0,"",VLOOKUP('Xlookup set'!$S953,'Xlookup set'!$A$1:$R$1200,17,FALSE)),"")</f>
        <v/>
      </c>
      <c r="Q953" t="str">
        <f>IFERROR(IF(VLOOKUP('Xlookup set'!$S953,'Xlookup set'!$A$1:$R$1200,18,FALSE)=0,"",VLOOKUP('Xlookup set'!$S953,'Xlookup set'!$A$1:$R$1200,18,FALSE)),"")</f>
        <v/>
      </c>
    </row>
    <row r="954" spans="1:17">
      <c r="A954" t="str">
        <f>IFERROR(VLOOKUP('Xlookup set'!$S954,'Xlookup set'!$A$1:$R$1200,2,FALSE),"")</f>
        <v/>
      </c>
      <c r="B954" t="str">
        <f>IF(I954&lt;&gt;"",ドッグキャリー!$I$2,"")</f>
        <v/>
      </c>
      <c r="C954" t="str">
        <f t="shared" si="30"/>
        <v/>
      </c>
      <c r="D954" t="str">
        <f t="shared" si="31"/>
        <v/>
      </c>
      <c r="E954" t="str">
        <f>IFERROR(IF(VLOOKUP('Xlookup set'!$S954,'Xlookup set'!$A$1:$R$1200,6,FALSE)=0,"",VLOOKUP('Xlookup set'!$S954,'Xlookup set'!$A$1:$R$1200,6,FALSE)),"")</f>
        <v/>
      </c>
      <c r="F954" t="str">
        <f t="array" aca="1" ref="F954" ca="1">IFERROR(F(VLOOKUP('Xlookup set'!$S954,'Xlookup set'!$A$1:$R$1200,7,FALSE)=0,"",VLOOKUP('Xlookup set'!$S954,'Xlookup set'!$A$1:$R$1200,7,FALSE)),"")</f>
        <v/>
      </c>
      <c r="G954" t="str">
        <f>IFERROR(IF(VLOOKUP('Xlookup set'!$S954,'Xlookup set'!$A$1:$R$1200,8,FALSE)=0,"",VLOOKUP('Xlookup set'!$S954,'Xlookup set'!$A$1:$R$1200,8,FALSE)),"")</f>
        <v/>
      </c>
      <c r="H954" s="93" t="str">
        <f>IFERROR(IF(VLOOKUP('Xlookup set'!$S954,'Xlookup set'!$A$1:$R$1200,9,FALSE)=0,"",VLOOKUP('Xlookup set'!$S954,'Xlookup set'!$A$1:$R$1200,9,FALSE)),"")</f>
        <v/>
      </c>
      <c r="I954" t="str">
        <f>IFERROR(IF(VLOOKUP('Xlookup set'!$S954,'Xlookup set'!$A$1:$R$1200,10,FALSE)=0,"",VLOOKUP('Xlookup set'!$S954,'Xlookup set'!$A$1:$R$1200,10,FALSE)),"")</f>
        <v/>
      </c>
      <c r="J954" t="str">
        <f>IFERROR(IF(VLOOKUP('Xlookup set'!$S954,'Xlookup set'!$A$1:$R$1200,11,FALSE)=0,"",VLOOKUP('Xlookup set'!$S954,'Xlookup set'!$A$1:$R$1200,11,FALSE)),"")</f>
        <v/>
      </c>
      <c r="K954" t="str">
        <f>IFERROR(IF(VLOOKUP('Xlookup set'!$S954,'Xlookup set'!$A$1:$R$1200,12,FALSE)=0,"",VLOOKUP('Xlookup set'!$S954,'Xlookup set'!$A$1:$R$1200,12,FALSE)),"")</f>
        <v/>
      </c>
      <c r="L954" t="str">
        <f>IFERROR(IF(VLOOKUP('Xlookup set'!$S954,'Xlookup set'!$A$1:$R$1200,13,FALSE)=0,"",VLOOKUP('Xlookup set'!$S954,'Xlookup set'!$A$1:$R$1200,13,FALSE)),"")</f>
        <v/>
      </c>
      <c r="M954" t="str">
        <f>IFERROR(IF(VLOOKUP('Xlookup set'!$S954,'Xlookup set'!$A$1:$R$1200,14,FALSE)=0,"",VLOOKUP('Xlookup set'!$S954,'Xlookup set'!$A$1:$R$1200,14,FALSE)),"")</f>
        <v/>
      </c>
      <c r="N954" t="str">
        <f>IFERROR(IF(VLOOKUP('Xlookup set'!$S954,'Xlookup set'!$A$1:$R$1200,15,FALSE)=0,"",VLOOKUP('Xlookup set'!$S954,'Xlookup set'!$A$1:$R$1200,15,FALSE)),"")</f>
        <v/>
      </c>
      <c r="O954" t="str">
        <f>IFERROR(IF(VLOOKUP('Xlookup set'!$S954,'Xlookup set'!$A$1:$R$1200,16,FALSE)=0,"",VLOOKUP('Xlookup set'!$S954,'Xlookup set'!$A$1:$R$1200,16,FALSE)),"")</f>
        <v/>
      </c>
      <c r="P954" t="str">
        <f t="array" aca="1" ref="P954" ca="1">IFERROR(Y2IF(VLOOKUP('Xlookup set'!$S954,'Xlookup set'!$A$1:$R$1200,17,FALSE)=0,"",VLOOKUP('Xlookup set'!$S954,'Xlookup set'!$A$1:$R$1200,17,FALSE)),"")</f>
        <v/>
      </c>
      <c r="Q954" t="str">
        <f>IFERROR(IF(VLOOKUP('Xlookup set'!$S954,'Xlookup set'!$A$1:$R$1200,18,FALSE)=0,"",VLOOKUP('Xlookup set'!$S954,'Xlookup set'!$A$1:$R$1200,18,FALSE)),"")</f>
        <v/>
      </c>
    </row>
    <row r="955" spans="1:17">
      <c r="A955" t="str">
        <f>IFERROR(VLOOKUP('Xlookup set'!$S955,'Xlookup set'!$A$1:$R$1200,2,FALSE),"")</f>
        <v/>
      </c>
      <c r="B955" t="str">
        <f>IF(I955&lt;&gt;"",ドッグキャリー!$I$2,"")</f>
        <v/>
      </c>
      <c r="C955" t="str">
        <f t="shared" si="30"/>
        <v/>
      </c>
      <c r="D955" t="str">
        <f t="shared" si="31"/>
        <v/>
      </c>
      <c r="E955" t="str">
        <f>IFERROR(IF(VLOOKUP('Xlookup set'!$S955,'Xlookup set'!$A$1:$R$1200,6,FALSE)=0,"",VLOOKUP('Xlookup set'!$S955,'Xlookup set'!$A$1:$R$1200,6,FALSE)),"")</f>
        <v/>
      </c>
      <c r="F955" t="str">
        <f t="array" aca="1" ref="F955" ca="1">IFERROR(F(VLOOKUP('Xlookup set'!$S955,'Xlookup set'!$A$1:$R$1200,7,FALSE)=0,"",VLOOKUP('Xlookup set'!$S955,'Xlookup set'!$A$1:$R$1200,7,FALSE)),"")</f>
        <v/>
      </c>
      <c r="G955" t="str">
        <f>IFERROR(IF(VLOOKUP('Xlookup set'!$S955,'Xlookup set'!$A$1:$R$1200,8,FALSE)=0,"",VLOOKUP('Xlookup set'!$S955,'Xlookup set'!$A$1:$R$1200,8,FALSE)),"")</f>
        <v/>
      </c>
      <c r="H955" s="93" t="str">
        <f>IFERROR(IF(VLOOKUP('Xlookup set'!$S955,'Xlookup set'!$A$1:$R$1200,9,FALSE)=0,"",VLOOKUP('Xlookup set'!$S955,'Xlookup set'!$A$1:$R$1200,9,FALSE)),"")</f>
        <v/>
      </c>
      <c r="I955" t="str">
        <f>IFERROR(IF(VLOOKUP('Xlookup set'!$S955,'Xlookup set'!$A$1:$R$1200,10,FALSE)=0,"",VLOOKUP('Xlookup set'!$S955,'Xlookup set'!$A$1:$R$1200,10,FALSE)),"")</f>
        <v/>
      </c>
      <c r="J955" t="str">
        <f>IFERROR(IF(VLOOKUP('Xlookup set'!$S955,'Xlookup set'!$A$1:$R$1200,11,FALSE)=0,"",VLOOKUP('Xlookup set'!$S955,'Xlookup set'!$A$1:$R$1200,11,FALSE)),"")</f>
        <v/>
      </c>
      <c r="K955" t="str">
        <f>IFERROR(IF(VLOOKUP('Xlookup set'!$S955,'Xlookup set'!$A$1:$R$1200,12,FALSE)=0,"",VLOOKUP('Xlookup set'!$S955,'Xlookup set'!$A$1:$R$1200,12,FALSE)),"")</f>
        <v/>
      </c>
      <c r="L955" t="str">
        <f>IFERROR(IF(VLOOKUP('Xlookup set'!$S955,'Xlookup set'!$A$1:$R$1200,13,FALSE)=0,"",VLOOKUP('Xlookup set'!$S955,'Xlookup set'!$A$1:$R$1200,13,FALSE)),"")</f>
        <v/>
      </c>
      <c r="M955" t="str">
        <f>IFERROR(IF(VLOOKUP('Xlookup set'!$S955,'Xlookup set'!$A$1:$R$1200,14,FALSE)=0,"",VLOOKUP('Xlookup set'!$S955,'Xlookup set'!$A$1:$R$1200,14,FALSE)),"")</f>
        <v/>
      </c>
      <c r="N955" t="str">
        <f>IFERROR(IF(VLOOKUP('Xlookup set'!$S955,'Xlookup set'!$A$1:$R$1200,15,FALSE)=0,"",VLOOKUP('Xlookup set'!$S955,'Xlookup set'!$A$1:$R$1200,15,FALSE)),"")</f>
        <v/>
      </c>
      <c r="O955" t="str">
        <f>IFERROR(IF(VLOOKUP('Xlookup set'!$S955,'Xlookup set'!$A$1:$R$1200,16,FALSE)=0,"",VLOOKUP('Xlookup set'!$S955,'Xlookup set'!$A$1:$R$1200,16,FALSE)),"")</f>
        <v/>
      </c>
      <c r="P955" t="str">
        <f t="array" aca="1" ref="P955" ca="1">IFERROR(Y2IF(VLOOKUP('Xlookup set'!$S955,'Xlookup set'!$A$1:$R$1200,17,FALSE)=0,"",VLOOKUP('Xlookup set'!$S955,'Xlookup set'!$A$1:$R$1200,17,FALSE)),"")</f>
        <v/>
      </c>
      <c r="Q955" t="str">
        <f>IFERROR(IF(VLOOKUP('Xlookup set'!$S955,'Xlookup set'!$A$1:$R$1200,18,FALSE)=0,"",VLOOKUP('Xlookup set'!$S955,'Xlookup set'!$A$1:$R$1200,18,FALSE)),"")</f>
        <v/>
      </c>
    </row>
    <row r="956" spans="1:17">
      <c r="A956" t="str">
        <f>IFERROR(VLOOKUP('Xlookup set'!$S956,'Xlookup set'!$A$1:$R$1200,2,FALSE),"")</f>
        <v/>
      </c>
      <c r="B956" t="str">
        <f>IF(I956&lt;&gt;"",ドッグキャリー!$I$2,"")</f>
        <v/>
      </c>
      <c r="C956" t="str">
        <f t="shared" si="30"/>
        <v/>
      </c>
      <c r="D956" t="str">
        <f t="shared" si="31"/>
        <v/>
      </c>
      <c r="E956" t="str">
        <f>IFERROR(IF(VLOOKUP('Xlookup set'!$S956,'Xlookup set'!$A$1:$R$1200,6,FALSE)=0,"",VLOOKUP('Xlookup set'!$S956,'Xlookup set'!$A$1:$R$1200,6,FALSE)),"")</f>
        <v/>
      </c>
      <c r="F956" t="str">
        <f t="array" aca="1" ref="F956" ca="1">IFERROR(F(VLOOKUP('Xlookup set'!$S956,'Xlookup set'!$A$1:$R$1200,7,FALSE)=0,"",VLOOKUP('Xlookup set'!$S956,'Xlookup set'!$A$1:$R$1200,7,FALSE)),"")</f>
        <v/>
      </c>
      <c r="G956" t="str">
        <f>IFERROR(IF(VLOOKUP('Xlookup set'!$S956,'Xlookup set'!$A$1:$R$1200,8,FALSE)=0,"",VLOOKUP('Xlookup set'!$S956,'Xlookup set'!$A$1:$R$1200,8,FALSE)),"")</f>
        <v/>
      </c>
      <c r="H956" s="93" t="str">
        <f>IFERROR(IF(VLOOKUP('Xlookup set'!$S956,'Xlookup set'!$A$1:$R$1200,9,FALSE)=0,"",VLOOKUP('Xlookup set'!$S956,'Xlookup set'!$A$1:$R$1200,9,FALSE)),"")</f>
        <v/>
      </c>
      <c r="I956" t="str">
        <f>IFERROR(IF(VLOOKUP('Xlookup set'!$S956,'Xlookup set'!$A$1:$R$1200,10,FALSE)=0,"",VLOOKUP('Xlookup set'!$S956,'Xlookup set'!$A$1:$R$1200,10,FALSE)),"")</f>
        <v/>
      </c>
      <c r="J956" t="str">
        <f>IFERROR(IF(VLOOKUP('Xlookup set'!$S956,'Xlookup set'!$A$1:$R$1200,11,FALSE)=0,"",VLOOKUP('Xlookup set'!$S956,'Xlookup set'!$A$1:$R$1200,11,FALSE)),"")</f>
        <v/>
      </c>
      <c r="K956" t="str">
        <f>IFERROR(IF(VLOOKUP('Xlookup set'!$S956,'Xlookup set'!$A$1:$R$1200,12,FALSE)=0,"",VLOOKUP('Xlookup set'!$S956,'Xlookup set'!$A$1:$R$1200,12,FALSE)),"")</f>
        <v/>
      </c>
      <c r="L956" t="str">
        <f>IFERROR(IF(VLOOKUP('Xlookup set'!$S956,'Xlookup set'!$A$1:$R$1200,13,FALSE)=0,"",VLOOKUP('Xlookup set'!$S956,'Xlookup set'!$A$1:$R$1200,13,FALSE)),"")</f>
        <v/>
      </c>
      <c r="M956" t="str">
        <f>IFERROR(IF(VLOOKUP('Xlookup set'!$S956,'Xlookup set'!$A$1:$R$1200,14,FALSE)=0,"",VLOOKUP('Xlookup set'!$S956,'Xlookup set'!$A$1:$R$1200,14,FALSE)),"")</f>
        <v/>
      </c>
      <c r="N956" t="str">
        <f>IFERROR(IF(VLOOKUP('Xlookup set'!$S956,'Xlookup set'!$A$1:$R$1200,15,FALSE)=0,"",VLOOKUP('Xlookup set'!$S956,'Xlookup set'!$A$1:$R$1200,15,FALSE)),"")</f>
        <v/>
      </c>
      <c r="O956" t="str">
        <f>IFERROR(IF(VLOOKUP('Xlookup set'!$S956,'Xlookup set'!$A$1:$R$1200,16,FALSE)=0,"",VLOOKUP('Xlookup set'!$S956,'Xlookup set'!$A$1:$R$1200,16,FALSE)),"")</f>
        <v/>
      </c>
      <c r="P956" t="str">
        <f t="array" aca="1" ref="P956" ca="1">IFERROR(Y2IF(VLOOKUP('Xlookup set'!$S956,'Xlookup set'!$A$1:$R$1200,17,FALSE)=0,"",VLOOKUP('Xlookup set'!$S956,'Xlookup set'!$A$1:$R$1200,17,FALSE)),"")</f>
        <v/>
      </c>
      <c r="Q956" t="str">
        <f>IFERROR(IF(VLOOKUP('Xlookup set'!$S956,'Xlookup set'!$A$1:$R$1200,18,FALSE)=0,"",VLOOKUP('Xlookup set'!$S956,'Xlookup set'!$A$1:$R$1200,18,FALSE)),"")</f>
        <v/>
      </c>
    </row>
    <row r="957" spans="1:17">
      <c r="A957" t="str">
        <f>IFERROR(VLOOKUP('Xlookup set'!$S957,'Xlookup set'!$A$1:$R$1200,2,FALSE),"")</f>
        <v/>
      </c>
      <c r="B957" t="str">
        <f>IF(I957&lt;&gt;"",ドッグキャリー!$I$2,"")</f>
        <v/>
      </c>
      <c r="C957" t="str">
        <f t="shared" si="30"/>
        <v/>
      </c>
      <c r="D957" t="str">
        <f t="shared" si="31"/>
        <v/>
      </c>
      <c r="E957" t="str">
        <f>IFERROR(IF(VLOOKUP('Xlookup set'!$S957,'Xlookup set'!$A$1:$R$1200,6,FALSE)=0,"",VLOOKUP('Xlookup set'!$S957,'Xlookup set'!$A$1:$R$1200,6,FALSE)),"")</f>
        <v/>
      </c>
      <c r="F957" t="str">
        <f t="array" aca="1" ref="F957" ca="1">IFERROR(F(VLOOKUP('Xlookup set'!$S957,'Xlookup set'!$A$1:$R$1200,7,FALSE)=0,"",VLOOKUP('Xlookup set'!$S957,'Xlookup set'!$A$1:$R$1200,7,FALSE)),"")</f>
        <v/>
      </c>
      <c r="G957" t="str">
        <f>IFERROR(IF(VLOOKUP('Xlookup set'!$S957,'Xlookup set'!$A$1:$R$1200,8,FALSE)=0,"",VLOOKUP('Xlookup set'!$S957,'Xlookup set'!$A$1:$R$1200,8,FALSE)),"")</f>
        <v/>
      </c>
      <c r="H957" s="93" t="str">
        <f>IFERROR(IF(VLOOKUP('Xlookup set'!$S957,'Xlookup set'!$A$1:$R$1200,9,FALSE)=0,"",VLOOKUP('Xlookup set'!$S957,'Xlookup set'!$A$1:$R$1200,9,FALSE)),"")</f>
        <v/>
      </c>
      <c r="I957" t="str">
        <f>IFERROR(IF(VLOOKUP('Xlookup set'!$S957,'Xlookup set'!$A$1:$R$1200,10,FALSE)=0,"",VLOOKUP('Xlookup set'!$S957,'Xlookup set'!$A$1:$R$1200,10,FALSE)),"")</f>
        <v/>
      </c>
      <c r="J957" t="str">
        <f>IFERROR(IF(VLOOKUP('Xlookup set'!$S957,'Xlookup set'!$A$1:$R$1200,11,FALSE)=0,"",VLOOKUP('Xlookup set'!$S957,'Xlookup set'!$A$1:$R$1200,11,FALSE)),"")</f>
        <v/>
      </c>
      <c r="K957" t="str">
        <f>IFERROR(IF(VLOOKUP('Xlookup set'!$S957,'Xlookup set'!$A$1:$R$1200,12,FALSE)=0,"",VLOOKUP('Xlookup set'!$S957,'Xlookup set'!$A$1:$R$1200,12,FALSE)),"")</f>
        <v/>
      </c>
      <c r="L957" t="str">
        <f>IFERROR(IF(VLOOKUP('Xlookup set'!$S957,'Xlookup set'!$A$1:$R$1200,13,FALSE)=0,"",VLOOKUP('Xlookup set'!$S957,'Xlookup set'!$A$1:$R$1200,13,FALSE)),"")</f>
        <v/>
      </c>
      <c r="M957" t="str">
        <f>IFERROR(IF(VLOOKUP('Xlookup set'!$S957,'Xlookup set'!$A$1:$R$1200,14,FALSE)=0,"",VLOOKUP('Xlookup set'!$S957,'Xlookup set'!$A$1:$R$1200,14,FALSE)),"")</f>
        <v/>
      </c>
      <c r="N957" t="str">
        <f>IFERROR(IF(VLOOKUP('Xlookup set'!$S957,'Xlookup set'!$A$1:$R$1200,15,FALSE)=0,"",VLOOKUP('Xlookup set'!$S957,'Xlookup set'!$A$1:$R$1200,15,FALSE)),"")</f>
        <v/>
      </c>
      <c r="O957" t="str">
        <f>IFERROR(IF(VLOOKUP('Xlookup set'!$S957,'Xlookup set'!$A$1:$R$1200,16,FALSE)=0,"",VLOOKUP('Xlookup set'!$S957,'Xlookup set'!$A$1:$R$1200,16,FALSE)),"")</f>
        <v/>
      </c>
      <c r="P957" t="str">
        <f t="array" aca="1" ref="P957" ca="1">IFERROR(Y2IF(VLOOKUP('Xlookup set'!$S957,'Xlookup set'!$A$1:$R$1200,17,FALSE)=0,"",VLOOKUP('Xlookup set'!$S957,'Xlookup set'!$A$1:$R$1200,17,FALSE)),"")</f>
        <v/>
      </c>
      <c r="Q957" t="str">
        <f>IFERROR(IF(VLOOKUP('Xlookup set'!$S957,'Xlookup set'!$A$1:$R$1200,18,FALSE)=0,"",VLOOKUP('Xlookup set'!$S957,'Xlookup set'!$A$1:$R$1200,18,FALSE)),"")</f>
        <v/>
      </c>
    </row>
    <row r="958" spans="1:17">
      <c r="A958" t="str">
        <f>IFERROR(VLOOKUP('Xlookup set'!$S958,'Xlookup set'!$A$1:$R$1200,2,FALSE),"")</f>
        <v/>
      </c>
      <c r="B958" t="str">
        <f>IF(I958&lt;&gt;"",ドッグキャリー!$I$2,"")</f>
        <v/>
      </c>
      <c r="C958" t="str">
        <f t="shared" si="30"/>
        <v/>
      </c>
      <c r="D958" t="str">
        <f t="shared" si="31"/>
        <v/>
      </c>
      <c r="E958" t="str">
        <f>IFERROR(IF(VLOOKUP('Xlookup set'!$S958,'Xlookup set'!$A$1:$R$1200,6,FALSE)=0,"",VLOOKUP('Xlookup set'!$S958,'Xlookup set'!$A$1:$R$1200,6,FALSE)),"")</f>
        <v/>
      </c>
      <c r="F958" t="str">
        <f t="array" aca="1" ref="F958" ca="1">IFERROR(F(VLOOKUP('Xlookup set'!$S958,'Xlookup set'!$A$1:$R$1200,7,FALSE)=0,"",VLOOKUP('Xlookup set'!$S958,'Xlookup set'!$A$1:$R$1200,7,FALSE)),"")</f>
        <v/>
      </c>
      <c r="G958" t="str">
        <f>IFERROR(IF(VLOOKUP('Xlookup set'!$S958,'Xlookup set'!$A$1:$R$1200,8,FALSE)=0,"",VLOOKUP('Xlookup set'!$S958,'Xlookup set'!$A$1:$R$1200,8,FALSE)),"")</f>
        <v/>
      </c>
      <c r="H958" s="93" t="str">
        <f>IFERROR(IF(VLOOKUP('Xlookup set'!$S958,'Xlookup set'!$A$1:$R$1200,9,FALSE)=0,"",VLOOKUP('Xlookup set'!$S958,'Xlookup set'!$A$1:$R$1200,9,FALSE)),"")</f>
        <v/>
      </c>
      <c r="I958" t="str">
        <f>IFERROR(IF(VLOOKUP('Xlookup set'!$S958,'Xlookup set'!$A$1:$R$1200,10,FALSE)=0,"",VLOOKUP('Xlookup set'!$S958,'Xlookup set'!$A$1:$R$1200,10,FALSE)),"")</f>
        <v/>
      </c>
      <c r="J958" t="str">
        <f>IFERROR(IF(VLOOKUP('Xlookup set'!$S958,'Xlookup set'!$A$1:$R$1200,11,FALSE)=0,"",VLOOKUP('Xlookup set'!$S958,'Xlookup set'!$A$1:$R$1200,11,FALSE)),"")</f>
        <v/>
      </c>
      <c r="K958" t="str">
        <f>IFERROR(IF(VLOOKUP('Xlookup set'!$S958,'Xlookup set'!$A$1:$R$1200,12,FALSE)=0,"",VLOOKUP('Xlookup set'!$S958,'Xlookup set'!$A$1:$R$1200,12,FALSE)),"")</f>
        <v/>
      </c>
      <c r="L958" t="str">
        <f>IFERROR(IF(VLOOKUP('Xlookup set'!$S958,'Xlookup set'!$A$1:$R$1200,13,FALSE)=0,"",VLOOKUP('Xlookup set'!$S958,'Xlookup set'!$A$1:$R$1200,13,FALSE)),"")</f>
        <v/>
      </c>
      <c r="M958" t="str">
        <f>IFERROR(IF(VLOOKUP('Xlookup set'!$S958,'Xlookup set'!$A$1:$R$1200,14,FALSE)=0,"",VLOOKUP('Xlookup set'!$S958,'Xlookup set'!$A$1:$R$1200,14,FALSE)),"")</f>
        <v/>
      </c>
      <c r="N958" t="str">
        <f>IFERROR(IF(VLOOKUP('Xlookup set'!$S958,'Xlookup set'!$A$1:$R$1200,15,FALSE)=0,"",VLOOKUP('Xlookup set'!$S958,'Xlookup set'!$A$1:$R$1200,15,FALSE)),"")</f>
        <v/>
      </c>
      <c r="O958" t="str">
        <f>IFERROR(IF(VLOOKUP('Xlookup set'!$S958,'Xlookup set'!$A$1:$R$1200,16,FALSE)=0,"",VLOOKUP('Xlookup set'!$S958,'Xlookup set'!$A$1:$R$1200,16,FALSE)),"")</f>
        <v/>
      </c>
      <c r="P958" t="str">
        <f t="array" aca="1" ref="P958" ca="1">IFERROR(Y2IF(VLOOKUP('Xlookup set'!$S958,'Xlookup set'!$A$1:$R$1200,17,FALSE)=0,"",VLOOKUP('Xlookup set'!$S958,'Xlookup set'!$A$1:$R$1200,17,FALSE)),"")</f>
        <v/>
      </c>
      <c r="Q958" t="str">
        <f>IFERROR(IF(VLOOKUP('Xlookup set'!$S958,'Xlookup set'!$A$1:$R$1200,18,FALSE)=0,"",VLOOKUP('Xlookup set'!$S958,'Xlookup set'!$A$1:$R$1200,18,FALSE)),"")</f>
        <v/>
      </c>
    </row>
    <row r="959" spans="1:17">
      <c r="A959" t="str">
        <f>IFERROR(VLOOKUP('Xlookup set'!$S959,'Xlookup set'!$A$1:$R$1200,2,FALSE),"")</f>
        <v/>
      </c>
      <c r="B959" t="str">
        <f>IF(I959&lt;&gt;"",ドッグキャリー!$I$2,"")</f>
        <v/>
      </c>
      <c r="C959" t="str">
        <f t="shared" si="30"/>
        <v/>
      </c>
      <c r="D959" t="str">
        <f t="shared" si="31"/>
        <v/>
      </c>
      <c r="E959" t="str">
        <f>IFERROR(IF(VLOOKUP('Xlookup set'!$S959,'Xlookup set'!$A$1:$R$1200,6,FALSE)=0,"",VLOOKUP('Xlookup set'!$S959,'Xlookup set'!$A$1:$R$1200,6,FALSE)),"")</f>
        <v/>
      </c>
      <c r="F959" t="str">
        <f t="array" aca="1" ref="F959" ca="1">IFERROR(F(VLOOKUP('Xlookup set'!$S959,'Xlookup set'!$A$1:$R$1200,7,FALSE)=0,"",VLOOKUP('Xlookup set'!$S959,'Xlookup set'!$A$1:$R$1200,7,FALSE)),"")</f>
        <v/>
      </c>
      <c r="G959" t="str">
        <f>IFERROR(IF(VLOOKUP('Xlookup set'!$S959,'Xlookup set'!$A$1:$R$1200,8,FALSE)=0,"",VLOOKUP('Xlookup set'!$S959,'Xlookup set'!$A$1:$R$1200,8,FALSE)),"")</f>
        <v/>
      </c>
      <c r="H959" s="93" t="str">
        <f>IFERROR(IF(VLOOKUP('Xlookup set'!$S959,'Xlookup set'!$A$1:$R$1200,9,FALSE)=0,"",VLOOKUP('Xlookup set'!$S959,'Xlookup set'!$A$1:$R$1200,9,FALSE)),"")</f>
        <v/>
      </c>
      <c r="I959" t="str">
        <f>IFERROR(IF(VLOOKUP('Xlookup set'!$S959,'Xlookup set'!$A$1:$R$1200,10,FALSE)=0,"",VLOOKUP('Xlookup set'!$S959,'Xlookup set'!$A$1:$R$1200,10,FALSE)),"")</f>
        <v/>
      </c>
      <c r="J959" t="str">
        <f>IFERROR(IF(VLOOKUP('Xlookup set'!$S959,'Xlookup set'!$A$1:$R$1200,11,FALSE)=0,"",VLOOKUP('Xlookup set'!$S959,'Xlookup set'!$A$1:$R$1200,11,FALSE)),"")</f>
        <v/>
      </c>
      <c r="K959" t="str">
        <f>IFERROR(IF(VLOOKUP('Xlookup set'!$S959,'Xlookup set'!$A$1:$R$1200,12,FALSE)=0,"",VLOOKUP('Xlookup set'!$S959,'Xlookup set'!$A$1:$R$1200,12,FALSE)),"")</f>
        <v/>
      </c>
      <c r="L959" t="str">
        <f>IFERROR(IF(VLOOKUP('Xlookup set'!$S959,'Xlookup set'!$A$1:$R$1200,13,FALSE)=0,"",VLOOKUP('Xlookup set'!$S959,'Xlookup set'!$A$1:$R$1200,13,FALSE)),"")</f>
        <v/>
      </c>
      <c r="M959" t="str">
        <f>IFERROR(IF(VLOOKUP('Xlookup set'!$S959,'Xlookup set'!$A$1:$R$1200,14,FALSE)=0,"",VLOOKUP('Xlookup set'!$S959,'Xlookup set'!$A$1:$R$1200,14,FALSE)),"")</f>
        <v/>
      </c>
      <c r="N959" t="str">
        <f>IFERROR(IF(VLOOKUP('Xlookup set'!$S959,'Xlookup set'!$A$1:$R$1200,15,FALSE)=0,"",VLOOKUP('Xlookup set'!$S959,'Xlookup set'!$A$1:$R$1200,15,FALSE)),"")</f>
        <v/>
      </c>
      <c r="O959" t="str">
        <f>IFERROR(IF(VLOOKUP('Xlookup set'!$S959,'Xlookup set'!$A$1:$R$1200,16,FALSE)=0,"",VLOOKUP('Xlookup set'!$S959,'Xlookup set'!$A$1:$R$1200,16,FALSE)),"")</f>
        <v/>
      </c>
      <c r="P959" t="str">
        <f t="array" aca="1" ref="P959" ca="1">IFERROR(Y2IF(VLOOKUP('Xlookup set'!$S959,'Xlookup set'!$A$1:$R$1200,17,FALSE)=0,"",VLOOKUP('Xlookup set'!$S959,'Xlookup set'!$A$1:$R$1200,17,FALSE)),"")</f>
        <v/>
      </c>
      <c r="Q959" t="str">
        <f>IFERROR(IF(VLOOKUP('Xlookup set'!$S959,'Xlookup set'!$A$1:$R$1200,18,FALSE)=0,"",VLOOKUP('Xlookup set'!$S959,'Xlookup set'!$A$1:$R$1200,18,FALSE)),"")</f>
        <v/>
      </c>
    </row>
    <row r="960" spans="1:17">
      <c r="A960" t="str">
        <f>IFERROR(VLOOKUP('Xlookup set'!$S960,'Xlookup set'!$A$1:$R$1200,2,FALSE),"")</f>
        <v/>
      </c>
      <c r="B960" t="str">
        <f>IF(I960&lt;&gt;"",ドッグキャリー!$I$2,"")</f>
        <v/>
      </c>
      <c r="C960" t="str">
        <f t="shared" si="30"/>
        <v/>
      </c>
      <c r="D960" t="str">
        <f t="shared" si="31"/>
        <v/>
      </c>
      <c r="E960" t="str">
        <f>IFERROR(IF(VLOOKUP('Xlookup set'!$S960,'Xlookup set'!$A$1:$R$1200,6,FALSE)=0,"",VLOOKUP('Xlookup set'!$S960,'Xlookup set'!$A$1:$R$1200,6,FALSE)),"")</f>
        <v/>
      </c>
      <c r="F960" t="str">
        <f t="array" aca="1" ref="F960" ca="1">IFERROR(F(VLOOKUP('Xlookup set'!$S960,'Xlookup set'!$A$1:$R$1200,7,FALSE)=0,"",VLOOKUP('Xlookup set'!$S960,'Xlookup set'!$A$1:$R$1200,7,FALSE)),"")</f>
        <v/>
      </c>
      <c r="G960" t="str">
        <f>IFERROR(IF(VLOOKUP('Xlookup set'!$S960,'Xlookup set'!$A$1:$R$1200,8,FALSE)=0,"",VLOOKUP('Xlookup set'!$S960,'Xlookup set'!$A$1:$R$1200,8,FALSE)),"")</f>
        <v/>
      </c>
      <c r="H960" s="93" t="str">
        <f>IFERROR(IF(VLOOKUP('Xlookup set'!$S960,'Xlookup set'!$A$1:$R$1200,9,FALSE)=0,"",VLOOKUP('Xlookup set'!$S960,'Xlookup set'!$A$1:$R$1200,9,FALSE)),"")</f>
        <v/>
      </c>
      <c r="I960" t="str">
        <f>IFERROR(IF(VLOOKUP('Xlookup set'!$S960,'Xlookup set'!$A$1:$R$1200,10,FALSE)=0,"",VLOOKUP('Xlookup set'!$S960,'Xlookup set'!$A$1:$R$1200,10,FALSE)),"")</f>
        <v/>
      </c>
      <c r="J960" t="str">
        <f>IFERROR(IF(VLOOKUP('Xlookup set'!$S960,'Xlookup set'!$A$1:$R$1200,11,FALSE)=0,"",VLOOKUP('Xlookup set'!$S960,'Xlookup set'!$A$1:$R$1200,11,FALSE)),"")</f>
        <v/>
      </c>
      <c r="K960" t="str">
        <f>IFERROR(IF(VLOOKUP('Xlookup set'!$S960,'Xlookup set'!$A$1:$R$1200,12,FALSE)=0,"",VLOOKUP('Xlookup set'!$S960,'Xlookup set'!$A$1:$R$1200,12,FALSE)),"")</f>
        <v/>
      </c>
      <c r="L960" t="str">
        <f>IFERROR(IF(VLOOKUP('Xlookup set'!$S960,'Xlookup set'!$A$1:$R$1200,13,FALSE)=0,"",VLOOKUP('Xlookup set'!$S960,'Xlookup set'!$A$1:$R$1200,13,FALSE)),"")</f>
        <v/>
      </c>
      <c r="M960" t="str">
        <f>IFERROR(IF(VLOOKUP('Xlookup set'!$S960,'Xlookup set'!$A$1:$R$1200,14,FALSE)=0,"",VLOOKUP('Xlookup set'!$S960,'Xlookup set'!$A$1:$R$1200,14,FALSE)),"")</f>
        <v/>
      </c>
      <c r="N960" t="str">
        <f>IFERROR(IF(VLOOKUP('Xlookup set'!$S960,'Xlookup set'!$A$1:$R$1200,15,FALSE)=0,"",VLOOKUP('Xlookup set'!$S960,'Xlookup set'!$A$1:$R$1200,15,FALSE)),"")</f>
        <v/>
      </c>
      <c r="O960" t="str">
        <f>IFERROR(IF(VLOOKUP('Xlookup set'!$S960,'Xlookup set'!$A$1:$R$1200,16,FALSE)=0,"",VLOOKUP('Xlookup set'!$S960,'Xlookup set'!$A$1:$R$1200,16,FALSE)),"")</f>
        <v/>
      </c>
      <c r="P960" t="str">
        <f t="array" aca="1" ref="P960" ca="1">IFERROR(Y2IF(VLOOKUP('Xlookup set'!$S960,'Xlookup set'!$A$1:$R$1200,17,FALSE)=0,"",VLOOKUP('Xlookup set'!$S960,'Xlookup set'!$A$1:$R$1200,17,FALSE)),"")</f>
        <v/>
      </c>
      <c r="Q960" t="str">
        <f>IFERROR(IF(VLOOKUP('Xlookup set'!$S960,'Xlookup set'!$A$1:$R$1200,18,FALSE)=0,"",VLOOKUP('Xlookup set'!$S960,'Xlookup set'!$A$1:$R$1200,18,FALSE)),"")</f>
        <v/>
      </c>
    </row>
    <row r="961" spans="1:17">
      <c r="A961" t="str">
        <f>IFERROR(VLOOKUP('Xlookup set'!$S961,'Xlookup set'!$A$1:$R$1200,2,FALSE),"")</f>
        <v/>
      </c>
      <c r="B961" t="str">
        <f>IF(I961&lt;&gt;"",ドッグキャリー!$I$2,"")</f>
        <v/>
      </c>
      <c r="C961" t="str">
        <f t="shared" si="30"/>
        <v/>
      </c>
      <c r="D961" t="str">
        <f t="shared" si="31"/>
        <v/>
      </c>
      <c r="E961" t="str">
        <f>IFERROR(IF(VLOOKUP('Xlookup set'!$S961,'Xlookup set'!$A$1:$R$1200,6,FALSE)=0,"",VLOOKUP('Xlookup set'!$S961,'Xlookup set'!$A$1:$R$1200,6,FALSE)),"")</f>
        <v/>
      </c>
      <c r="F961" t="str">
        <f t="array" aca="1" ref="F961" ca="1">IFERROR(F(VLOOKUP('Xlookup set'!$S961,'Xlookup set'!$A$1:$R$1200,7,FALSE)=0,"",VLOOKUP('Xlookup set'!$S961,'Xlookup set'!$A$1:$R$1200,7,FALSE)),"")</f>
        <v/>
      </c>
      <c r="G961" t="str">
        <f>IFERROR(IF(VLOOKUP('Xlookup set'!$S961,'Xlookup set'!$A$1:$R$1200,8,FALSE)=0,"",VLOOKUP('Xlookup set'!$S961,'Xlookup set'!$A$1:$R$1200,8,FALSE)),"")</f>
        <v/>
      </c>
      <c r="H961" s="93" t="str">
        <f>IFERROR(IF(VLOOKUP('Xlookup set'!$S961,'Xlookup set'!$A$1:$R$1200,9,FALSE)=0,"",VLOOKUP('Xlookup set'!$S961,'Xlookup set'!$A$1:$R$1200,9,FALSE)),"")</f>
        <v/>
      </c>
      <c r="I961" t="str">
        <f>IFERROR(IF(VLOOKUP('Xlookup set'!$S961,'Xlookup set'!$A$1:$R$1200,10,FALSE)=0,"",VLOOKUP('Xlookup set'!$S961,'Xlookup set'!$A$1:$R$1200,10,FALSE)),"")</f>
        <v/>
      </c>
      <c r="J961" t="str">
        <f>IFERROR(IF(VLOOKUP('Xlookup set'!$S961,'Xlookup set'!$A$1:$R$1200,11,FALSE)=0,"",VLOOKUP('Xlookup set'!$S961,'Xlookup set'!$A$1:$R$1200,11,FALSE)),"")</f>
        <v/>
      </c>
      <c r="K961" t="str">
        <f>IFERROR(IF(VLOOKUP('Xlookup set'!$S961,'Xlookup set'!$A$1:$R$1200,12,FALSE)=0,"",VLOOKUP('Xlookup set'!$S961,'Xlookup set'!$A$1:$R$1200,12,FALSE)),"")</f>
        <v/>
      </c>
      <c r="L961" t="str">
        <f>IFERROR(IF(VLOOKUP('Xlookup set'!$S961,'Xlookup set'!$A$1:$R$1200,13,FALSE)=0,"",VLOOKUP('Xlookup set'!$S961,'Xlookup set'!$A$1:$R$1200,13,FALSE)),"")</f>
        <v/>
      </c>
      <c r="M961" t="str">
        <f>IFERROR(IF(VLOOKUP('Xlookup set'!$S961,'Xlookup set'!$A$1:$R$1200,14,FALSE)=0,"",VLOOKUP('Xlookup set'!$S961,'Xlookup set'!$A$1:$R$1200,14,FALSE)),"")</f>
        <v/>
      </c>
      <c r="N961" t="str">
        <f>IFERROR(IF(VLOOKUP('Xlookup set'!$S961,'Xlookup set'!$A$1:$R$1200,15,FALSE)=0,"",VLOOKUP('Xlookup set'!$S961,'Xlookup set'!$A$1:$R$1200,15,FALSE)),"")</f>
        <v/>
      </c>
      <c r="O961" t="str">
        <f>IFERROR(IF(VLOOKUP('Xlookup set'!$S961,'Xlookup set'!$A$1:$R$1200,16,FALSE)=0,"",VLOOKUP('Xlookup set'!$S961,'Xlookup set'!$A$1:$R$1200,16,FALSE)),"")</f>
        <v/>
      </c>
      <c r="P961" t="str">
        <f t="array" aca="1" ref="P961" ca="1">IFERROR(Y2IF(VLOOKUP('Xlookup set'!$S961,'Xlookup set'!$A$1:$R$1200,17,FALSE)=0,"",VLOOKUP('Xlookup set'!$S961,'Xlookup set'!$A$1:$R$1200,17,FALSE)),"")</f>
        <v/>
      </c>
      <c r="Q961" t="str">
        <f>IFERROR(IF(VLOOKUP('Xlookup set'!$S961,'Xlookup set'!$A$1:$R$1200,18,FALSE)=0,"",VLOOKUP('Xlookup set'!$S961,'Xlookup set'!$A$1:$R$1200,18,FALSE)),"")</f>
        <v/>
      </c>
    </row>
    <row r="962" spans="1:17">
      <c r="A962" t="str">
        <f>IFERROR(VLOOKUP('Xlookup set'!$S962,'Xlookup set'!$A$1:$R$1200,2,FALSE),"")</f>
        <v/>
      </c>
      <c r="B962" t="str">
        <f>IF(I962&lt;&gt;"",ドッグキャリー!$I$2,"")</f>
        <v/>
      </c>
      <c r="C962" t="str">
        <f t="shared" si="30"/>
        <v/>
      </c>
      <c r="D962" t="str">
        <f t="shared" si="31"/>
        <v/>
      </c>
      <c r="E962" t="str">
        <f>IFERROR(IF(VLOOKUP('Xlookup set'!$S962,'Xlookup set'!$A$1:$R$1200,6,FALSE)=0,"",VLOOKUP('Xlookup set'!$S962,'Xlookup set'!$A$1:$R$1200,6,FALSE)),"")</f>
        <v/>
      </c>
      <c r="F962" t="str">
        <f t="array" aca="1" ref="F962" ca="1">IFERROR(F(VLOOKUP('Xlookup set'!$S962,'Xlookup set'!$A$1:$R$1200,7,FALSE)=0,"",VLOOKUP('Xlookup set'!$S962,'Xlookup set'!$A$1:$R$1200,7,FALSE)),"")</f>
        <v/>
      </c>
      <c r="G962" t="str">
        <f>IFERROR(IF(VLOOKUP('Xlookup set'!$S962,'Xlookup set'!$A$1:$R$1200,8,FALSE)=0,"",VLOOKUP('Xlookup set'!$S962,'Xlookup set'!$A$1:$R$1200,8,FALSE)),"")</f>
        <v/>
      </c>
      <c r="H962" s="93" t="str">
        <f>IFERROR(IF(VLOOKUP('Xlookup set'!$S962,'Xlookup set'!$A$1:$R$1200,9,FALSE)=0,"",VLOOKUP('Xlookup set'!$S962,'Xlookup set'!$A$1:$R$1200,9,FALSE)),"")</f>
        <v/>
      </c>
      <c r="I962" t="str">
        <f>IFERROR(IF(VLOOKUP('Xlookup set'!$S962,'Xlookup set'!$A$1:$R$1200,10,FALSE)=0,"",VLOOKUP('Xlookup set'!$S962,'Xlookup set'!$A$1:$R$1200,10,FALSE)),"")</f>
        <v/>
      </c>
      <c r="J962" t="str">
        <f>IFERROR(IF(VLOOKUP('Xlookup set'!$S962,'Xlookup set'!$A$1:$R$1200,11,FALSE)=0,"",VLOOKUP('Xlookup set'!$S962,'Xlookup set'!$A$1:$R$1200,11,FALSE)),"")</f>
        <v/>
      </c>
      <c r="K962" t="str">
        <f>IFERROR(IF(VLOOKUP('Xlookup set'!$S962,'Xlookup set'!$A$1:$R$1200,12,FALSE)=0,"",VLOOKUP('Xlookup set'!$S962,'Xlookup set'!$A$1:$R$1200,12,FALSE)),"")</f>
        <v/>
      </c>
      <c r="L962" t="str">
        <f>IFERROR(IF(VLOOKUP('Xlookup set'!$S962,'Xlookup set'!$A$1:$R$1200,13,FALSE)=0,"",VLOOKUP('Xlookup set'!$S962,'Xlookup set'!$A$1:$R$1200,13,FALSE)),"")</f>
        <v/>
      </c>
      <c r="M962" t="str">
        <f>IFERROR(IF(VLOOKUP('Xlookup set'!$S962,'Xlookup set'!$A$1:$R$1200,14,FALSE)=0,"",VLOOKUP('Xlookup set'!$S962,'Xlookup set'!$A$1:$R$1200,14,FALSE)),"")</f>
        <v/>
      </c>
      <c r="N962" t="str">
        <f>IFERROR(IF(VLOOKUP('Xlookup set'!$S962,'Xlookup set'!$A$1:$R$1200,15,FALSE)=0,"",VLOOKUP('Xlookup set'!$S962,'Xlookup set'!$A$1:$R$1200,15,FALSE)),"")</f>
        <v/>
      </c>
      <c r="O962" t="str">
        <f>IFERROR(IF(VLOOKUP('Xlookup set'!$S962,'Xlookup set'!$A$1:$R$1200,16,FALSE)=0,"",VLOOKUP('Xlookup set'!$S962,'Xlookup set'!$A$1:$R$1200,16,FALSE)),"")</f>
        <v/>
      </c>
      <c r="P962" t="str">
        <f t="array" aca="1" ref="P962" ca="1">IFERROR(Y2IF(VLOOKUP('Xlookup set'!$S962,'Xlookup set'!$A$1:$R$1200,17,FALSE)=0,"",VLOOKUP('Xlookup set'!$S962,'Xlookup set'!$A$1:$R$1200,17,FALSE)),"")</f>
        <v/>
      </c>
      <c r="Q962" t="str">
        <f>IFERROR(IF(VLOOKUP('Xlookup set'!$S962,'Xlookup set'!$A$1:$R$1200,18,FALSE)=0,"",VLOOKUP('Xlookup set'!$S962,'Xlookup set'!$A$1:$R$1200,18,FALSE)),"")</f>
        <v/>
      </c>
    </row>
    <row r="963" spans="1:17">
      <c r="A963" t="str">
        <f>IFERROR(VLOOKUP('Xlookup set'!$S963,'Xlookup set'!$A$1:$R$1200,2,FALSE),"")</f>
        <v/>
      </c>
      <c r="B963" t="str">
        <f>IF(I963&lt;&gt;"",ドッグキャリー!$I$2,"")</f>
        <v/>
      </c>
      <c r="C963" t="str">
        <f t="shared" si="30"/>
        <v/>
      </c>
      <c r="D963" t="str">
        <f t="shared" si="31"/>
        <v/>
      </c>
      <c r="E963" t="str">
        <f>IFERROR(IF(VLOOKUP('Xlookup set'!$S963,'Xlookup set'!$A$1:$R$1200,6,FALSE)=0,"",VLOOKUP('Xlookup set'!$S963,'Xlookup set'!$A$1:$R$1200,6,FALSE)),"")</f>
        <v/>
      </c>
      <c r="F963" t="str">
        <f t="array" aca="1" ref="F963" ca="1">IFERROR(F(VLOOKUP('Xlookup set'!$S963,'Xlookup set'!$A$1:$R$1200,7,FALSE)=0,"",VLOOKUP('Xlookup set'!$S963,'Xlookup set'!$A$1:$R$1200,7,FALSE)),"")</f>
        <v/>
      </c>
      <c r="G963" t="str">
        <f>IFERROR(IF(VLOOKUP('Xlookup set'!$S963,'Xlookup set'!$A$1:$R$1200,8,FALSE)=0,"",VLOOKUP('Xlookup set'!$S963,'Xlookup set'!$A$1:$R$1200,8,FALSE)),"")</f>
        <v/>
      </c>
      <c r="H963" s="93" t="str">
        <f>IFERROR(IF(VLOOKUP('Xlookup set'!$S963,'Xlookup set'!$A$1:$R$1200,9,FALSE)=0,"",VLOOKUP('Xlookup set'!$S963,'Xlookup set'!$A$1:$R$1200,9,FALSE)),"")</f>
        <v/>
      </c>
      <c r="I963" t="str">
        <f>IFERROR(IF(VLOOKUP('Xlookup set'!$S963,'Xlookup set'!$A$1:$R$1200,10,FALSE)=0,"",VLOOKUP('Xlookup set'!$S963,'Xlookup set'!$A$1:$R$1200,10,FALSE)),"")</f>
        <v/>
      </c>
      <c r="J963" t="str">
        <f>IFERROR(IF(VLOOKUP('Xlookup set'!$S963,'Xlookup set'!$A$1:$R$1200,11,FALSE)=0,"",VLOOKUP('Xlookup set'!$S963,'Xlookup set'!$A$1:$R$1200,11,FALSE)),"")</f>
        <v/>
      </c>
      <c r="K963" t="str">
        <f>IFERROR(IF(VLOOKUP('Xlookup set'!$S963,'Xlookup set'!$A$1:$R$1200,12,FALSE)=0,"",VLOOKUP('Xlookup set'!$S963,'Xlookup set'!$A$1:$R$1200,12,FALSE)),"")</f>
        <v/>
      </c>
      <c r="L963" t="str">
        <f>IFERROR(IF(VLOOKUP('Xlookup set'!$S963,'Xlookup set'!$A$1:$R$1200,13,FALSE)=0,"",VLOOKUP('Xlookup set'!$S963,'Xlookup set'!$A$1:$R$1200,13,FALSE)),"")</f>
        <v/>
      </c>
      <c r="M963" t="str">
        <f>IFERROR(IF(VLOOKUP('Xlookup set'!$S963,'Xlookup set'!$A$1:$R$1200,14,FALSE)=0,"",VLOOKUP('Xlookup set'!$S963,'Xlookup set'!$A$1:$R$1200,14,FALSE)),"")</f>
        <v/>
      </c>
      <c r="N963" t="str">
        <f>IFERROR(IF(VLOOKUP('Xlookup set'!$S963,'Xlookup set'!$A$1:$R$1200,15,FALSE)=0,"",VLOOKUP('Xlookup set'!$S963,'Xlookup set'!$A$1:$R$1200,15,FALSE)),"")</f>
        <v/>
      </c>
      <c r="O963" t="str">
        <f>IFERROR(IF(VLOOKUP('Xlookup set'!$S963,'Xlookup set'!$A$1:$R$1200,16,FALSE)=0,"",VLOOKUP('Xlookup set'!$S963,'Xlookup set'!$A$1:$R$1200,16,FALSE)),"")</f>
        <v/>
      </c>
      <c r="P963" t="str">
        <f t="array" aca="1" ref="P963" ca="1">IFERROR(Y2IF(VLOOKUP('Xlookup set'!$S963,'Xlookup set'!$A$1:$R$1200,17,FALSE)=0,"",VLOOKUP('Xlookup set'!$S963,'Xlookup set'!$A$1:$R$1200,17,FALSE)),"")</f>
        <v/>
      </c>
      <c r="Q963" t="str">
        <f>IFERROR(IF(VLOOKUP('Xlookup set'!$S963,'Xlookup set'!$A$1:$R$1200,18,FALSE)=0,"",VLOOKUP('Xlookup set'!$S963,'Xlookup set'!$A$1:$R$1200,18,FALSE)),"")</f>
        <v/>
      </c>
    </row>
    <row r="964" spans="1:17">
      <c r="A964" t="str">
        <f>IFERROR(VLOOKUP('Xlookup set'!$S964,'Xlookup set'!$A$1:$R$1200,2,FALSE),"")</f>
        <v/>
      </c>
      <c r="B964" t="str">
        <f>IF(I964&lt;&gt;"",ドッグキャリー!$I$2,"")</f>
        <v/>
      </c>
      <c r="C964" t="str">
        <f t="shared" si="30"/>
        <v/>
      </c>
      <c r="D964" t="str">
        <f t="shared" si="31"/>
        <v/>
      </c>
      <c r="E964" t="str">
        <f>IFERROR(IF(VLOOKUP('Xlookup set'!$S964,'Xlookup set'!$A$1:$R$1200,6,FALSE)=0,"",VLOOKUP('Xlookup set'!$S964,'Xlookup set'!$A$1:$R$1200,6,FALSE)),"")</f>
        <v/>
      </c>
      <c r="F964" t="str">
        <f t="array" aca="1" ref="F964" ca="1">IFERROR(F(VLOOKUP('Xlookup set'!$S964,'Xlookup set'!$A$1:$R$1200,7,FALSE)=0,"",VLOOKUP('Xlookup set'!$S964,'Xlookup set'!$A$1:$R$1200,7,FALSE)),"")</f>
        <v/>
      </c>
      <c r="G964" t="str">
        <f>IFERROR(IF(VLOOKUP('Xlookup set'!$S964,'Xlookup set'!$A$1:$R$1200,8,FALSE)=0,"",VLOOKUP('Xlookup set'!$S964,'Xlookup set'!$A$1:$R$1200,8,FALSE)),"")</f>
        <v/>
      </c>
      <c r="H964" s="93" t="str">
        <f>IFERROR(IF(VLOOKUP('Xlookup set'!$S964,'Xlookup set'!$A$1:$R$1200,9,FALSE)=0,"",VLOOKUP('Xlookup set'!$S964,'Xlookup set'!$A$1:$R$1200,9,FALSE)),"")</f>
        <v/>
      </c>
      <c r="I964" t="str">
        <f>IFERROR(IF(VLOOKUP('Xlookup set'!$S964,'Xlookup set'!$A$1:$R$1200,10,FALSE)=0,"",VLOOKUP('Xlookup set'!$S964,'Xlookup set'!$A$1:$R$1200,10,FALSE)),"")</f>
        <v/>
      </c>
      <c r="J964" t="str">
        <f>IFERROR(IF(VLOOKUP('Xlookup set'!$S964,'Xlookup set'!$A$1:$R$1200,11,FALSE)=0,"",VLOOKUP('Xlookup set'!$S964,'Xlookup set'!$A$1:$R$1200,11,FALSE)),"")</f>
        <v/>
      </c>
      <c r="K964" t="str">
        <f>IFERROR(IF(VLOOKUP('Xlookup set'!$S964,'Xlookup set'!$A$1:$R$1200,12,FALSE)=0,"",VLOOKUP('Xlookup set'!$S964,'Xlookup set'!$A$1:$R$1200,12,FALSE)),"")</f>
        <v/>
      </c>
      <c r="L964" t="str">
        <f>IFERROR(IF(VLOOKUP('Xlookup set'!$S964,'Xlookup set'!$A$1:$R$1200,13,FALSE)=0,"",VLOOKUP('Xlookup set'!$S964,'Xlookup set'!$A$1:$R$1200,13,FALSE)),"")</f>
        <v/>
      </c>
      <c r="M964" t="str">
        <f>IFERROR(IF(VLOOKUP('Xlookup set'!$S964,'Xlookup set'!$A$1:$R$1200,14,FALSE)=0,"",VLOOKUP('Xlookup set'!$S964,'Xlookup set'!$A$1:$R$1200,14,FALSE)),"")</f>
        <v/>
      </c>
      <c r="N964" t="str">
        <f>IFERROR(IF(VLOOKUP('Xlookup set'!$S964,'Xlookup set'!$A$1:$R$1200,15,FALSE)=0,"",VLOOKUP('Xlookup set'!$S964,'Xlookup set'!$A$1:$R$1200,15,FALSE)),"")</f>
        <v/>
      </c>
      <c r="O964" t="str">
        <f>IFERROR(IF(VLOOKUP('Xlookup set'!$S964,'Xlookup set'!$A$1:$R$1200,16,FALSE)=0,"",VLOOKUP('Xlookup set'!$S964,'Xlookup set'!$A$1:$R$1200,16,FALSE)),"")</f>
        <v/>
      </c>
      <c r="P964" t="str">
        <f t="array" aca="1" ref="P964" ca="1">IFERROR(Y2IF(VLOOKUP('Xlookup set'!$S964,'Xlookup set'!$A$1:$R$1200,17,FALSE)=0,"",VLOOKUP('Xlookup set'!$S964,'Xlookup set'!$A$1:$R$1200,17,FALSE)),"")</f>
        <v/>
      </c>
      <c r="Q964" t="str">
        <f>IFERROR(IF(VLOOKUP('Xlookup set'!$S964,'Xlookup set'!$A$1:$R$1200,18,FALSE)=0,"",VLOOKUP('Xlookup set'!$S964,'Xlookup set'!$A$1:$R$1200,18,FALSE)),"")</f>
        <v/>
      </c>
    </row>
    <row r="965" spans="1:17">
      <c r="A965" t="str">
        <f>IFERROR(VLOOKUP('Xlookup set'!$S965,'Xlookup set'!$A$1:$R$1200,2,FALSE),"")</f>
        <v/>
      </c>
      <c r="B965" t="str">
        <f>IF(I965&lt;&gt;"",ドッグキャリー!$I$2,"")</f>
        <v/>
      </c>
      <c r="C965" t="str">
        <f t="shared" ref="C965:C1018" si="32">IF(I965&lt;&gt;"",1,"")</f>
        <v/>
      </c>
      <c r="D965" t="str">
        <f t="shared" ref="D965:D1018" si="33">IF(I965&lt;&gt;"",1,"")</f>
        <v/>
      </c>
      <c r="E965" t="str">
        <f>IFERROR(IF(VLOOKUP('Xlookup set'!$S965,'Xlookup set'!$A$1:$R$1200,6,FALSE)=0,"",VLOOKUP('Xlookup set'!$S965,'Xlookup set'!$A$1:$R$1200,6,FALSE)),"")</f>
        <v/>
      </c>
      <c r="F965" t="str">
        <f t="array" aca="1" ref="F965" ca="1">IFERROR(F(VLOOKUP('Xlookup set'!$S965,'Xlookup set'!$A$1:$R$1200,7,FALSE)=0,"",VLOOKUP('Xlookup set'!$S965,'Xlookup set'!$A$1:$R$1200,7,FALSE)),"")</f>
        <v/>
      </c>
      <c r="G965" t="str">
        <f>IFERROR(IF(VLOOKUP('Xlookup set'!$S965,'Xlookup set'!$A$1:$R$1200,8,FALSE)=0,"",VLOOKUP('Xlookup set'!$S965,'Xlookup set'!$A$1:$R$1200,8,FALSE)),"")</f>
        <v/>
      </c>
      <c r="H965" s="93" t="str">
        <f>IFERROR(IF(VLOOKUP('Xlookup set'!$S965,'Xlookup set'!$A$1:$R$1200,9,FALSE)=0,"",VLOOKUP('Xlookup set'!$S965,'Xlookup set'!$A$1:$R$1200,9,FALSE)),"")</f>
        <v/>
      </c>
      <c r="I965" t="str">
        <f>IFERROR(IF(VLOOKUP('Xlookup set'!$S965,'Xlookup set'!$A$1:$R$1200,10,FALSE)=0,"",VLOOKUP('Xlookup set'!$S965,'Xlookup set'!$A$1:$R$1200,10,FALSE)),"")</f>
        <v/>
      </c>
      <c r="J965" t="str">
        <f>IFERROR(IF(VLOOKUP('Xlookup set'!$S965,'Xlookup set'!$A$1:$R$1200,11,FALSE)=0,"",VLOOKUP('Xlookup set'!$S965,'Xlookup set'!$A$1:$R$1200,11,FALSE)),"")</f>
        <v/>
      </c>
      <c r="K965" t="str">
        <f>IFERROR(IF(VLOOKUP('Xlookup set'!$S965,'Xlookup set'!$A$1:$R$1200,12,FALSE)=0,"",VLOOKUP('Xlookup set'!$S965,'Xlookup set'!$A$1:$R$1200,12,FALSE)),"")</f>
        <v/>
      </c>
      <c r="L965" t="str">
        <f>IFERROR(IF(VLOOKUP('Xlookup set'!$S965,'Xlookup set'!$A$1:$R$1200,13,FALSE)=0,"",VLOOKUP('Xlookup set'!$S965,'Xlookup set'!$A$1:$R$1200,13,FALSE)),"")</f>
        <v/>
      </c>
      <c r="M965" t="str">
        <f>IFERROR(IF(VLOOKUP('Xlookup set'!$S965,'Xlookup set'!$A$1:$R$1200,14,FALSE)=0,"",VLOOKUP('Xlookup set'!$S965,'Xlookup set'!$A$1:$R$1200,14,FALSE)),"")</f>
        <v/>
      </c>
      <c r="N965" t="str">
        <f>IFERROR(IF(VLOOKUP('Xlookup set'!$S965,'Xlookup set'!$A$1:$R$1200,15,FALSE)=0,"",VLOOKUP('Xlookup set'!$S965,'Xlookup set'!$A$1:$R$1200,15,FALSE)),"")</f>
        <v/>
      </c>
      <c r="O965" t="str">
        <f>IFERROR(IF(VLOOKUP('Xlookup set'!$S965,'Xlookup set'!$A$1:$R$1200,16,FALSE)=0,"",VLOOKUP('Xlookup set'!$S965,'Xlookup set'!$A$1:$R$1200,16,FALSE)),"")</f>
        <v/>
      </c>
      <c r="P965" t="str">
        <f t="array" aca="1" ref="P965" ca="1">IFERROR(Y2IF(VLOOKUP('Xlookup set'!$S965,'Xlookup set'!$A$1:$R$1200,17,FALSE)=0,"",VLOOKUP('Xlookup set'!$S965,'Xlookup set'!$A$1:$R$1200,17,FALSE)),"")</f>
        <v/>
      </c>
      <c r="Q965" t="str">
        <f>IFERROR(IF(VLOOKUP('Xlookup set'!$S965,'Xlookup set'!$A$1:$R$1200,18,FALSE)=0,"",VLOOKUP('Xlookup set'!$S965,'Xlookup set'!$A$1:$R$1200,18,FALSE)),"")</f>
        <v/>
      </c>
    </row>
    <row r="966" spans="1:17">
      <c r="A966" t="str">
        <f>IFERROR(VLOOKUP('Xlookup set'!$S966,'Xlookup set'!$A$1:$R$1200,2,FALSE),"")</f>
        <v/>
      </c>
      <c r="B966" t="str">
        <f>IF(I966&lt;&gt;"",ドッグキャリー!$I$2,"")</f>
        <v/>
      </c>
      <c r="C966" t="str">
        <f t="shared" si="32"/>
        <v/>
      </c>
      <c r="D966" t="str">
        <f t="shared" si="33"/>
        <v/>
      </c>
      <c r="E966" t="str">
        <f>IFERROR(IF(VLOOKUP('Xlookup set'!$S966,'Xlookup set'!$A$1:$R$1200,6,FALSE)=0,"",VLOOKUP('Xlookup set'!$S966,'Xlookup set'!$A$1:$R$1200,6,FALSE)),"")</f>
        <v/>
      </c>
      <c r="F966" t="str">
        <f t="array" aca="1" ref="F966" ca="1">IFERROR(F(VLOOKUP('Xlookup set'!$S966,'Xlookup set'!$A$1:$R$1200,7,FALSE)=0,"",VLOOKUP('Xlookup set'!$S966,'Xlookup set'!$A$1:$R$1200,7,FALSE)),"")</f>
        <v/>
      </c>
      <c r="G966" t="str">
        <f>IFERROR(IF(VLOOKUP('Xlookup set'!$S966,'Xlookup set'!$A$1:$R$1200,8,FALSE)=0,"",VLOOKUP('Xlookup set'!$S966,'Xlookup set'!$A$1:$R$1200,8,FALSE)),"")</f>
        <v/>
      </c>
      <c r="H966" s="93" t="str">
        <f>IFERROR(IF(VLOOKUP('Xlookup set'!$S966,'Xlookup set'!$A$1:$R$1200,9,FALSE)=0,"",VLOOKUP('Xlookup set'!$S966,'Xlookup set'!$A$1:$R$1200,9,FALSE)),"")</f>
        <v/>
      </c>
      <c r="I966" t="str">
        <f>IFERROR(IF(VLOOKUP('Xlookup set'!$S966,'Xlookup set'!$A$1:$R$1200,10,FALSE)=0,"",VLOOKUP('Xlookup set'!$S966,'Xlookup set'!$A$1:$R$1200,10,FALSE)),"")</f>
        <v/>
      </c>
      <c r="J966" t="str">
        <f>IFERROR(IF(VLOOKUP('Xlookup set'!$S966,'Xlookup set'!$A$1:$R$1200,11,FALSE)=0,"",VLOOKUP('Xlookup set'!$S966,'Xlookup set'!$A$1:$R$1200,11,FALSE)),"")</f>
        <v/>
      </c>
      <c r="K966" t="str">
        <f>IFERROR(IF(VLOOKUP('Xlookup set'!$S966,'Xlookup set'!$A$1:$R$1200,12,FALSE)=0,"",VLOOKUP('Xlookup set'!$S966,'Xlookup set'!$A$1:$R$1200,12,FALSE)),"")</f>
        <v/>
      </c>
      <c r="L966" t="str">
        <f>IFERROR(IF(VLOOKUP('Xlookup set'!$S966,'Xlookup set'!$A$1:$R$1200,13,FALSE)=0,"",VLOOKUP('Xlookup set'!$S966,'Xlookup set'!$A$1:$R$1200,13,FALSE)),"")</f>
        <v/>
      </c>
      <c r="M966" t="str">
        <f>IFERROR(IF(VLOOKUP('Xlookup set'!$S966,'Xlookup set'!$A$1:$R$1200,14,FALSE)=0,"",VLOOKUP('Xlookup set'!$S966,'Xlookup set'!$A$1:$R$1200,14,FALSE)),"")</f>
        <v/>
      </c>
      <c r="N966" t="str">
        <f>IFERROR(IF(VLOOKUP('Xlookup set'!$S966,'Xlookup set'!$A$1:$R$1200,15,FALSE)=0,"",VLOOKUP('Xlookup set'!$S966,'Xlookup set'!$A$1:$R$1200,15,FALSE)),"")</f>
        <v/>
      </c>
      <c r="O966" t="str">
        <f>IFERROR(IF(VLOOKUP('Xlookup set'!$S966,'Xlookup set'!$A$1:$R$1200,16,FALSE)=0,"",VLOOKUP('Xlookup set'!$S966,'Xlookup set'!$A$1:$R$1200,16,FALSE)),"")</f>
        <v/>
      </c>
      <c r="P966" t="str">
        <f t="array" aca="1" ref="P966" ca="1">IFERROR(Y2IF(VLOOKUP('Xlookup set'!$S966,'Xlookup set'!$A$1:$R$1200,17,FALSE)=0,"",VLOOKUP('Xlookup set'!$S966,'Xlookup set'!$A$1:$R$1200,17,FALSE)),"")</f>
        <v/>
      </c>
      <c r="Q966" t="str">
        <f>IFERROR(IF(VLOOKUP('Xlookup set'!$S966,'Xlookup set'!$A$1:$R$1200,18,FALSE)=0,"",VLOOKUP('Xlookup set'!$S966,'Xlookup set'!$A$1:$R$1200,18,FALSE)),"")</f>
        <v/>
      </c>
    </row>
    <row r="967" spans="1:17">
      <c r="A967" t="str">
        <f>IFERROR(VLOOKUP('Xlookup set'!$S967,'Xlookup set'!$A$1:$R$1200,2,FALSE),"")</f>
        <v/>
      </c>
      <c r="B967" t="str">
        <f>IF(I967&lt;&gt;"",ドッグキャリー!$I$2,"")</f>
        <v/>
      </c>
      <c r="C967" t="str">
        <f t="shared" si="32"/>
        <v/>
      </c>
      <c r="D967" t="str">
        <f t="shared" si="33"/>
        <v/>
      </c>
      <c r="E967" t="str">
        <f>IFERROR(IF(VLOOKUP('Xlookup set'!$S967,'Xlookup set'!$A$1:$R$1200,6,FALSE)=0,"",VLOOKUP('Xlookup set'!$S967,'Xlookup set'!$A$1:$R$1200,6,FALSE)),"")</f>
        <v/>
      </c>
      <c r="F967" t="str">
        <f t="array" aca="1" ref="F967" ca="1">IFERROR(F(VLOOKUP('Xlookup set'!$S967,'Xlookup set'!$A$1:$R$1200,7,FALSE)=0,"",VLOOKUP('Xlookup set'!$S967,'Xlookup set'!$A$1:$R$1200,7,FALSE)),"")</f>
        <v/>
      </c>
      <c r="G967" t="str">
        <f>IFERROR(IF(VLOOKUP('Xlookup set'!$S967,'Xlookup set'!$A$1:$R$1200,8,FALSE)=0,"",VLOOKUP('Xlookup set'!$S967,'Xlookup set'!$A$1:$R$1200,8,FALSE)),"")</f>
        <v/>
      </c>
      <c r="H967" s="93" t="str">
        <f>IFERROR(IF(VLOOKUP('Xlookup set'!$S967,'Xlookup set'!$A$1:$R$1200,9,FALSE)=0,"",VLOOKUP('Xlookup set'!$S967,'Xlookup set'!$A$1:$R$1200,9,FALSE)),"")</f>
        <v/>
      </c>
      <c r="I967" t="str">
        <f>IFERROR(IF(VLOOKUP('Xlookup set'!$S967,'Xlookup set'!$A$1:$R$1200,10,FALSE)=0,"",VLOOKUP('Xlookup set'!$S967,'Xlookup set'!$A$1:$R$1200,10,FALSE)),"")</f>
        <v/>
      </c>
      <c r="J967" t="str">
        <f>IFERROR(IF(VLOOKUP('Xlookup set'!$S967,'Xlookup set'!$A$1:$R$1200,11,FALSE)=0,"",VLOOKUP('Xlookup set'!$S967,'Xlookup set'!$A$1:$R$1200,11,FALSE)),"")</f>
        <v/>
      </c>
      <c r="K967" t="str">
        <f>IFERROR(IF(VLOOKUP('Xlookup set'!$S967,'Xlookup set'!$A$1:$R$1200,12,FALSE)=0,"",VLOOKUP('Xlookup set'!$S967,'Xlookup set'!$A$1:$R$1200,12,FALSE)),"")</f>
        <v/>
      </c>
      <c r="L967" t="str">
        <f>IFERROR(IF(VLOOKUP('Xlookup set'!$S967,'Xlookup set'!$A$1:$R$1200,13,FALSE)=0,"",VLOOKUP('Xlookup set'!$S967,'Xlookup set'!$A$1:$R$1200,13,FALSE)),"")</f>
        <v/>
      </c>
      <c r="M967" t="str">
        <f>IFERROR(IF(VLOOKUP('Xlookup set'!$S967,'Xlookup set'!$A$1:$R$1200,14,FALSE)=0,"",VLOOKUP('Xlookup set'!$S967,'Xlookup set'!$A$1:$R$1200,14,FALSE)),"")</f>
        <v/>
      </c>
      <c r="N967" t="str">
        <f>IFERROR(IF(VLOOKUP('Xlookup set'!$S967,'Xlookup set'!$A$1:$R$1200,15,FALSE)=0,"",VLOOKUP('Xlookup set'!$S967,'Xlookup set'!$A$1:$R$1200,15,FALSE)),"")</f>
        <v/>
      </c>
      <c r="O967" t="str">
        <f>IFERROR(IF(VLOOKUP('Xlookup set'!$S967,'Xlookup set'!$A$1:$R$1200,16,FALSE)=0,"",VLOOKUP('Xlookup set'!$S967,'Xlookup set'!$A$1:$R$1200,16,FALSE)),"")</f>
        <v/>
      </c>
      <c r="P967" t="str">
        <f t="array" aca="1" ref="P967" ca="1">IFERROR(Y2IF(VLOOKUP('Xlookup set'!$S967,'Xlookup set'!$A$1:$R$1200,17,FALSE)=0,"",VLOOKUP('Xlookup set'!$S967,'Xlookup set'!$A$1:$R$1200,17,FALSE)),"")</f>
        <v/>
      </c>
      <c r="Q967" t="str">
        <f>IFERROR(IF(VLOOKUP('Xlookup set'!$S967,'Xlookup set'!$A$1:$R$1200,18,FALSE)=0,"",VLOOKUP('Xlookup set'!$S967,'Xlookup set'!$A$1:$R$1200,18,FALSE)),"")</f>
        <v/>
      </c>
    </row>
    <row r="968" spans="1:17">
      <c r="A968" t="str">
        <f>IFERROR(VLOOKUP('Xlookup set'!$S968,'Xlookup set'!$A$1:$R$1200,2,FALSE),"")</f>
        <v/>
      </c>
      <c r="B968" t="str">
        <f>IF(I968&lt;&gt;"",ドッグキャリー!$I$2,"")</f>
        <v/>
      </c>
      <c r="C968" t="str">
        <f t="shared" si="32"/>
        <v/>
      </c>
      <c r="D968" t="str">
        <f t="shared" si="33"/>
        <v/>
      </c>
      <c r="E968" t="str">
        <f>IFERROR(IF(VLOOKUP('Xlookup set'!$S968,'Xlookup set'!$A$1:$R$1200,6,FALSE)=0,"",VLOOKUP('Xlookup set'!$S968,'Xlookup set'!$A$1:$R$1200,6,FALSE)),"")</f>
        <v/>
      </c>
      <c r="F968" t="str">
        <f t="array" aca="1" ref="F968" ca="1">IFERROR(F(VLOOKUP('Xlookup set'!$S968,'Xlookup set'!$A$1:$R$1200,7,FALSE)=0,"",VLOOKUP('Xlookup set'!$S968,'Xlookup set'!$A$1:$R$1200,7,FALSE)),"")</f>
        <v/>
      </c>
      <c r="G968" t="str">
        <f>IFERROR(IF(VLOOKUP('Xlookup set'!$S968,'Xlookup set'!$A$1:$R$1200,8,FALSE)=0,"",VLOOKUP('Xlookup set'!$S968,'Xlookup set'!$A$1:$R$1200,8,FALSE)),"")</f>
        <v/>
      </c>
      <c r="H968" s="93" t="str">
        <f>IFERROR(IF(VLOOKUP('Xlookup set'!$S968,'Xlookup set'!$A$1:$R$1200,9,FALSE)=0,"",VLOOKUP('Xlookup set'!$S968,'Xlookup set'!$A$1:$R$1200,9,FALSE)),"")</f>
        <v/>
      </c>
      <c r="I968" t="str">
        <f>IFERROR(IF(VLOOKUP('Xlookup set'!$S968,'Xlookup set'!$A$1:$R$1200,10,FALSE)=0,"",VLOOKUP('Xlookup set'!$S968,'Xlookup set'!$A$1:$R$1200,10,FALSE)),"")</f>
        <v/>
      </c>
      <c r="J968" t="str">
        <f>IFERROR(IF(VLOOKUP('Xlookup set'!$S968,'Xlookup set'!$A$1:$R$1200,11,FALSE)=0,"",VLOOKUP('Xlookup set'!$S968,'Xlookup set'!$A$1:$R$1200,11,FALSE)),"")</f>
        <v/>
      </c>
      <c r="K968" t="str">
        <f>IFERROR(IF(VLOOKUP('Xlookup set'!$S968,'Xlookup set'!$A$1:$R$1200,12,FALSE)=0,"",VLOOKUP('Xlookup set'!$S968,'Xlookup set'!$A$1:$R$1200,12,FALSE)),"")</f>
        <v/>
      </c>
      <c r="L968" t="str">
        <f>IFERROR(IF(VLOOKUP('Xlookup set'!$S968,'Xlookup set'!$A$1:$R$1200,13,FALSE)=0,"",VLOOKUP('Xlookup set'!$S968,'Xlookup set'!$A$1:$R$1200,13,FALSE)),"")</f>
        <v/>
      </c>
      <c r="M968" t="str">
        <f>IFERROR(IF(VLOOKUP('Xlookup set'!$S968,'Xlookup set'!$A$1:$R$1200,14,FALSE)=0,"",VLOOKUP('Xlookup set'!$S968,'Xlookup set'!$A$1:$R$1200,14,FALSE)),"")</f>
        <v/>
      </c>
      <c r="N968" t="str">
        <f>IFERROR(IF(VLOOKUP('Xlookup set'!$S968,'Xlookup set'!$A$1:$R$1200,15,FALSE)=0,"",VLOOKUP('Xlookup set'!$S968,'Xlookup set'!$A$1:$R$1200,15,FALSE)),"")</f>
        <v/>
      </c>
      <c r="O968" t="str">
        <f>IFERROR(IF(VLOOKUP('Xlookup set'!$S968,'Xlookup set'!$A$1:$R$1200,16,FALSE)=0,"",VLOOKUP('Xlookup set'!$S968,'Xlookup set'!$A$1:$R$1200,16,FALSE)),"")</f>
        <v/>
      </c>
      <c r="P968" t="str">
        <f t="array" aca="1" ref="P968" ca="1">IFERROR(Y2IF(VLOOKUP('Xlookup set'!$S968,'Xlookup set'!$A$1:$R$1200,17,FALSE)=0,"",VLOOKUP('Xlookup set'!$S968,'Xlookup set'!$A$1:$R$1200,17,FALSE)),"")</f>
        <v/>
      </c>
      <c r="Q968" t="str">
        <f>IFERROR(IF(VLOOKUP('Xlookup set'!$S968,'Xlookup set'!$A$1:$R$1200,18,FALSE)=0,"",VLOOKUP('Xlookup set'!$S968,'Xlookup set'!$A$1:$R$1200,18,FALSE)),"")</f>
        <v/>
      </c>
    </row>
    <row r="969" spans="1:17">
      <c r="A969" t="str">
        <f>IFERROR(VLOOKUP('Xlookup set'!$S969,'Xlookup set'!$A$1:$R$1200,2,FALSE),"")</f>
        <v/>
      </c>
      <c r="B969" t="str">
        <f>IF(I969&lt;&gt;"",ドッグキャリー!$I$2,"")</f>
        <v/>
      </c>
      <c r="C969" t="str">
        <f t="shared" si="32"/>
        <v/>
      </c>
      <c r="D969" t="str">
        <f t="shared" si="33"/>
        <v/>
      </c>
      <c r="E969" t="str">
        <f>IFERROR(IF(VLOOKUP('Xlookup set'!$S969,'Xlookup set'!$A$1:$R$1200,6,FALSE)=0,"",VLOOKUP('Xlookup set'!$S969,'Xlookup set'!$A$1:$R$1200,6,FALSE)),"")</f>
        <v/>
      </c>
      <c r="F969" t="str">
        <f t="array" aca="1" ref="F969" ca="1">IFERROR(F(VLOOKUP('Xlookup set'!$S969,'Xlookup set'!$A$1:$R$1200,7,FALSE)=0,"",VLOOKUP('Xlookup set'!$S969,'Xlookup set'!$A$1:$R$1200,7,FALSE)),"")</f>
        <v/>
      </c>
      <c r="G969" t="str">
        <f>IFERROR(IF(VLOOKUP('Xlookup set'!$S969,'Xlookup set'!$A$1:$R$1200,8,FALSE)=0,"",VLOOKUP('Xlookup set'!$S969,'Xlookup set'!$A$1:$R$1200,8,FALSE)),"")</f>
        <v/>
      </c>
      <c r="H969" s="93" t="str">
        <f>IFERROR(IF(VLOOKUP('Xlookup set'!$S969,'Xlookup set'!$A$1:$R$1200,9,FALSE)=0,"",VLOOKUP('Xlookup set'!$S969,'Xlookup set'!$A$1:$R$1200,9,FALSE)),"")</f>
        <v/>
      </c>
      <c r="I969" t="str">
        <f>IFERROR(IF(VLOOKUP('Xlookup set'!$S969,'Xlookup set'!$A$1:$R$1200,10,FALSE)=0,"",VLOOKUP('Xlookup set'!$S969,'Xlookup set'!$A$1:$R$1200,10,FALSE)),"")</f>
        <v/>
      </c>
      <c r="J969" t="str">
        <f>IFERROR(IF(VLOOKUP('Xlookup set'!$S969,'Xlookup set'!$A$1:$R$1200,11,FALSE)=0,"",VLOOKUP('Xlookup set'!$S969,'Xlookup set'!$A$1:$R$1200,11,FALSE)),"")</f>
        <v/>
      </c>
      <c r="K969" t="str">
        <f>IFERROR(IF(VLOOKUP('Xlookup set'!$S969,'Xlookup set'!$A$1:$R$1200,12,FALSE)=0,"",VLOOKUP('Xlookup set'!$S969,'Xlookup set'!$A$1:$R$1200,12,FALSE)),"")</f>
        <v/>
      </c>
      <c r="L969" t="str">
        <f>IFERROR(IF(VLOOKUP('Xlookup set'!$S969,'Xlookup set'!$A$1:$R$1200,13,FALSE)=0,"",VLOOKUP('Xlookup set'!$S969,'Xlookup set'!$A$1:$R$1200,13,FALSE)),"")</f>
        <v/>
      </c>
      <c r="M969" t="str">
        <f>IFERROR(IF(VLOOKUP('Xlookup set'!$S969,'Xlookup set'!$A$1:$R$1200,14,FALSE)=0,"",VLOOKUP('Xlookup set'!$S969,'Xlookup set'!$A$1:$R$1200,14,FALSE)),"")</f>
        <v/>
      </c>
      <c r="N969" t="str">
        <f>IFERROR(IF(VLOOKUP('Xlookup set'!$S969,'Xlookup set'!$A$1:$R$1200,15,FALSE)=0,"",VLOOKUP('Xlookup set'!$S969,'Xlookup set'!$A$1:$R$1200,15,FALSE)),"")</f>
        <v/>
      </c>
      <c r="O969" t="str">
        <f>IFERROR(IF(VLOOKUP('Xlookup set'!$S969,'Xlookup set'!$A$1:$R$1200,16,FALSE)=0,"",VLOOKUP('Xlookup set'!$S969,'Xlookup set'!$A$1:$R$1200,16,FALSE)),"")</f>
        <v/>
      </c>
      <c r="P969" t="str">
        <f t="array" aca="1" ref="P969" ca="1">IFERROR(Y2IF(VLOOKUP('Xlookup set'!$S969,'Xlookup set'!$A$1:$R$1200,17,FALSE)=0,"",VLOOKUP('Xlookup set'!$S969,'Xlookup set'!$A$1:$R$1200,17,FALSE)),"")</f>
        <v/>
      </c>
      <c r="Q969" t="str">
        <f>IFERROR(IF(VLOOKUP('Xlookup set'!$S969,'Xlookup set'!$A$1:$R$1200,18,FALSE)=0,"",VLOOKUP('Xlookup set'!$S969,'Xlookup set'!$A$1:$R$1200,18,FALSE)),"")</f>
        <v/>
      </c>
    </row>
    <row r="970" spans="1:17">
      <c r="A970" t="str">
        <f>IFERROR(VLOOKUP('Xlookup set'!$S970,'Xlookup set'!$A$1:$R$1200,2,FALSE),"")</f>
        <v/>
      </c>
      <c r="B970" t="str">
        <f>IF(I970&lt;&gt;"",ドッグキャリー!$I$2,"")</f>
        <v/>
      </c>
      <c r="C970" t="str">
        <f t="shared" si="32"/>
        <v/>
      </c>
      <c r="D970" t="str">
        <f t="shared" si="33"/>
        <v/>
      </c>
      <c r="E970" t="str">
        <f>IFERROR(IF(VLOOKUP('Xlookup set'!$S970,'Xlookup set'!$A$1:$R$1200,6,FALSE)=0,"",VLOOKUP('Xlookup set'!$S970,'Xlookup set'!$A$1:$R$1200,6,FALSE)),"")</f>
        <v/>
      </c>
      <c r="F970" t="str">
        <f t="array" aca="1" ref="F970" ca="1">IFERROR(F(VLOOKUP('Xlookup set'!$S970,'Xlookup set'!$A$1:$R$1200,7,FALSE)=0,"",VLOOKUP('Xlookup set'!$S970,'Xlookup set'!$A$1:$R$1200,7,FALSE)),"")</f>
        <v/>
      </c>
      <c r="G970" t="str">
        <f>IFERROR(IF(VLOOKUP('Xlookup set'!$S970,'Xlookup set'!$A$1:$R$1200,8,FALSE)=0,"",VLOOKUP('Xlookup set'!$S970,'Xlookup set'!$A$1:$R$1200,8,FALSE)),"")</f>
        <v/>
      </c>
      <c r="H970" s="93" t="str">
        <f>IFERROR(IF(VLOOKUP('Xlookup set'!$S970,'Xlookup set'!$A$1:$R$1200,9,FALSE)=0,"",VLOOKUP('Xlookup set'!$S970,'Xlookup set'!$A$1:$R$1200,9,FALSE)),"")</f>
        <v/>
      </c>
      <c r="I970" t="str">
        <f>IFERROR(IF(VLOOKUP('Xlookup set'!$S970,'Xlookup set'!$A$1:$R$1200,10,FALSE)=0,"",VLOOKUP('Xlookup set'!$S970,'Xlookup set'!$A$1:$R$1200,10,FALSE)),"")</f>
        <v/>
      </c>
      <c r="J970" t="str">
        <f>IFERROR(IF(VLOOKUP('Xlookup set'!$S970,'Xlookup set'!$A$1:$R$1200,11,FALSE)=0,"",VLOOKUP('Xlookup set'!$S970,'Xlookup set'!$A$1:$R$1200,11,FALSE)),"")</f>
        <v/>
      </c>
      <c r="K970" t="str">
        <f>IFERROR(IF(VLOOKUP('Xlookup set'!$S970,'Xlookup set'!$A$1:$R$1200,12,FALSE)=0,"",VLOOKUP('Xlookup set'!$S970,'Xlookup set'!$A$1:$R$1200,12,FALSE)),"")</f>
        <v/>
      </c>
      <c r="L970" t="str">
        <f>IFERROR(IF(VLOOKUP('Xlookup set'!$S970,'Xlookup set'!$A$1:$R$1200,13,FALSE)=0,"",VLOOKUP('Xlookup set'!$S970,'Xlookup set'!$A$1:$R$1200,13,FALSE)),"")</f>
        <v/>
      </c>
      <c r="M970" t="str">
        <f>IFERROR(IF(VLOOKUP('Xlookup set'!$S970,'Xlookup set'!$A$1:$R$1200,14,FALSE)=0,"",VLOOKUP('Xlookup set'!$S970,'Xlookup set'!$A$1:$R$1200,14,FALSE)),"")</f>
        <v/>
      </c>
      <c r="N970" t="str">
        <f>IFERROR(IF(VLOOKUP('Xlookup set'!$S970,'Xlookup set'!$A$1:$R$1200,15,FALSE)=0,"",VLOOKUP('Xlookup set'!$S970,'Xlookup set'!$A$1:$R$1200,15,FALSE)),"")</f>
        <v/>
      </c>
      <c r="O970" t="str">
        <f>IFERROR(IF(VLOOKUP('Xlookup set'!$S970,'Xlookup set'!$A$1:$R$1200,16,FALSE)=0,"",VLOOKUP('Xlookup set'!$S970,'Xlookup set'!$A$1:$R$1200,16,FALSE)),"")</f>
        <v/>
      </c>
      <c r="P970" t="str">
        <f t="array" aca="1" ref="P970" ca="1">IFERROR(Y2IF(VLOOKUP('Xlookup set'!$S970,'Xlookup set'!$A$1:$R$1200,17,FALSE)=0,"",VLOOKUP('Xlookup set'!$S970,'Xlookup set'!$A$1:$R$1200,17,FALSE)),"")</f>
        <v/>
      </c>
      <c r="Q970" t="str">
        <f>IFERROR(IF(VLOOKUP('Xlookup set'!$S970,'Xlookup set'!$A$1:$R$1200,18,FALSE)=0,"",VLOOKUP('Xlookup set'!$S970,'Xlookup set'!$A$1:$R$1200,18,FALSE)),"")</f>
        <v/>
      </c>
    </row>
    <row r="971" spans="1:17">
      <c r="A971" t="str">
        <f>IFERROR(VLOOKUP('Xlookup set'!$S971,'Xlookup set'!$A$1:$R$1200,2,FALSE),"")</f>
        <v/>
      </c>
      <c r="B971" t="str">
        <f>IF(I971&lt;&gt;"",ドッグキャリー!$I$2,"")</f>
        <v/>
      </c>
      <c r="C971" t="str">
        <f t="shared" si="32"/>
        <v/>
      </c>
      <c r="D971" t="str">
        <f t="shared" si="33"/>
        <v/>
      </c>
      <c r="E971" t="str">
        <f>IFERROR(IF(VLOOKUP('Xlookup set'!$S971,'Xlookup set'!$A$1:$R$1200,6,FALSE)=0,"",VLOOKUP('Xlookup set'!$S971,'Xlookup set'!$A$1:$R$1200,6,FALSE)),"")</f>
        <v/>
      </c>
      <c r="F971" t="str">
        <f t="array" aca="1" ref="F971" ca="1">IFERROR(F(VLOOKUP('Xlookup set'!$S971,'Xlookup set'!$A$1:$R$1200,7,FALSE)=0,"",VLOOKUP('Xlookup set'!$S971,'Xlookup set'!$A$1:$R$1200,7,FALSE)),"")</f>
        <v/>
      </c>
      <c r="G971" t="str">
        <f>IFERROR(IF(VLOOKUP('Xlookup set'!$S971,'Xlookup set'!$A$1:$R$1200,8,FALSE)=0,"",VLOOKUP('Xlookup set'!$S971,'Xlookup set'!$A$1:$R$1200,8,FALSE)),"")</f>
        <v/>
      </c>
      <c r="H971" s="93" t="str">
        <f>IFERROR(IF(VLOOKUP('Xlookup set'!$S971,'Xlookup set'!$A$1:$R$1200,9,FALSE)=0,"",VLOOKUP('Xlookup set'!$S971,'Xlookup set'!$A$1:$R$1200,9,FALSE)),"")</f>
        <v/>
      </c>
      <c r="I971" t="str">
        <f>IFERROR(IF(VLOOKUP('Xlookup set'!$S971,'Xlookup set'!$A$1:$R$1200,10,FALSE)=0,"",VLOOKUP('Xlookup set'!$S971,'Xlookup set'!$A$1:$R$1200,10,FALSE)),"")</f>
        <v/>
      </c>
      <c r="J971" t="str">
        <f>IFERROR(IF(VLOOKUP('Xlookup set'!$S971,'Xlookup set'!$A$1:$R$1200,11,FALSE)=0,"",VLOOKUP('Xlookup set'!$S971,'Xlookup set'!$A$1:$R$1200,11,FALSE)),"")</f>
        <v/>
      </c>
      <c r="K971" t="str">
        <f>IFERROR(IF(VLOOKUP('Xlookup set'!$S971,'Xlookup set'!$A$1:$R$1200,12,FALSE)=0,"",VLOOKUP('Xlookup set'!$S971,'Xlookup set'!$A$1:$R$1200,12,FALSE)),"")</f>
        <v/>
      </c>
      <c r="L971" t="str">
        <f>IFERROR(IF(VLOOKUP('Xlookup set'!$S971,'Xlookup set'!$A$1:$R$1200,13,FALSE)=0,"",VLOOKUP('Xlookup set'!$S971,'Xlookup set'!$A$1:$R$1200,13,FALSE)),"")</f>
        <v/>
      </c>
      <c r="M971" t="str">
        <f>IFERROR(IF(VLOOKUP('Xlookup set'!$S971,'Xlookup set'!$A$1:$R$1200,14,FALSE)=0,"",VLOOKUP('Xlookup set'!$S971,'Xlookup set'!$A$1:$R$1200,14,FALSE)),"")</f>
        <v/>
      </c>
      <c r="N971" t="str">
        <f>IFERROR(IF(VLOOKUP('Xlookup set'!$S971,'Xlookup set'!$A$1:$R$1200,15,FALSE)=0,"",VLOOKUP('Xlookup set'!$S971,'Xlookup set'!$A$1:$R$1200,15,FALSE)),"")</f>
        <v/>
      </c>
      <c r="O971" t="str">
        <f>IFERROR(IF(VLOOKUP('Xlookup set'!$S971,'Xlookup set'!$A$1:$R$1200,16,FALSE)=0,"",VLOOKUP('Xlookup set'!$S971,'Xlookup set'!$A$1:$R$1200,16,FALSE)),"")</f>
        <v/>
      </c>
      <c r="P971" t="str">
        <f t="array" aca="1" ref="P971" ca="1">IFERROR(Y2IF(VLOOKUP('Xlookup set'!$S971,'Xlookup set'!$A$1:$R$1200,17,FALSE)=0,"",VLOOKUP('Xlookup set'!$S971,'Xlookup set'!$A$1:$R$1200,17,FALSE)),"")</f>
        <v/>
      </c>
      <c r="Q971" t="str">
        <f>IFERROR(IF(VLOOKUP('Xlookup set'!$S971,'Xlookup set'!$A$1:$R$1200,18,FALSE)=0,"",VLOOKUP('Xlookup set'!$S971,'Xlookup set'!$A$1:$R$1200,18,FALSE)),"")</f>
        <v/>
      </c>
    </row>
    <row r="972" spans="1:17">
      <c r="A972" t="str">
        <f>IFERROR(VLOOKUP('Xlookup set'!$S972,'Xlookup set'!$A$1:$R$1200,2,FALSE),"")</f>
        <v/>
      </c>
      <c r="B972" t="str">
        <f>IF(I972&lt;&gt;"",ドッグキャリー!$I$2,"")</f>
        <v/>
      </c>
      <c r="C972" t="str">
        <f t="shared" si="32"/>
        <v/>
      </c>
      <c r="D972" t="str">
        <f t="shared" si="33"/>
        <v/>
      </c>
      <c r="E972" t="str">
        <f>IFERROR(IF(VLOOKUP('Xlookup set'!$S972,'Xlookup set'!$A$1:$R$1200,6,FALSE)=0,"",VLOOKUP('Xlookup set'!$S972,'Xlookup set'!$A$1:$R$1200,6,FALSE)),"")</f>
        <v/>
      </c>
      <c r="F972" t="str">
        <f t="array" aca="1" ref="F972" ca="1">IFERROR(F(VLOOKUP('Xlookup set'!$S972,'Xlookup set'!$A$1:$R$1200,7,FALSE)=0,"",VLOOKUP('Xlookup set'!$S972,'Xlookup set'!$A$1:$R$1200,7,FALSE)),"")</f>
        <v/>
      </c>
      <c r="G972" t="str">
        <f>IFERROR(IF(VLOOKUP('Xlookup set'!$S972,'Xlookup set'!$A$1:$R$1200,8,FALSE)=0,"",VLOOKUP('Xlookup set'!$S972,'Xlookup set'!$A$1:$R$1200,8,FALSE)),"")</f>
        <v/>
      </c>
      <c r="H972" s="93" t="str">
        <f>IFERROR(IF(VLOOKUP('Xlookup set'!$S972,'Xlookup set'!$A$1:$R$1200,9,FALSE)=0,"",VLOOKUP('Xlookup set'!$S972,'Xlookup set'!$A$1:$R$1200,9,FALSE)),"")</f>
        <v/>
      </c>
      <c r="I972" t="str">
        <f>IFERROR(IF(VLOOKUP('Xlookup set'!$S972,'Xlookup set'!$A$1:$R$1200,10,FALSE)=0,"",VLOOKUP('Xlookup set'!$S972,'Xlookup set'!$A$1:$R$1200,10,FALSE)),"")</f>
        <v/>
      </c>
      <c r="J972" t="str">
        <f>IFERROR(IF(VLOOKUP('Xlookup set'!$S972,'Xlookup set'!$A$1:$R$1200,11,FALSE)=0,"",VLOOKUP('Xlookup set'!$S972,'Xlookup set'!$A$1:$R$1200,11,FALSE)),"")</f>
        <v/>
      </c>
      <c r="K972" t="str">
        <f>IFERROR(IF(VLOOKUP('Xlookup set'!$S972,'Xlookup set'!$A$1:$R$1200,12,FALSE)=0,"",VLOOKUP('Xlookup set'!$S972,'Xlookup set'!$A$1:$R$1200,12,FALSE)),"")</f>
        <v/>
      </c>
      <c r="L972" t="str">
        <f>IFERROR(IF(VLOOKUP('Xlookup set'!$S972,'Xlookup set'!$A$1:$R$1200,13,FALSE)=0,"",VLOOKUP('Xlookup set'!$S972,'Xlookup set'!$A$1:$R$1200,13,FALSE)),"")</f>
        <v/>
      </c>
      <c r="M972" t="str">
        <f>IFERROR(IF(VLOOKUP('Xlookup set'!$S972,'Xlookup set'!$A$1:$R$1200,14,FALSE)=0,"",VLOOKUP('Xlookup set'!$S972,'Xlookup set'!$A$1:$R$1200,14,FALSE)),"")</f>
        <v/>
      </c>
      <c r="N972" t="str">
        <f>IFERROR(IF(VLOOKUP('Xlookup set'!$S972,'Xlookup set'!$A$1:$R$1200,15,FALSE)=0,"",VLOOKUP('Xlookup set'!$S972,'Xlookup set'!$A$1:$R$1200,15,FALSE)),"")</f>
        <v/>
      </c>
      <c r="O972" t="str">
        <f>IFERROR(IF(VLOOKUP('Xlookup set'!$S972,'Xlookup set'!$A$1:$R$1200,16,FALSE)=0,"",VLOOKUP('Xlookup set'!$S972,'Xlookup set'!$A$1:$R$1200,16,FALSE)),"")</f>
        <v/>
      </c>
      <c r="P972" t="str">
        <f t="array" aca="1" ref="P972" ca="1">IFERROR(Y2IF(VLOOKUP('Xlookup set'!$S972,'Xlookup set'!$A$1:$R$1200,17,FALSE)=0,"",VLOOKUP('Xlookup set'!$S972,'Xlookup set'!$A$1:$R$1200,17,FALSE)),"")</f>
        <v/>
      </c>
      <c r="Q972" t="str">
        <f>IFERROR(IF(VLOOKUP('Xlookup set'!$S972,'Xlookup set'!$A$1:$R$1200,18,FALSE)=0,"",VLOOKUP('Xlookup set'!$S972,'Xlookup set'!$A$1:$R$1200,18,FALSE)),"")</f>
        <v/>
      </c>
    </row>
    <row r="973" spans="1:17">
      <c r="A973" t="str">
        <f>IFERROR(VLOOKUP('Xlookup set'!$S973,'Xlookup set'!$A$1:$R$1200,2,FALSE),"")</f>
        <v/>
      </c>
      <c r="B973" t="str">
        <f>IF(I973&lt;&gt;"",ドッグキャリー!$I$2,"")</f>
        <v/>
      </c>
      <c r="C973" t="str">
        <f t="shared" si="32"/>
        <v/>
      </c>
      <c r="D973" t="str">
        <f t="shared" si="33"/>
        <v/>
      </c>
      <c r="E973" t="str">
        <f>IFERROR(IF(VLOOKUP('Xlookup set'!$S973,'Xlookup set'!$A$1:$R$1200,6,FALSE)=0,"",VLOOKUP('Xlookup set'!$S973,'Xlookup set'!$A$1:$R$1200,6,FALSE)),"")</f>
        <v/>
      </c>
      <c r="F973" t="str">
        <f t="array" aca="1" ref="F973" ca="1">IFERROR(F(VLOOKUP('Xlookup set'!$S973,'Xlookup set'!$A$1:$R$1200,7,FALSE)=0,"",VLOOKUP('Xlookup set'!$S973,'Xlookup set'!$A$1:$R$1200,7,FALSE)),"")</f>
        <v/>
      </c>
      <c r="G973" t="str">
        <f>IFERROR(IF(VLOOKUP('Xlookup set'!$S973,'Xlookup set'!$A$1:$R$1200,8,FALSE)=0,"",VLOOKUP('Xlookup set'!$S973,'Xlookup set'!$A$1:$R$1200,8,FALSE)),"")</f>
        <v/>
      </c>
      <c r="H973" s="93" t="str">
        <f>IFERROR(IF(VLOOKUP('Xlookup set'!$S973,'Xlookup set'!$A$1:$R$1200,9,FALSE)=0,"",VLOOKUP('Xlookup set'!$S973,'Xlookup set'!$A$1:$R$1200,9,FALSE)),"")</f>
        <v/>
      </c>
      <c r="I973" t="str">
        <f>IFERROR(IF(VLOOKUP('Xlookup set'!$S973,'Xlookup set'!$A$1:$R$1200,10,FALSE)=0,"",VLOOKUP('Xlookup set'!$S973,'Xlookup set'!$A$1:$R$1200,10,FALSE)),"")</f>
        <v/>
      </c>
      <c r="J973" t="str">
        <f>IFERROR(IF(VLOOKUP('Xlookup set'!$S973,'Xlookup set'!$A$1:$R$1200,11,FALSE)=0,"",VLOOKUP('Xlookup set'!$S973,'Xlookup set'!$A$1:$R$1200,11,FALSE)),"")</f>
        <v/>
      </c>
      <c r="K973" t="str">
        <f>IFERROR(IF(VLOOKUP('Xlookup set'!$S973,'Xlookup set'!$A$1:$R$1200,12,FALSE)=0,"",VLOOKUP('Xlookup set'!$S973,'Xlookup set'!$A$1:$R$1200,12,FALSE)),"")</f>
        <v/>
      </c>
      <c r="L973" t="str">
        <f>IFERROR(IF(VLOOKUP('Xlookup set'!$S973,'Xlookup set'!$A$1:$R$1200,13,FALSE)=0,"",VLOOKUP('Xlookup set'!$S973,'Xlookup set'!$A$1:$R$1200,13,FALSE)),"")</f>
        <v/>
      </c>
      <c r="M973" t="str">
        <f>IFERROR(IF(VLOOKUP('Xlookup set'!$S973,'Xlookup set'!$A$1:$R$1200,14,FALSE)=0,"",VLOOKUP('Xlookup set'!$S973,'Xlookup set'!$A$1:$R$1200,14,FALSE)),"")</f>
        <v/>
      </c>
      <c r="N973" t="str">
        <f>IFERROR(IF(VLOOKUP('Xlookup set'!$S973,'Xlookup set'!$A$1:$R$1200,15,FALSE)=0,"",VLOOKUP('Xlookup set'!$S973,'Xlookup set'!$A$1:$R$1200,15,FALSE)),"")</f>
        <v/>
      </c>
      <c r="O973" t="str">
        <f>IFERROR(IF(VLOOKUP('Xlookup set'!$S973,'Xlookup set'!$A$1:$R$1200,16,FALSE)=0,"",VLOOKUP('Xlookup set'!$S973,'Xlookup set'!$A$1:$R$1200,16,FALSE)),"")</f>
        <v/>
      </c>
      <c r="P973" t="str">
        <f t="array" aca="1" ref="P973" ca="1">IFERROR(Y2IF(VLOOKUP('Xlookup set'!$S973,'Xlookup set'!$A$1:$R$1200,17,FALSE)=0,"",VLOOKUP('Xlookup set'!$S973,'Xlookup set'!$A$1:$R$1200,17,FALSE)),"")</f>
        <v/>
      </c>
      <c r="Q973" t="str">
        <f>IFERROR(IF(VLOOKUP('Xlookup set'!$S973,'Xlookup set'!$A$1:$R$1200,18,FALSE)=0,"",VLOOKUP('Xlookup set'!$S973,'Xlookup set'!$A$1:$R$1200,18,FALSE)),"")</f>
        <v/>
      </c>
    </row>
    <row r="974" spans="1:17">
      <c r="A974" t="str">
        <f>IFERROR(VLOOKUP('Xlookup set'!$S974,'Xlookup set'!$A$1:$R$1200,2,FALSE),"")</f>
        <v/>
      </c>
      <c r="B974" t="str">
        <f>IF(I974&lt;&gt;"",ドッグキャリー!$I$2,"")</f>
        <v/>
      </c>
      <c r="C974" t="str">
        <f t="shared" si="32"/>
        <v/>
      </c>
      <c r="D974" t="str">
        <f t="shared" si="33"/>
        <v/>
      </c>
      <c r="E974" t="str">
        <f>IFERROR(IF(VLOOKUP('Xlookup set'!$S974,'Xlookup set'!$A$1:$R$1200,6,FALSE)=0,"",VLOOKUP('Xlookup set'!$S974,'Xlookup set'!$A$1:$R$1200,6,FALSE)),"")</f>
        <v/>
      </c>
      <c r="F974" t="str">
        <f t="array" aca="1" ref="F974" ca="1">IFERROR(F(VLOOKUP('Xlookup set'!$S974,'Xlookup set'!$A$1:$R$1200,7,FALSE)=0,"",VLOOKUP('Xlookup set'!$S974,'Xlookup set'!$A$1:$R$1200,7,FALSE)),"")</f>
        <v/>
      </c>
      <c r="G974" t="str">
        <f>IFERROR(IF(VLOOKUP('Xlookup set'!$S974,'Xlookup set'!$A$1:$R$1200,8,FALSE)=0,"",VLOOKUP('Xlookup set'!$S974,'Xlookup set'!$A$1:$R$1200,8,FALSE)),"")</f>
        <v/>
      </c>
      <c r="H974" s="93" t="str">
        <f>IFERROR(IF(VLOOKUP('Xlookup set'!$S974,'Xlookup set'!$A$1:$R$1200,9,FALSE)=0,"",VLOOKUP('Xlookup set'!$S974,'Xlookup set'!$A$1:$R$1200,9,FALSE)),"")</f>
        <v/>
      </c>
      <c r="I974" t="str">
        <f>IFERROR(IF(VLOOKUP('Xlookup set'!$S974,'Xlookup set'!$A$1:$R$1200,10,FALSE)=0,"",VLOOKUP('Xlookup set'!$S974,'Xlookup set'!$A$1:$R$1200,10,FALSE)),"")</f>
        <v/>
      </c>
      <c r="J974" t="str">
        <f>IFERROR(IF(VLOOKUP('Xlookup set'!$S974,'Xlookup set'!$A$1:$R$1200,11,FALSE)=0,"",VLOOKUP('Xlookup set'!$S974,'Xlookup set'!$A$1:$R$1200,11,FALSE)),"")</f>
        <v/>
      </c>
      <c r="K974" t="str">
        <f>IFERROR(IF(VLOOKUP('Xlookup set'!$S974,'Xlookup set'!$A$1:$R$1200,12,FALSE)=0,"",VLOOKUP('Xlookup set'!$S974,'Xlookup set'!$A$1:$R$1200,12,FALSE)),"")</f>
        <v/>
      </c>
      <c r="L974" t="str">
        <f>IFERROR(IF(VLOOKUP('Xlookup set'!$S974,'Xlookup set'!$A$1:$R$1200,13,FALSE)=0,"",VLOOKUP('Xlookup set'!$S974,'Xlookup set'!$A$1:$R$1200,13,FALSE)),"")</f>
        <v/>
      </c>
      <c r="M974" t="str">
        <f>IFERROR(IF(VLOOKUP('Xlookup set'!$S974,'Xlookup set'!$A$1:$R$1200,14,FALSE)=0,"",VLOOKUP('Xlookup set'!$S974,'Xlookup set'!$A$1:$R$1200,14,FALSE)),"")</f>
        <v/>
      </c>
      <c r="N974" t="str">
        <f>IFERROR(IF(VLOOKUP('Xlookup set'!$S974,'Xlookup set'!$A$1:$R$1200,15,FALSE)=0,"",VLOOKUP('Xlookup set'!$S974,'Xlookup set'!$A$1:$R$1200,15,FALSE)),"")</f>
        <v/>
      </c>
      <c r="O974" t="str">
        <f>IFERROR(IF(VLOOKUP('Xlookup set'!$S974,'Xlookup set'!$A$1:$R$1200,16,FALSE)=0,"",VLOOKUP('Xlookup set'!$S974,'Xlookup set'!$A$1:$R$1200,16,FALSE)),"")</f>
        <v/>
      </c>
      <c r="P974" t="str">
        <f t="array" aca="1" ref="P974" ca="1">IFERROR(Y2IF(VLOOKUP('Xlookup set'!$S974,'Xlookup set'!$A$1:$R$1200,17,FALSE)=0,"",VLOOKUP('Xlookup set'!$S974,'Xlookup set'!$A$1:$R$1200,17,FALSE)),"")</f>
        <v/>
      </c>
      <c r="Q974" t="str">
        <f>IFERROR(IF(VLOOKUP('Xlookup set'!$S974,'Xlookup set'!$A$1:$R$1200,18,FALSE)=0,"",VLOOKUP('Xlookup set'!$S974,'Xlookup set'!$A$1:$R$1200,18,FALSE)),"")</f>
        <v/>
      </c>
    </row>
    <row r="975" spans="1:17">
      <c r="A975" t="str">
        <f>IFERROR(VLOOKUP('Xlookup set'!$S975,'Xlookup set'!$A$1:$R$1200,2,FALSE),"")</f>
        <v/>
      </c>
      <c r="B975" t="str">
        <f>IF(I975&lt;&gt;"",ドッグキャリー!$I$2,"")</f>
        <v/>
      </c>
      <c r="C975" t="str">
        <f t="shared" si="32"/>
        <v/>
      </c>
      <c r="D975" t="str">
        <f t="shared" si="33"/>
        <v/>
      </c>
      <c r="E975" t="str">
        <f>IFERROR(IF(VLOOKUP('Xlookup set'!$S975,'Xlookup set'!$A$1:$R$1200,6,FALSE)=0,"",VLOOKUP('Xlookup set'!$S975,'Xlookup set'!$A$1:$R$1200,6,FALSE)),"")</f>
        <v/>
      </c>
      <c r="F975" t="str">
        <f t="array" aca="1" ref="F975" ca="1">IFERROR(F(VLOOKUP('Xlookup set'!$S975,'Xlookup set'!$A$1:$R$1200,7,FALSE)=0,"",VLOOKUP('Xlookup set'!$S975,'Xlookup set'!$A$1:$R$1200,7,FALSE)),"")</f>
        <v/>
      </c>
      <c r="G975" t="str">
        <f>IFERROR(IF(VLOOKUP('Xlookup set'!$S975,'Xlookup set'!$A$1:$R$1200,8,FALSE)=0,"",VLOOKUP('Xlookup set'!$S975,'Xlookup set'!$A$1:$R$1200,8,FALSE)),"")</f>
        <v/>
      </c>
      <c r="H975" s="93" t="str">
        <f>IFERROR(IF(VLOOKUP('Xlookup set'!$S975,'Xlookup set'!$A$1:$R$1200,9,FALSE)=0,"",VLOOKUP('Xlookup set'!$S975,'Xlookup set'!$A$1:$R$1200,9,FALSE)),"")</f>
        <v/>
      </c>
      <c r="I975" t="str">
        <f>IFERROR(IF(VLOOKUP('Xlookup set'!$S975,'Xlookup set'!$A$1:$R$1200,10,FALSE)=0,"",VLOOKUP('Xlookup set'!$S975,'Xlookup set'!$A$1:$R$1200,10,FALSE)),"")</f>
        <v/>
      </c>
      <c r="J975" t="str">
        <f>IFERROR(IF(VLOOKUP('Xlookup set'!$S975,'Xlookup set'!$A$1:$R$1200,11,FALSE)=0,"",VLOOKUP('Xlookup set'!$S975,'Xlookup set'!$A$1:$R$1200,11,FALSE)),"")</f>
        <v/>
      </c>
      <c r="K975" t="str">
        <f>IFERROR(IF(VLOOKUP('Xlookup set'!$S975,'Xlookup set'!$A$1:$R$1200,12,FALSE)=0,"",VLOOKUP('Xlookup set'!$S975,'Xlookup set'!$A$1:$R$1200,12,FALSE)),"")</f>
        <v/>
      </c>
      <c r="L975" t="str">
        <f>IFERROR(IF(VLOOKUP('Xlookup set'!$S975,'Xlookup set'!$A$1:$R$1200,13,FALSE)=0,"",VLOOKUP('Xlookup set'!$S975,'Xlookup set'!$A$1:$R$1200,13,FALSE)),"")</f>
        <v/>
      </c>
      <c r="M975" t="str">
        <f>IFERROR(IF(VLOOKUP('Xlookup set'!$S975,'Xlookup set'!$A$1:$R$1200,14,FALSE)=0,"",VLOOKUP('Xlookup set'!$S975,'Xlookup set'!$A$1:$R$1200,14,FALSE)),"")</f>
        <v/>
      </c>
      <c r="N975" t="str">
        <f>IFERROR(IF(VLOOKUP('Xlookup set'!$S975,'Xlookup set'!$A$1:$R$1200,15,FALSE)=0,"",VLOOKUP('Xlookup set'!$S975,'Xlookup set'!$A$1:$R$1200,15,FALSE)),"")</f>
        <v/>
      </c>
      <c r="O975" t="str">
        <f>IFERROR(IF(VLOOKUP('Xlookup set'!$S975,'Xlookup set'!$A$1:$R$1200,16,FALSE)=0,"",VLOOKUP('Xlookup set'!$S975,'Xlookup set'!$A$1:$R$1200,16,FALSE)),"")</f>
        <v/>
      </c>
      <c r="P975" t="str">
        <f t="array" aca="1" ref="P975" ca="1">IFERROR(Y2IF(VLOOKUP('Xlookup set'!$S975,'Xlookup set'!$A$1:$R$1200,17,FALSE)=0,"",VLOOKUP('Xlookup set'!$S975,'Xlookup set'!$A$1:$R$1200,17,FALSE)),"")</f>
        <v/>
      </c>
      <c r="Q975" t="str">
        <f>IFERROR(IF(VLOOKUP('Xlookup set'!$S975,'Xlookup set'!$A$1:$R$1200,18,FALSE)=0,"",VLOOKUP('Xlookup set'!$S975,'Xlookup set'!$A$1:$R$1200,18,FALSE)),"")</f>
        <v/>
      </c>
    </row>
    <row r="976" spans="1:17">
      <c r="A976" t="str">
        <f>IFERROR(VLOOKUP('Xlookup set'!$S976,'Xlookup set'!$A$1:$R$1200,2,FALSE),"")</f>
        <v/>
      </c>
      <c r="B976" t="str">
        <f>IF(I976&lt;&gt;"",ドッグキャリー!$I$2,"")</f>
        <v/>
      </c>
      <c r="C976" t="str">
        <f t="shared" si="32"/>
        <v/>
      </c>
      <c r="D976" t="str">
        <f t="shared" si="33"/>
        <v/>
      </c>
      <c r="E976" t="str">
        <f>IFERROR(IF(VLOOKUP('Xlookup set'!$S976,'Xlookup set'!$A$1:$R$1200,6,FALSE)=0,"",VLOOKUP('Xlookup set'!$S976,'Xlookup set'!$A$1:$R$1200,6,FALSE)),"")</f>
        <v/>
      </c>
      <c r="F976" t="str">
        <f t="array" aca="1" ref="F976" ca="1">IFERROR(F(VLOOKUP('Xlookup set'!$S976,'Xlookup set'!$A$1:$R$1200,7,FALSE)=0,"",VLOOKUP('Xlookup set'!$S976,'Xlookup set'!$A$1:$R$1200,7,FALSE)),"")</f>
        <v/>
      </c>
      <c r="G976" t="str">
        <f>IFERROR(IF(VLOOKUP('Xlookup set'!$S976,'Xlookup set'!$A$1:$R$1200,8,FALSE)=0,"",VLOOKUP('Xlookup set'!$S976,'Xlookup set'!$A$1:$R$1200,8,FALSE)),"")</f>
        <v/>
      </c>
      <c r="H976" s="93" t="str">
        <f>IFERROR(IF(VLOOKUP('Xlookup set'!$S976,'Xlookup set'!$A$1:$R$1200,9,FALSE)=0,"",VLOOKUP('Xlookup set'!$S976,'Xlookup set'!$A$1:$R$1200,9,FALSE)),"")</f>
        <v/>
      </c>
      <c r="I976" t="str">
        <f>IFERROR(IF(VLOOKUP('Xlookup set'!$S976,'Xlookup set'!$A$1:$R$1200,10,FALSE)=0,"",VLOOKUP('Xlookup set'!$S976,'Xlookup set'!$A$1:$R$1200,10,FALSE)),"")</f>
        <v/>
      </c>
      <c r="J976" t="str">
        <f>IFERROR(IF(VLOOKUP('Xlookup set'!$S976,'Xlookup set'!$A$1:$R$1200,11,FALSE)=0,"",VLOOKUP('Xlookup set'!$S976,'Xlookup set'!$A$1:$R$1200,11,FALSE)),"")</f>
        <v/>
      </c>
      <c r="K976" t="str">
        <f>IFERROR(IF(VLOOKUP('Xlookup set'!$S976,'Xlookup set'!$A$1:$R$1200,12,FALSE)=0,"",VLOOKUP('Xlookup set'!$S976,'Xlookup set'!$A$1:$R$1200,12,FALSE)),"")</f>
        <v/>
      </c>
      <c r="L976" t="str">
        <f>IFERROR(IF(VLOOKUP('Xlookup set'!$S976,'Xlookup set'!$A$1:$R$1200,13,FALSE)=0,"",VLOOKUP('Xlookup set'!$S976,'Xlookup set'!$A$1:$R$1200,13,FALSE)),"")</f>
        <v/>
      </c>
      <c r="M976" t="str">
        <f>IFERROR(IF(VLOOKUP('Xlookup set'!$S976,'Xlookup set'!$A$1:$R$1200,14,FALSE)=0,"",VLOOKUP('Xlookup set'!$S976,'Xlookup set'!$A$1:$R$1200,14,FALSE)),"")</f>
        <v/>
      </c>
      <c r="N976" t="str">
        <f>IFERROR(IF(VLOOKUP('Xlookup set'!$S976,'Xlookup set'!$A$1:$R$1200,15,FALSE)=0,"",VLOOKUP('Xlookup set'!$S976,'Xlookup set'!$A$1:$R$1200,15,FALSE)),"")</f>
        <v/>
      </c>
      <c r="O976" t="str">
        <f>IFERROR(IF(VLOOKUP('Xlookup set'!$S976,'Xlookup set'!$A$1:$R$1200,16,FALSE)=0,"",VLOOKUP('Xlookup set'!$S976,'Xlookup set'!$A$1:$R$1200,16,FALSE)),"")</f>
        <v/>
      </c>
      <c r="P976" t="str">
        <f t="array" aca="1" ref="P976" ca="1">IFERROR(Y2IF(VLOOKUP('Xlookup set'!$S976,'Xlookup set'!$A$1:$R$1200,17,FALSE)=0,"",VLOOKUP('Xlookup set'!$S976,'Xlookup set'!$A$1:$R$1200,17,FALSE)),"")</f>
        <v/>
      </c>
      <c r="Q976" t="str">
        <f>IFERROR(IF(VLOOKUP('Xlookup set'!$S976,'Xlookup set'!$A$1:$R$1200,18,FALSE)=0,"",VLOOKUP('Xlookup set'!$S976,'Xlookup set'!$A$1:$R$1200,18,FALSE)),"")</f>
        <v/>
      </c>
    </row>
    <row r="977" spans="1:17">
      <c r="A977" t="str">
        <f>IFERROR(VLOOKUP('Xlookup set'!$S977,'Xlookup set'!$A$1:$R$1200,2,FALSE),"")</f>
        <v/>
      </c>
      <c r="B977" t="str">
        <f>IF(I977&lt;&gt;"",ドッグキャリー!$I$2,"")</f>
        <v/>
      </c>
      <c r="C977" t="str">
        <f t="shared" si="32"/>
        <v/>
      </c>
      <c r="D977" t="str">
        <f t="shared" si="33"/>
        <v/>
      </c>
      <c r="E977" t="str">
        <f>IFERROR(IF(VLOOKUP('Xlookup set'!$S977,'Xlookup set'!$A$1:$R$1200,6,FALSE)=0,"",VLOOKUP('Xlookup set'!$S977,'Xlookup set'!$A$1:$R$1200,6,FALSE)),"")</f>
        <v/>
      </c>
      <c r="F977" t="str">
        <f t="array" aca="1" ref="F977" ca="1">IFERROR(F(VLOOKUP('Xlookup set'!$S977,'Xlookup set'!$A$1:$R$1200,7,FALSE)=0,"",VLOOKUP('Xlookup set'!$S977,'Xlookup set'!$A$1:$R$1200,7,FALSE)),"")</f>
        <v/>
      </c>
      <c r="G977" t="str">
        <f>IFERROR(IF(VLOOKUP('Xlookup set'!$S977,'Xlookup set'!$A$1:$R$1200,8,FALSE)=0,"",VLOOKUP('Xlookup set'!$S977,'Xlookup set'!$A$1:$R$1200,8,FALSE)),"")</f>
        <v/>
      </c>
      <c r="H977" s="93" t="str">
        <f>IFERROR(IF(VLOOKUP('Xlookup set'!$S977,'Xlookup set'!$A$1:$R$1200,9,FALSE)=0,"",VLOOKUP('Xlookup set'!$S977,'Xlookup set'!$A$1:$R$1200,9,FALSE)),"")</f>
        <v/>
      </c>
      <c r="I977" t="str">
        <f>IFERROR(IF(VLOOKUP('Xlookup set'!$S977,'Xlookup set'!$A$1:$R$1200,10,FALSE)=0,"",VLOOKUP('Xlookup set'!$S977,'Xlookup set'!$A$1:$R$1200,10,FALSE)),"")</f>
        <v/>
      </c>
      <c r="J977" t="str">
        <f>IFERROR(IF(VLOOKUP('Xlookup set'!$S977,'Xlookup set'!$A$1:$R$1200,11,FALSE)=0,"",VLOOKUP('Xlookup set'!$S977,'Xlookup set'!$A$1:$R$1200,11,FALSE)),"")</f>
        <v/>
      </c>
      <c r="K977" t="str">
        <f>IFERROR(IF(VLOOKUP('Xlookup set'!$S977,'Xlookup set'!$A$1:$R$1200,12,FALSE)=0,"",VLOOKUP('Xlookup set'!$S977,'Xlookup set'!$A$1:$R$1200,12,FALSE)),"")</f>
        <v/>
      </c>
      <c r="L977" t="str">
        <f>IFERROR(IF(VLOOKUP('Xlookup set'!$S977,'Xlookup set'!$A$1:$R$1200,13,FALSE)=0,"",VLOOKUP('Xlookup set'!$S977,'Xlookup set'!$A$1:$R$1200,13,FALSE)),"")</f>
        <v/>
      </c>
      <c r="M977" t="str">
        <f>IFERROR(IF(VLOOKUP('Xlookup set'!$S977,'Xlookup set'!$A$1:$R$1200,14,FALSE)=0,"",VLOOKUP('Xlookup set'!$S977,'Xlookup set'!$A$1:$R$1200,14,FALSE)),"")</f>
        <v/>
      </c>
      <c r="N977" t="str">
        <f>IFERROR(IF(VLOOKUP('Xlookup set'!$S977,'Xlookup set'!$A$1:$R$1200,15,FALSE)=0,"",VLOOKUP('Xlookup set'!$S977,'Xlookup set'!$A$1:$R$1200,15,FALSE)),"")</f>
        <v/>
      </c>
      <c r="O977" t="str">
        <f>IFERROR(IF(VLOOKUP('Xlookup set'!$S977,'Xlookup set'!$A$1:$R$1200,16,FALSE)=0,"",VLOOKUP('Xlookup set'!$S977,'Xlookup set'!$A$1:$R$1200,16,FALSE)),"")</f>
        <v/>
      </c>
      <c r="P977" t="str">
        <f t="array" aca="1" ref="P977" ca="1">IFERROR(Y2IF(VLOOKUP('Xlookup set'!$S977,'Xlookup set'!$A$1:$R$1200,17,FALSE)=0,"",VLOOKUP('Xlookup set'!$S977,'Xlookup set'!$A$1:$R$1200,17,FALSE)),"")</f>
        <v/>
      </c>
      <c r="Q977" t="str">
        <f>IFERROR(IF(VLOOKUP('Xlookup set'!$S977,'Xlookup set'!$A$1:$R$1200,18,FALSE)=0,"",VLOOKUP('Xlookup set'!$S977,'Xlookup set'!$A$1:$R$1200,18,FALSE)),"")</f>
        <v/>
      </c>
    </row>
    <row r="978" spans="1:17">
      <c r="A978" t="str">
        <f>IFERROR(VLOOKUP('Xlookup set'!$S978,'Xlookup set'!$A$1:$R$1200,2,FALSE),"")</f>
        <v/>
      </c>
      <c r="B978" t="str">
        <f>IF(I978&lt;&gt;"",ドッグキャリー!$I$2,"")</f>
        <v/>
      </c>
      <c r="C978" t="str">
        <f t="shared" si="32"/>
        <v/>
      </c>
      <c r="D978" t="str">
        <f t="shared" si="33"/>
        <v/>
      </c>
      <c r="E978" t="str">
        <f>IFERROR(IF(VLOOKUP('Xlookup set'!$S978,'Xlookup set'!$A$1:$R$1200,6,FALSE)=0,"",VLOOKUP('Xlookup set'!$S978,'Xlookup set'!$A$1:$R$1200,6,FALSE)),"")</f>
        <v/>
      </c>
      <c r="F978" t="str">
        <f t="array" aca="1" ref="F978" ca="1">IFERROR(F(VLOOKUP('Xlookup set'!$S978,'Xlookup set'!$A$1:$R$1200,7,FALSE)=0,"",VLOOKUP('Xlookup set'!$S978,'Xlookup set'!$A$1:$R$1200,7,FALSE)),"")</f>
        <v/>
      </c>
      <c r="G978" t="str">
        <f>IFERROR(IF(VLOOKUP('Xlookup set'!$S978,'Xlookup set'!$A$1:$R$1200,8,FALSE)=0,"",VLOOKUP('Xlookup set'!$S978,'Xlookup set'!$A$1:$R$1200,8,FALSE)),"")</f>
        <v/>
      </c>
      <c r="H978" s="93" t="str">
        <f>IFERROR(IF(VLOOKUP('Xlookup set'!$S978,'Xlookup set'!$A$1:$R$1200,9,FALSE)=0,"",VLOOKUP('Xlookup set'!$S978,'Xlookup set'!$A$1:$R$1200,9,FALSE)),"")</f>
        <v/>
      </c>
      <c r="I978" t="str">
        <f>IFERROR(IF(VLOOKUP('Xlookup set'!$S978,'Xlookup set'!$A$1:$R$1200,10,FALSE)=0,"",VLOOKUP('Xlookup set'!$S978,'Xlookup set'!$A$1:$R$1200,10,FALSE)),"")</f>
        <v/>
      </c>
      <c r="J978" t="str">
        <f>IFERROR(IF(VLOOKUP('Xlookup set'!$S978,'Xlookup set'!$A$1:$R$1200,11,FALSE)=0,"",VLOOKUP('Xlookup set'!$S978,'Xlookup set'!$A$1:$R$1200,11,FALSE)),"")</f>
        <v/>
      </c>
      <c r="K978" t="str">
        <f>IFERROR(IF(VLOOKUP('Xlookup set'!$S978,'Xlookup set'!$A$1:$R$1200,12,FALSE)=0,"",VLOOKUP('Xlookup set'!$S978,'Xlookup set'!$A$1:$R$1200,12,FALSE)),"")</f>
        <v/>
      </c>
      <c r="L978" t="str">
        <f>IFERROR(IF(VLOOKUP('Xlookup set'!$S978,'Xlookup set'!$A$1:$R$1200,13,FALSE)=0,"",VLOOKUP('Xlookup set'!$S978,'Xlookup set'!$A$1:$R$1200,13,FALSE)),"")</f>
        <v/>
      </c>
      <c r="M978" t="str">
        <f>IFERROR(IF(VLOOKUP('Xlookup set'!$S978,'Xlookup set'!$A$1:$R$1200,14,FALSE)=0,"",VLOOKUP('Xlookup set'!$S978,'Xlookup set'!$A$1:$R$1200,14,FALSE)),"")</f>
        <v/>
      </c>
      <c r="N978" t="str">
        <f>IFERROR(IF(VLOOKUP('Xlookup set'!$S978,'Xlookup set'!$A$1:$R$1200,15,FALSE)=0,"",VLOOKUP('Xlookup set'!$S978,'Xlookup set'!$A$1:$R$1200,15,FALSE)),"")</f>
        <v/>
      </c>
      <c r="O978" t="str">
        <f>IFERROR(IF(VLOOKUP('Xlookup set'!$S978,'Xlookup set'!$A$1:$R$1200,16,FALSE)=0,"",VLOOKUP('Xlookup set'!$S978,'Xlookup set'!$A$1:$R$1200,16,FALSE)),"")</f>
        <v/>
      </c>
      <c r="P978" t="str">
        <f t="array" aca="1" ref="P978" ca="1">IFERROR(Y2IF(VLOOKUP('Xlookup set'!$S978,'Xlookup set'!$A$1:$R$1200,17,FALSE)=0,"",VLOOKUP('Xlookup set'!$S978,'Xlookup set'!$A$1:$R$1200,17,FALSE)),"")</f>
        <v/>
      </c>
      <c r="Q978" t="str">
        <f>IFERROR(IF(VLOOKUP('Xlookup set'!$S978,'Xlookup set'!$A$1:$R$1200,18,FALSE)=0,"",VLOOKUP('Xlookup set'!$S978,'Xlookup set'!$A$1:$R$1200,18,FALSE)),"")</f>
        <v/>
      </c>
    </row>
    <row r="979" spans="1:17">
      <c r="A979" t="str">
        <f>IFERROR(VLOOKUP('Xlookup set'!$S979,'Xlookup set'!$A$1:$R$1200,2,FALSE),"")</f>
        <v/>
      </c>
      <c r="B979" t="str">
        <f>IF(I979&lt;&gt;"",ドッグキャリー!$I$2,"")</f>
        <v/>
      </c>
      <c r="C979" t="str">
        <f t="shared" si="32"/>
        <v/>
      </c>
      <c r="D979" t="str">
        <f t="shared" si="33"/>
        <v/>
      </c>
      <c r="E979" t="str">
        <f>IFERROR(IF(VLOOKUP('Xlookup set'!$S979,'Xlookup set'!$A$1:$R$1200,6,FALSE)=0,"",VLOOKUP('Xlookup set'!$S979,'Xlookup set'!$A$1:$R$1200,6,FALSE)),"")</f>
        <v/>
      </c>
      <c r="F979" t="str">
        <f t="array" aca="1" ref="F979" ca="1">IFERROR(F(VLOOKUP('Xlookup set'!$S979,'Xlookup set'!$A$1:$R$1200,7,FALSE)=0,"",VLOOKUP('Xlookup set'!$S979,'Xlookup set'!$A$1:$R$1200,7,FALSE)),"")</f>
        <v/>
      </c>
      <c r="G979" t="str">
        <f>IFERROR(IF(VLOOKUP('Xlookup set'!$S979,'Xlookup set'!$A$1:$R$1200,8,FALSE)=0,"",VLOOKUP('Xlookup set'!$S979,'Xlookup set'!$A$1:$R$1200,8,FALSE)),"")</f>
        <v/>
      </c>
      <c r="H979" s="93" t="str">
        <f>IFERROR(IF(VLOOKUP('Xlookup set'!$S979,'Xlookup set'!$A$1:$R$1200,9,FALSE)=0,"",VLOOKUP('Xlookup set'!$S979,'Xlookup set'!$A$1:$R$1200,9,FALSE)),"")</f>
        <v/>
      </c>
      <c r="I979" t="str">
        <f>IFERROR(IF(VLOOKUP('Xlookup set'!$S979,'Xlookup set'!$A$1:$R$1200,10,FALSE)=0,"",VLOOKUP('Xlookup set'!$S979,'Xlookup set'!$A$1:$R$1200,10,FALSE)),"")</f>
        <v/>
      </c>
      <c r="J979" t="str">
        <f>IFERROR(IF(VLOOKUP('Xlookup set'!$S979,'Xlookup set'!$A$1:$R$1200,11,FALSE)=0,"",VLOOKUP('Xlookup set'!$S979,'Xlookup set'!$A$1:$R$1200,11,FALSE)),"")</f>
        <v/>
      </c>
      <c r="K979" t="str">
        <f>IFERROR(IF(VLOOKUP('Xlookup set'!$S979,'Xlookup set'!$A$1:$R$1200,12,FALSE)=0,"",VLOOKUP('Xlookup set'!$S979,'Xlookup set'!$A$1:$R$1200,12,FALSE)),"")</f>
        <v/>
      </c>
      <c r="L979" t="str">
        <f>IFERROR(IF(VLOOKUP('Xlookup set'!$S979,'Xlookup set'!$A$1:$R$1200,13,FALSE)=0,"",VLOOKUP('Xlookup set'!$S979,'Xlookup set'!$A$1:$R$1200,13,FALSE)),"")</f>
        <v/>
      </c>
      <c r="M979" t="str">
        <f>IFERROR(IF(VLOOKUP('Xlookup set'!$S979,'Xlookup set'!$A$1:$R$1200,14,FALSE)=0,"",VLOOKUP('Xlookup set'!$S979,'Xlookup set'!$A$1:$R$1200,14,FALSE)),"")</f>
        <v/>
      </c>
      <c r="N979" t="str">
        <f>IFERROR(IF(VLOOKUP('Xlookup set'!$S979,'Xlookup set'!$A$1:$R$1200,15,FALSE)=0,"",VLOOKUP('Xlookup set'!$S979,'Xlookup set'!$A$1:$R$1200,15,FALSE)),"")</f>
        <v/>
      </c>
      <c r="O979" t="str">
        <f>IFERROR(IF(VLOOKUP('Xlookup set'!$S979,'Xlookup set'!$A$1:$R$1200,16,FALSE)=0,"",VLOOKUP('Xlookup set'!$S979,'Xlookup set'!$A$1:$R$1200,16,FALSE)),"")</f>
        <v/>
      </c>
      <c r="P979" t="str">
        <f t="array" aca="1" ref="P979" ca="1">IFERROR(Y2IF(VLOOKUP('Xlookup set'!$S979,'Xlookup set'!$A$1:$R$1200,17,FALSE)=0,"",VLOOKUP('Xlookup set'!$S979,'Xlookup set'!$A$1:$R$1200,17,FALSE)),"")</f>
        <v/>
      </c>
      <c r="Q979" t="str">
        <f>IFERROR(IF(VLOOKUP('Xlookup set'!$S979,'Xlookup set'!$A$1:$R$1200,18,FALSE)=0,"",VLOOKUP('Xlookup set'!$S979,'Xlookup set'!$A$1:$R$1200,18,FALSE)),"")</f>
        <v/>
      </c>
    </row>
    <row r="980" spans="1:17">
      <c r="A980" t="str">
        <f>IFERROR(VLOOKUP('Xlookup set'!$S980,'Xlookup set'!$A$1:$R$1200,2,FALSE),"")</f>
        <v/>
      </c>
      <c r="B980" t="str">
        <f>IF(I980&lt;&gt;"",ドッグキャリー!$I$2,"")</f>
        <v/>
      </c>
      <c r="C980" t="str">
        <f t="shared" si="32"/>
        <v/>
      </c>
      <c r="D980" t="str">
        <f t="shared" si="33"/>
        <v/>
      </c>
      <c r="E980" t="str">
        <f>IFERROR(IF(VLOOKUP('Xlookup set'!$S980,'Xlookup set'!$A$1:$R$1200,6,FALSE)=0,"",VLOOKUP('Xlookup set'!$S980,'Xlookup set'!$A$1:$R$1200,6,FALSE)),"")</f>
        <v/>
      </c>
      <c r="F980" t="str">
        <f t="array" aca="1" ref="F980" ca="1">IFERROR(F(VLOOKUP('Xlookup set'!$S980,'Xlookup set'!$A$1:$R$1200,7,FALSE)=0,"",VLOOKUP('Xlookup set'!$S980,'Xlookup set'!$A$1:$R$1200,7,FALSE)),"")</f>
        <v/>
      </c>
      <c r="G980" t="str">
        <f>IFERROR(IF(VLOOKUP('Xlookup set'!$S980,'Xlookup set'!$A$1:$R$1200,8,FALSE)=0,"",VLOOKUP('Xlookup set'!$S980,'Xlookup set'!$A$1:$R$1200,8,FALSE)),"")</f>
        <v/>
      </c>
      <c r="H980" s="93" t="str">
        <f>IFERROR(IF(VLOOKUP('Xlookup set'!$S980,'Xlookup set'!$A$1:$R$1200,9,FALSE)=0,"",VLOOKUP('Xlookup set'!$S980,'Xlookup set'!$A$1:$R$1200,9,FALSE)),"")</f>
        <v/>
      </c>
      <c r="I980" t="str">
        <f>IFERROR(IF(VLOOKUP('Xlookup set'!$S980,'Xlookup set'!$A$1:$R$1200,10,FALSE)=0,"",VLOOKUP('Xlookup set'!$S980,'Xlookup set'!$A$1:$R$1200,10,FALSE)),"")</f>
        <v/>
      </c>
      <c r="J980" t="str">
        <f>IFERROR(IF(VLOOKUP('Xlookup set'!$S980,'Xlookup set'!$A$1:$R$1200,11,FALSE)=0,"",VLOOKUP('Xlookup set'!$S980,'Xlookup set'!$A$1:$R$1200,11,FALSE)),"")</f>
        <v/>
      </c>
      <c r="K980" t="str">
        <f>IFERROR(IF(VLOOKUP('Xlookup set'!$S980,'Xlookup set'!$A$1:$R$1200,12,FALSE)=0,"",VLOOKUP('Xlookup set'!$S980,'Xlookup set'!$A$1:$R$1200,12,FALSE)),"")</f>
        <v/>
      </c>
      <c r="L980" t="str">
        <f>IFERROR(IF(VLOOKUP('Xlookup set'!$S980,'Xlookup set'!$A$1:$R$1200,13,FALSE)=0,"",VLOOKUP('Xlookup set'!$S980,'Xlookup set'!$A$1:$R$1200,13,FALSE)),"")</f>
        <v/>
      </c>
      <c r="M980" t="str">
        <f>IFERROR(IF(VLOOKUP('Xlookup set'!$S980,'Xlookup set'!$A$1:$R$1200,14,FALSE)=0,"",VLOOKUP('Xlookup set'!$S980,'Xlookup set'!$A$1:$R$1200,14,FALSE)),"")</f>
        <v/>
      </c>
      <c r="N980" t="str">
        <f>IFERROR(IF(VLOOKUP('Xlookup set'!$S980,'Xlookup set'!$A$1:$R$1200,15,FALSE)=0,"",VLOOKUP('Xlookup set'!$S980,'Xlookup set'!$A$1:$R$1200,15,FALSE)),"")</f>
        <v/>
      </c>
      <c r="O980" t="str">
        <f>IFERROR(IF(VLOOKUP('Xlookup set'!$S980,'Xlookup set'!$A$1:$R$1200,16,FALSE)=0,"",VLOOKUP('Xlookup set'!$S980,'Xlookup set'!$A$1:$R$1200,16,FALSE)),"")</f>
        <v/>
      </c>
      <c r="P980" t="str">
        <f t="array" aca="1" ref="P980" ca="1">IFERROR(Y2IF(VLOOKUP('Xlookup set'!$S980,'Xlookup set'!$A$1:$R$1200,17,FALSE)=0,"",VLOOKUP('Xlookup set'!$S980,'Xlookup set'!$A$1:$R$1200,17,FALSE)),"")</f>
        <v/>
      </c>
      <c r="Q980" t="str">
        <f>IFERROR(IF(VLOOKUP('Xlookup set'!$S980,'Xlookup set'!$A$1:$R$1200,18,FALSE)=0,"",VLOOKUP('Xlookup set'!$S980,'Xlookup set'!$A$1:$R$1200,18,FALSE)),"")</f>
        <v/>
      </c>
    </row>
    <row r="981" spans="1:17">
      <c r="A981" t="str">
        <f>IFERROR(VLOOKUP('Xlookup set'!$S981,'Xlookup set'!$A$1:$R$1200,2,FALSE),"")</f>
        <v/>
      </c>
      <c r="B981" t="str">
        <f>IF(I981&lt;&gt;"",ドッグキャリー!$I$2,"")</f>
        <v/>
      </c>
      <c r="C981" t="str">
        <f t="shared" si="32"/>
        <v/>
      </c>
      <c r="D981" t="str">
        <f t="shared" si="33"/>
        <v/>
      </c>
      <c r="E981" t="str">
        <f>IFERROR(IF(VLOOKUP('Xlookup set'!$S981,'Xlookup set'!$A$1:$R$1200,6,FALSE)=0,"",VLOOKUP('Xlookup set'!$S981,'Xlookup set'!$A$1:$R$1200,6,FALSE)),"")</f>
        <v/>
      </c>
      <c r="F981" t="str">
        <f t="array" aca="1" ref="F981" ca="1">IFERROR(F(VLOOKUP('Xlookup set'!$S981,'Xlookup set'!$A$1:$R$1200,7,FALSE)=0,"",VLOOKUP('Xlookup set'!$S981,'Xlookup set'!$A$1:$R$1200,7,FALSE)),"")</f>
        <v/>
      </c>
      <c r="G981" t="str">
        <f>IFERROR(IF(VLOOKUP('Xlookup set'!$S981,'Xlookup set'!$A$1:$R$1200,8,FALSE)=0,"",VLOOKUP('Xlookup set'!$S981,'Xlookup set'!$A$1:$R$1200,8,FALSE)),"")</f>
        <v/>
      </c>
      <c r="H981" s="93" t="str">
        <f>IFERROR(IF(VLOOKUP('Xlookup set'!$S981,'Xlookup set'!$A$1:$R$1200,9,FALSE)=0,"",VLOOKUP('Xlookup set'!$S981,'Xlookup set'!$A$1:$R$1200,9,FALSE)),"")</f>
        <v/>
      </c>
      <c r="I981" t="str">
        <f>IFERROR(IF(VLOOKUP('Xlookup set'!$S981,'Xlookup set'!$A$1:$R$1200,10,FALSE)=0,"",VLOOKUP('Xlookup set'!$S981,'Xlookup set'!$A$1:$R$1200,10,FALSE)),"")</f>
        <v/>
      </c>
      <c r="J981" t="str">
        <f>IFERROR(IF(VLOOKUP('Xlookup set'!$S981,'Xlookup set'!$A$1:$R$1200,11,FALSE)=0,"",VLOOKUP('Xlookup set'!$S981,'Xlookup set'!$A$1:$R$1200,11,FALSE)),"")</f>
        <v/>
      </c>
      <c r="K981" t="str">
        <f>IFERROR(IF(VLOOKUP('Xlookup set'!$S981,'Xlookup set'!$A$1:$R$1200,12,FALSE)=0,"",VLOOKUP('Xlookup set'!$S981,'Xlookup set'!$A$1:$R$1200,12,FALSE)),"")</f>
        <v/>
      </c>
      <c r="L981" t="str">
        <f>IFERROR(IF(VLOOKUP('Xlookup set'!$S981,'Xlookup set'!$A$1:$R$1200,13,FALSE)=0,"",VLOOKUP('Xlookup set'!$S981,'Xlookup set'!$A$1:$R$1200,13,FALSE)),"")</f>
        <v/>
      </c>
      <c r="M981" t="str">
        <f>IFERROR(IF(VLOOKUP('Xlookup set'!$S981,'Xlookup set'!$A$1:$R$1200,14,FALSE)=0,"",VLOOKUP('Xlookup set'!$S981,'Xlookup set'!$A$1:$R$1200,14,FALSE)),"")</f>
        <v/>
      </c>
      <c r="N981" t="str">
        <f>IFERROR(IF(VLOOKUP('Xlookup set'!$S981,'Xlookup set'!$A$1:$R$1200,15,FALSE)=0,"",VLOOKUP('Xlookup set'!$S981,'Xlookup set'!$A$1:$R$1200,15,FALSE)),"")</f>
        <v/>
      </c>
      <c r="O981" t="str">
        <f>IFERROR(IF(VLOOKUP('Xlookup set'!$S981,'Xlookup set'!$A$1:$R$1200,16,FALSE)=0,"",VLOOKUP('Xlookup set'!$S981,'Xlookup set'!$A$1:$R$1200,16,FALSE)),"")</f>
        <v/>
      </c>
      <c r="P981" t="str">
        <f t="array" aca="1" ref="P981" ca="1">IFERROR(Y2IF(VLOOKUP('Xlookup set'!$S981,'Xlookup set'!$A$1:$R$1200,17,FALSE)=0,"",VLOOKUP('Xlookup set'!$S981,'Xlookup set'!$A$1:$R$1200,17,FALSE)),"")</f>
        <v/>
      </c>
      <c r="Q981" t="str">
        <f>IFERROR(IF(VLOOKUP('Xlookup set'!$S981,'Xlookup set'!$A$1:$R$1200,18,FALSE)=0,"",VLOOKUP('Xlookup set'!$S981,'Xlookup set'!$A$1:$R$1200,18,FALSE)),"")</f>
        <v/>
      </c>
    </row>
    <row r="982" spans="1:17">
      <c r="A982" t="str">
        <f>IFERROR(VLOOKUP('Xlookup set'!$S982,'Xlookup set'!$A$1:$R$1200,2,FALSE),"")</f>
        <v/>
      </c>
      <c r="B982" t="str">
        <f>IF(I982&lt;&gt;"",ドッグキャリー!$I$2,"")</f>
        <v/>
      </c>
      <c r="C982" t="str">
        <f t="shared" si="32"/>
        <v/>
      </c>
      <c r="D982" t="str">
        <f t="shared" si="33"/>
        <v/>
      </c>
      <c r="E982" t="str">
        <f>IFERROR(IF(VLOOKUP('Xlookup set'!$S982,'Xlookup set'!$A$1:$R$1200,6,FALSE)=0,"",VLOOKUP('Xlookup set'!$S982,'Xlookup set'!$A$1:$R$1200,6,FALSE)),"")</f>
        <v/>
      </c>
      <c r="F982" t="str">
        <f t="array" aca="1" ref="F982" ca="1">IFERROR(F(VLOOKUP('Xlookup set'!$S982,'Xlookup set'!$A$1:$R$1200,7,FALSE)=0,"",VLOOKUP('Xlookup set'!$S982,'Xlookup set'!$A$1:$R$1200,7,FALSE)),"")</f>
        <v/>
      </c>
      <c r="G982" t="str">
        <f>IFERROR(IF(VLOOKUP('Xlookup set'!$S982,'Xlookup set'!$A$1:$R$1200,8,FALSE)=0,"",VLOOKUP('Xlookup set'!$S982,'Xlookup set'!$A$1:$R$1200,8,FALSE)),"")</f>
        <v/>
      </c>
      <c r="H982" s="93" t="str">
        <f>IFERROR(IF(VLOOKUP('Xlookup set'!$S982,'Xlookup set'!$A$1:$R$1200,9,FALSE)=0,"",VLOOKUP('Xlookup set'!$S982,'Xlookup set'!$A$1:$R$1200,9,FALSE)),"")</f>
        <v/>
      </c>
      <c r="I982" t="str">
        <f>IFERROR(IF(VLOOKUP('Xlookup set'!$S982,'Xlookup set'!$A$1:$R$1200,10,FALSE)=0,"",VLOOKUP('Xlookup set'!$S982,'Xlookup set'!$A$1:$R$1200,10,FALSE)),"")</f>
        <v/>
      </c>
      <c r="J982" t="str">
        <f>IFERROR(IF(VLOOKUP('Xlookup set'!$S982,'Xlookup set'!$A$1:$R$1200,11,FALSE)=0,"",VLOOKUP('Xlookup set'!$S982,'Xlookup set'!$A$1:$R$1200,11,FALSE)),"")</f>
        <v/>
      </c>
      <c r="K982" t="str">
        <f>IFERROR(IF(VLOOKUP('Xlookup set'!$S982,'Xlookup set'!$A$1:$R$1200,12,FALSE)=0,"",VLOOKUP('Xlookup set'!$S982,'Xlookup set'!$A$1:$R$1200,12,FALSE)),"")</f>
        <v/>
      </c>
      <c r="L982" t="str">
        <f>IFERROR(IF(VLOOKUP('Xlookup set'!$S982,'Xlookup set'!$A$1:$R$1200,13,FALSE)=0,"",VLOOKUP('Xlookup set'!$S982,'Xlookup set'!$A$1:$R$1200,13,FALSE)),"")</f>
        <v/>
      </c>
      <c r="M982" t="str">
        <f>IFERROR(IF(VLOOKUP('Xlookup set'!$S982,'Xlookup set'!$A$1:$R$1200,14,FALSE)=0,"",VLOOKUP('Xlookup set'!$S982,'Xlookup set'!$A$1:$R$1200,14,FALSE)),"")</f>
        <v/>
      </c>
      <c r="N982" t="str">
        <f>IFERROR(IF(VLOOKUP('Xlookup set'!$S982,'Xlookup set'!$A$1:$R$1200,15,FALSE)=0,"",VLOOKUP('Xlookup set'!$S982,'Xlookup set'!$A$1:$R$1200,15,FALSE)),"")</f>
        <v/>
      </c>
      <c r="O982" t="str">
        <f>IFERROR(IF(VLOOKUP('Xlookup set'!$S982,'Xlookup set'!$A$1:$R$1200,16,FALSE)=0,"",VLOOKUP('Xlookup set'!$S982,'Xlookup set'!$A$1:$R$1200,16,FALSE)),"")</f>
        <v/>
      </c>
      <c r="P982" t="str">
        <f t="array" aca="1" ref="P982" ca="1">IFERROR(Y2IF(VLOOKUP('Xlookup set'!$S982,'Xlookup set'!$A$1:$R$1200,17,FALSE)=0,"",VLOOKUP('Xlookup set'!$S982,'Xlookup set'!$A$1:$R$1200,17,FALSE)),"")</f>
        <v/>
      </c>
      <c r="Q982" t="str">
        <f>IFERROR(IF(VLOOKUP('Xlookup set'!$S982,'Xlookup set'!$A$1:$R$1200,18,FALSE)=0,"",VLOOKUP('Xlookup set'!$S982,'Xlookup set'!$A$1:$R$1200,18,FALSE)),"")</f>
        <v/>
      </c>
    </row>
    <row r="983" spans="1:17">
      <c r="A983" t="str">
        <f>IFERROR(VLOOKUP('Xlookup set'!$S983,'Xlookup set'!$A$1:$R$1200,2,FALSE),"")</f>
        <v/>
      </c>
      <c r="B983" t="str">
        <f>IF(I983&lt;&gt;"",ドッグキャリー!$I$2,"")</f>
        <v/>
      </c>
      <c r="C983" t="str">
        <f t="shared" si="32"/>
        <v/>
      </c>
      <c r="D983" t="str">
        <f t="shared" si="33"/>
        <v/>
      </c>
      <c r="E983" t="str">
        <f>IFERROR(IF(VLOOKUP('Xlookup set'!$S983,'Xlookup set'!$A$1:$R$1200,6,FALSE)=0,"",VLOOKUP('Xlookup set'!$S983,'Xlookup set'!$A$1:$R$1200,6,FALSE)),"")</f>
        <v/>
      </c>
      <c r="F983" t="str">
        <f t="array" aca="1" ref="F983" ca="1">IFERROR(F(VLOOKUP('Xlookup set'!$S983,'Xlookup set'!$A$1:$R$1200,7,FALSE)=0,"",VLOOKUP('Xlookup set'!$S983,'Xlookup set'!$A$1:$R$1200,7,FALSE)),"")</f>
        <v/>
      </c>
      <c r="G983" t="str">
        <f>IFERROR(IF(VLOOKUP('Xlookup set'!$S983,'Xlookup set'!$A$1:$R$1200,8,FALSE)=0,"",VLOOKUP('Xlookup set'!$S983,'Xlookup set'!$A$1:$R$1200,8,FALSE)),"")</f>
        <v/>
      </c>
      <c r="H983" s="93" t="str">
        <f>IFERROR(IF(VLOOKUP('Xlookup set'!$S983,'Xlookup set'!$A$1:$R$1200,9,FALSE)=0,"",VLOOKUP('Xlookup set'!$S983,'Xlookup set'!$A$1:$R$1200,9,FALSE)),"")</f>
        <v/>
      </c>
      <c r="I983" t="str">
        <f>IFERROR(IF(VLOOKUP('Xlookup set'!$S983,'Xlookup set'!$A$1:$R$1200,10,FALSE)=0,"",VLOOKUP('Xlookup set'!$S983,'Xlookup set'!$A$1:$R$1200,10,FALSE)),"")</f>
        <v/>
      </c>
      <c r="J983" t="str">
        <f>IFERROR(IF(VLOOKUP('Xlookup set'!$S983,'Xlookup set'!$A$1:$R$1200,11,FALSE)=0,"",VLOOKUP('Xlookup set'!$S983,'Xlookup set'!$A$1:$R$1200,11,FALSE)),"")</f>
        <v/>
      </c>
      <c r="K983" t="str">
        <f>IFERROR(IF(VLOOKUP('Xlookup set'!$S983,'Xlookup set'!$A$1:$R$1200,12,FALSE)=0,"",VLOOKUP('Xlookup set'!$S983,'Xlookup set'!$A$1:$R$1200,12,FALSE)),"")</f>
        <v/>
      </c>
      <c r="L983" t="str">
        <f>IFERROR(IF(VLOOKUP('Xlookup set'!$S983,'Xlookup set'!$A$1:$R$1200,13,FALSE)=0,"",VLOOKUP('Xlookup set'!$S983,'Xlookup set'!$A$1:$R$1200,13,FALSE)),"")</f>
        <v/>
      </c>
      <c r="M983" t="str">
        <f>IFERROR(IF(VLOOKUP('Xlookup set'!$S983,'Xlookup set'!$A$1:$R$1200,14,FALSE)=0,"",VLOOKUP('Xlookup set'!$S983,'Xlookup set'!$A$1:$R$1200,14,FALSE)),"")</f>
        <v/>
      </c>
      <c r="N983" t="str">
        <f>IFERROR(IF(VLOOKUP('Xlookup set'!$S983,'Xlookup set'!$A$1:$R$1200,15,FALSE)=0,"",VLOOKUP('Xlookup set'!$S983,'Xlookup set'!$A$1:$R$1200,15,FALSE)),"")</f>
        <v/>
      </c>
      <c r="O983" t="str">
        <f>IFERROR(IF(VLOOKUP('Xlookup set'!$S983,'Xlookup set'!$A$1:$R$1200,16,FALSE)=0,"",VLOOKUP('Xlookup set'!$S983,'Xlookup set'!$A$1:$R$1200,16,FALSE)),"")</f>
        <v/>
      </c>
      <c r="P983" t="str">
        <f t="array" aca="1" ref="P983" ca="1">IFERROR(Y2IF(VLOOKUP('Xlookup set'!$S983,'Xlookup set'!$A$1:$R$1200,17,FALSE)=0,"",VLOOKUP('Xlookup set'!$S983,'Xlookup set'!$A$1:$R$1200,17,FALSE)),"")</f>
        <v/>
      </c>
      <c r="Q983" t="str">
        <f>IFERROR(IF(VLOOKUP('Xlookup set'!$S983,'Xlookup set'!$A$1:$R$1200,18,FALSE)=0,"",VLOOKUP('Xlookup set'!$S983,'Xlookup set'!$A$1:$R$1200,18,FALSE)),"")</f>
        <v/>
      </c>
    </row>
    <row r="984" spans="1:17">
      <c r="A984" t="str">
        <f>IFERROR(VLOOKUP('Xlookup set'!$S984,'Xlookup set'!$A$1:$R$1200,2,FALSE),"")</f>
        <v/>
      </c>
      <c r="B984" t="str">
        <f>IF(I984&lt;&gt;"",ドッグキャリー!$I$2,"")</f>
        <v/>
      </c>
      <c r="C984" t="str">
        <f t="shared" si="32"/>
        <v/>
      </c>
      <c r="D984" t="str">
        <f t="shared" si="33"/>
        <v/>
      </c>
      <c r="E984" t="str">
        <f>IFERROR(IF(VLOOKUP('Xlookup set'!$S984,'Xlookup set'!$A$1:$R$1200,6,FALSE)=0,"",VLOOKUP('Xlookup set'!$S984,'Xlookup set'!$A$1:$R$1200,6,FALSE)),"")</f>
        <v/>
      </c>
      <c r="F984" t="str">
        <f t="array" aca="1" ref="F984" ca="1">IFERROR(F(VLOOKUP('Xlookup set'!$S984,'Xlookup set'!$A$1:$R$1200,7,FALSE)=0,"",VLOOKUP('Xlookup set'!$S984,'Xlookup set'!$A$1:$R$1200,7,FALSE)),"")</f>
        <v/>
      </c>
      <c r="G984" t="str">
        <f>IFERROR(IF(VLOOKUP('Xlookup set'!$S984,'Xlookup set'!$A$1:$R$1200,8,FALSE)=0,"",VLOOKUP('Xlookup set'!$S984,'Xlookup set'!$A$1:$R$1200,8,FALSE)),"")</f>
        <v/>
      </c>
      <c r="H984" s="93" t="str">
        <f>IFERROR(IF(VLOOKUP('Xlookup set'!$S984,'Xlookup set'!$A$1:$R$1200,9,FALSE)=0,"",VLOOKUP('Xlookup set'!$S984,'Xlookup set'!$A$1:$R$1200,9,FALSE)),"")</f>
        <v/>
      </c>
      <c r="I984" t="str">
        <f>IFERROR(IF(VLOOKUP('Xlookup set'!$S984,'Xlookup set'!$A$1:$R$1200,10,FALSE)=0,"",VLOOKUP('Xlookup set'!$S984,'Xlookup set'!$A$1:$R$1200,10,FALSE)),"")</f>
        <v/>
      </c>
      <c r="J984" t="str">
        <f>IFERROR(IF(VLOOKUP('Xlookup set'!$S984,'Xlookup set'!$A$1:$R$1200,11,FALSE)=0,"",VLOOKUP('Xlookup set'!$S984,'Xlookup set'!$A$1:$R$1200,11,FALSE)),"")</f>
        <v/>
      </c>
      <c r="K984" t="str">
        <f>IFERROR(IF(VLOOKUP('Xlookup set'!$S984,'Xlookup set'!$A$1:$R$1200,12,FALSE)=0,"",VLOOKUP('Xlookup set'!$S984,'Xlookup set'!$A$1:$R$1200,12,FALSE)),"")</f>
        <v/>
      </c>
      <c r="L984" t="str">
        <f>IFERROR(IF(VLOOKUP('Xlookup set'!$S984,'Xlookup set'!$A$1:$R$1200,13,FALSE)=0,"",VLOOKUP('Xlookup set'!$S984,'Xlookup set'!$A$1:$R$1200,13,FALSE)),"")</f>
        <v/>
      </c>
      <c r="M984" t="str">
        <f>IFERROR(IF(VLOOKUP('Xlookup set'!$S984,'Xlookup set'!$A$1:$R$1200,14,FALSE)=0,"",VLOOKUP('Xlookup set'!$S984,'Xlookup set'!$A$1:$R$1200,14,FALSE)),"")</f>
        <v/>
      </c>
      <c r="N984" t="str">
        <f>IFERROR(IF(VLOOKUP('Xlookup set'!$S984,'Xlookup set'!$A$1:$R$1200,15,FALSE)=0,"",VLOOKUP('Xlookup set'!$S984,'Xlookup set'!$A$1:$R$1200,15,FALSE)),"")</f>
        <v/>
      </c>
      <c r="O984" t="str">
        <f>IFERROR(IF(VLOOKUP('Xlookup set'!$S984,'Xlookup set'!$A$1:$R$1200,16,FALSE)=0,"",VLOOKUP('Xlookup set'!$S984,'Xlookup set'!$A$1:$R$1200,16,FALSE)),"")</f>
        <v/>
      </c>
      <c r="P984" t="str">
        <f t="array" aca="1" ref="P984" ca="1">IFERROR(Y2IF(VLOOKUP('Xlookup set'!$S984,'Xlookup set'!$A$1:$R$1200,17,FALSE)=0,"",VLOOKUP('Xlookup set'!$S984,'Xlookup set'!$A$1:$R$1200,17,FALSE)),"")</f>
        <v/>
      </c>
      <c r="Q984" t="str">
        <f>IFERROR(IF(VLOOKUP('Xlookup set'!$S984,'Xlookup set'!$A$1:$R$1200,18,FALSE)=0,"",VLOOKUP('Xlookup set'!$S984,'Xlookup set'!$A$1:$R$1200,18,FALSE)),"")</f>
        <v/>
      </c>
    </row>
    <row r="985" spans="1:17">
      <c r="A985" t="str">
        <f>IFERROR(VLOOKUP('Xlookup set'!$S985,'Xlookup set'!$A$1:$R$1200,2,FALSE),"")</f>
        <v/>
      </c>
      <c r="B985" t="str">
        <f>IF(I985&lt;&gt;"",ドッグキャリー!$I$2,"")</f>
        <v/>
      </c>
      <c r="C985" t="str">
        <f t="shared" si="32"/>
        <v/>
      </c>
      <c r="D985" t="str">
        <f t="shared" si="33"/>
        <v/>
      </c>
      <c r="E985" t="str">
        <f>IFERROR(IF(VLOOKUP('Xlookup set'!$S985,'Xlookup set'!$A$1:$R$1200,6,FALSE)=0,"",VLOOKUP('Xlookup set'!$S985,'Xlookup set'!$A$1:$R$1200,6,FALSE)),"")</f>
        <v/>
      </c>
      <c r="F985" t="str">
        <f t="array" aca="1" ref="F985" ca="1">IFERROR(F(VLOOKUP('Xlookup set'!$S985,'Xlookup set'!$A$1:$R$1200,7,FALSE)=0,"",VLOOKUP('Xlookup set'!$S985,'Xlookup set'!$A$1:$R$1200,7,FALSE)),"")</f>
        <v/>
      </c>
      <c r="G985" t="str">
        <f>IFERROR(IF(VLOOKUP('Xlookup set'!$S985,'Xlookup set'!$A$1:$R$1200,8,FALSE)=0,"",VLOOKUP('Xlookup set'!$S985,'Xlookup set'!$A$1:$R$1200,8,FALSE)),"")</f>
        <v/>
      </c>
      <c r="H985" s="93" t="str">
        <f>IFERROR(IF(VLOOKUP('Xlookup set'!$S985,'Xlookup set'!$A$1:$R$1200,9,FALSE)=0,"",VLOOKUP('Xlookup set'!$S985,'Xlookup set'!$A$1:$R$1200,9,FALSE)),"")</f>
        <v/>
      </c>
      <c r="I985" t="str">
        <f>IFERROR(IF(VLOOKUP('Xlookup set'!$S985,'Xlookup set'!$A$1:$R$1200,10,FALSE)=0,"",VLOOKUP('Xlookup set'!$S985,'Xlookup set'!$A$1:$R$1200,10,FALSE)),"")</f>
        <v/>
      </c>
      <c r="J985" t="str">
        <f>IFERROR(IF(VLOOKUP('Xlookup set'!$S985,'Xlookup set'!$A$1:$R$1200,11,FALSE)=0,"",VLOOKUP('Xlookup set'!$S985,'Xlookup set'!$A$1:$R$1200,11,FALSE)),"")</f>
        <v/>
      </c>
      <c r="K985" t="str">
        <f>IFERROR(IF(VLOOKUP('Xlookup set'!$S985,'Xlookup set'!$A$1:$R$1200,12,FALSE)=0,"",VLOOKUP('Xlookup set'!$S985,'Xlookup set'!$A$1:$R$1200,12,FALSE)),"")</f>
        <v/>
      </c>
      <c r="L985" t="str">
        <f>IFERROR(IF(VLOOKUP('Xlookup set'!$S985,'Xlookup set'!$A$1:$R$1200,13,FALSE)=0,"",VLOOKUP('Xlookup set'!$S985,'Xlookup set'!$A$1:$R$1200,13,FALSE)),"")</f>
        <v/>
      </c>
      <c r="M985" t="str">
        <f>IFERROR(IF(VLOOKUP('Xlookup set'!$S985,'Xlookup set'!$A$1:$R$1200,14,FALSE)=0,"",VLOOKUP('Xlookup set'!$S985,'Xlookup set'!$A$1:$R$1200,14,FALSE)),"")</f>
        <v/>
      </c>
      <c r="N985" t="str">
        <f>IFERROR(IF(VLOOKUP('Xlookup set'!$S985,'Xlookup set'!$A$1:$R$1200,15,FALSE)=0,"",VLOOKUP('Xlookup set'!$S985,'Xlookup set'!$A$1:$R$1200,15,FALSE)),"")</f>
        <v/>
      </c>
      <c r="O985" t="str">
        <f>IFERROR(IF(VLOOKUP('Xlookup set'!$S985,'Xlookup set'!$A$1:$R$1200,16,FALSE)=0,"",VLOOKUP('Xlookup set'!$S985,'Xlookup set'!$A$1:$R$1200,16,FALSE)),"")</f>
        <v/>
      </c>
      <c r="P985" t="str">
        <f t="array" aca="1" ref="P985" ca="1">IFERROR(Y2IF(VLOOKUP('Xlookup set'!$S985,'Xlookup set'!$A$1:$R$1200,17,FALSE)=0,"",VLOOKUP('Xlookup set'!$S985,'Xlookup set'!$A$1:$R$1200,17,FALSE)),"")</f>
        <v/>
      </c>
      <c r="Q985" t="str">
        <f>IFERROR(IF(VLOOKUP('Xlookup set'!$S985,'Xlookup set'!$A$1:$R$1200,18,FALSE)=0,"",VLOOKUP('Xlookup set'!$S985,'Xlookup set'!$A$1:$R$1200,18,FALSE)),"")</f>
        <v/>
      </c>
    </row>
    <row r="986" spans="1:17">
      <c r="A986" t="str">
        <f>IFERROR(VLOOKUP('Xlookup set'!$S986,'Xlookup set'!$A$1:$R$1200,2,FALSE),"")</f>
        <v/>
      </c>
      <c r="B986" t="str">
        <f>IF(I986&lt;&gt;"",ドッグキャリー!$I$2,"")</f>
        <v/>
      </c>
      <c r="C986" t="str">
        <f t="shared" si="32"/>
        <v/>
      </c>
      <c r="D986" t="str">
        <f t="shared" si="33"/>
        <v/>
      </c>
      <c r="E986" t="str">
        <f>IFERROR(IF(VLOOKUP('Xlookup set'!$S986,'Xlookup set'!$A$1:$R$1200,6,FALSE)=0,"",VLOOKUP('Xlookup set'!$S986,'Xlookup set'!$A$1:$R$1200,6,FALSE)),"")</f>
        <v/>
      </c>
      <c r="F986" t="str">
        <f t="array" aca="1" ref="F986" ca="1">IFERROR(F(VLOOKUP('Xlookup set'!$S986,'Xlookup set'!$A$1:$R$1200,7,FALSE)=0,"",VLOOKUP('Xlookup set'!$S986,'Xlookup set'!$A$1:$R$1200,7,FALSE)),"")</f>
        <v/>
      </c>
      <c r="G986" t="str">
        <f>IFERROR(IF(VLOOKUP('Xlookup set'!$S986,'Xlookup set'!$A$1:$R$1200,8,FALSE)=0,"",VLOOKUP('Xlookup set'!$S986,'Xlookup set'!$A$1:$R$1200,8,FALSE)),"")</f>
        <v/>
      </c>
      <c r="H986" s="93" t="str">
        <f>IFERROR(IF(VLOOKUP('Xlookup set'!$S986,'Xlookup set'!$A$1:$R$1200,9,FALSE)=0,"",VLOOKUP('Xlookup set'!$S986,'Xlookup set'!$A$1:$R$1200,9,FALSE)),"")</f>
        <v/>
      </c>
      <c r="I986" t="str">
        <f>IFERROR(IF(VLOOKUP('Xlookup set'!$S986,'Xlookup set'!$A$1:$R$1200,10,FALSE)=0,"",VLOOKUP('Xlookup set'!$S986,'Xlookup set'!$A$1:$R$1200,10,FALSE)),"")</f>
        <v/>
      </c>
      <c r="J986" t="str">
        <f>IFERROR(IF(VLOOKUP('Xlookup set'!$S986,'Xlookup set'!$A$1:$R$1200,11,FALSE)=0,"",VLOOKUP('Xlookup set'!$S986,'Xlookup set'!$A$1:$R$1200,11,FALSE)),"")</f>
        <v/>
      </c>
      <c r="K986" t="str">
        <f>IFERROR(IF(VLOOKUP('Xlookup set'!$S986,'Xlookup set'!$A$1:$R$1200,12,FALSE)=0,"",VLOOKUP('Xlookup set'!$S986,'Xlookup set'!$A$1:$R$1200,12,FALSE)),"")</f>
        <v/>
      </c>
      <c r="L986" t="str">
        <f>IFERROR(IF(VLOOKUP('Xlookup set'!$S986,'Xlookup set'!$A$1:$R$1200,13,FALSE)=0,"",VLOOKUP('Xlookup set'!$S986,'Xlookup set'!$A$1:$R$1200,13,FALSE)),"")</f>
        <v/>
      </c>
      <c r="M986" t="str">
        <f>IFERROR(IF(VLOOKUP('Xlookup set'!$S986,'Xlookup set'!$A$1:$R$1200,14,FALSE)=0,"",VLOOKUP('Xlookup set'!$S986,'Xlookup set'!$A$1:$R$1200,14,FALSE)),"")</f>
        <v/>
      </c>
      <c r="N986" t="str">
        <f>IFERROR(IF(VLOOKUP('Xlookup set'!$S986,'Xlookup set'!$A$1:$R$1200,15,FALSE)=0,"",VLOOKUP('Xlookup set'!$S986,'Xlookup set'!$A$1:$R$1200,15,FALSE)),"")</f>
        <v/>
      </c>
      <c r="O986" t="str">
        <f>IFERROR(IF(VLOOKUP('Xlookup set'!$S986,'Xlookup set'!$A$1:$R$1200,16,FALSE)=0,"",VLOOKUP('Xlookup set'!$S986,'Xlookup set'!$A$1:$R$1200,16,FALSE)),"")</f>
        <v/>
      </c>
      <c r="P986" t="str">
        <f t="array" aca="1" ref="P986" ca="1">IFERROR(Y2IF(VLOOKUP('Xlookup set'!$S986,'Xlookup set'!$A$1:$R$1200,17,FALSE)=0,"",VLOOKUP('Xlookup set'!$S986,'Xlookup set'!$A$1:$R$1200,17,FALSE)),"")</f>
        <v/>
      </c>
      <c r="Q986" t="str">
        <f>IFERROR(IF(VLOOKUP('Xlookup set'!$S986,'Xlookup set'!$A$1:$R$1200,18,FALSE)=0,"",VLOOKUP('Xlookup set'!$S986,'Xlookup set'!$A$1:$R$1200,18,FALSE)),"")</f>
        <v/>
      </c>
    </row>
    <row r="987" spans="1:17">
      <c r="A987" t="str">
        <f>IFERROR(VLOOKUP('Xlookup set'!$S987,'Xlookup set'!$A$1:$R$1200,2,FALSE),"")</f>
        <v/>
      </c>
      <c r="B987" t="str">
        <f>IF(I987&lt;&gt;"",ドッグキャリー!$I$2,"")</f>
        <v/>
      </c>
      <c r="C987" t="str">
        <f t="shared" si="32"/>
        <v/>
      </c>
      <c r="D987" t="str">
        <f t="shared" si="33"/>
        <v/>
      </c>
      <c r="E987" t="str">
        <f>IFERROR(IF(VLOOKUP('Xlookup set'!$S987,'Xlookup set'!$A$1:$R$1200,6,FALSE)=0,"",VLOOKUP('Xlookup set'!$S987,'Xlookup set'!$A$1:$R$1200,6,FALSE)),"")</f>
        <v/>
      </c>
      <c r="F987" t="str">
        <f t="array" aca="1" ref="F987" ca="1">IFERROR(F(VLOOKUP('Xlookup set'!$S987,'Xlookup set'!$A$1:$R$1200,7,FALSE)=0,"",VLOOKUP('Xlookup set'!$S987,'Xlookup set'!$A$1:$R$1200,7,FALSE)),"")</f>
        <v/>
      </c>
      <c r="G987" t="str">
        <f>IFERROR(IF(VLOOKUP('Xlookup set'!$S987,'Xlookup set'!$A$1:$R$1200,8,FALSE)=0,"",VLOOKUP('Xlookup set'!$S987,'Xlookup set'!$A$1:$R$1200,8,FALSE)),"")</f>
        <v/>
      </c>
      <c r="H987" s="93" t="str">
        <f>IFERROR(IF(VLOOKUP('Xlookup set'!$S987,'Xlookup set'!$A$1:$R$1200,9,FALSE)=0,"",VLOOKUP('Xlookup set'!$S987,'Xlookup set'!$A$1:$R$1200,9,FALSE)),"")</f>
        <v/>
      </c>
      <c r="I987" t="str">
        <f>IFERROR(IF(VLOOKUP('Xlookup set'!$S987,'Xlookup set'!$A$1:$R$1200,10,FALSE)=0,"",VLOOKUP('Xlookup set'!$S987,'Xlookup set'!$A$1:$R$1200,10,FALSE)),"")</f>
        <v/>
      </c>
      <c r="J987" t="str">
        <f>IFERROR(IF(VLOOKUP('Xlookup set'!$S987,'Xlookup set'!$A$1:$R$1200,11,FALSE)=0,"",VLOOKUP('Xlookup set'!$S987,'Xlookup set'!$A$1:$R$1200,11,FALSE)),"")</f>
        <v/>
      </c>
      <c r="K987" t="str">
        <f>IFERROR(IF(VLOOKUP('Xlookup set'!$S987,'Xlookup set'!$A$1:$R$1200,12,FALSE)=0,"",VLOOKUP('Xlookup set'!$S987,'Xlookup set'!$A$1:$R$1200,12,FALSE)),"")</f>
        <v/>
      </c>
      <c r="L987" t="str">
        <f>IFERROR(IF(VLOOKUP('Xlookup set'!$S987,'Xlookup set'!$A$1:$R$1200,13,FALSE)=0,"",VLOOKUP('Xlookup set'!$S987,'Xlookup set'!$A$1:$R$1200,13,FALSE)),"")</f>
        <v/>
      </c>
      <c r="M987" t="str">
        <f>IFERROR(IF(VLOOKUP('Xlookup set'!$S987,'Xlookup set'!$A$1:$R$1200,14,FALSE)=0,"",VLOOKUP('Xlookup set'!$S987,'Xlookup set'!$A$1:$R$1200,14,FALSE)),"")</f>
        <v/>
      </c>
      <c r="N987" t="str">
        <f>IFERROR(IF(VLOOKUP('Xlookup set'!$S987,'Xlookup set'!$A$1:$R$1200,15,FALSE)=0,"",VLOOKUP('Xlookup set'!$S987,'Xlookup set'!$A$1:$R$1200,15,FALSE)),"")</f>
        <v/>
      </c>
      <c r="O987" t="str">
        <f>IFERROR(IF(VLOOKUP('Xlookup set'!$S987,'Xlookup set'!$A$1:$R$1200,16,FALSE)=0,"",VLOOKUP('Xlookup set'!$S987,'Xlookup set'!$A$1:$R$1200,16,FALSE)),"")</f>
        <v/>
      </c>
      <c r="P987" t="str">
        <f t="array" aca="1" ref="P987" ca="1">IFERROR(Y2IF(VLOOKUP('Xlookup set'!$S987,'Xlookup set'!$A$1:$R$1200,17,FALSE)=0,"",VLOOKUP('Xlookup set'!$S987,'Xlookup set'!$A$1:$R$1200,17,FALSE)),"")</f>
        <v/>
      </c>
      <c r="Q987" t="str">
        <f>IFERROR(IF(VLOOKUP('Xlookup set'!$S987,'Xlookup set'!$A$1:$R$1200,18,FALSE)=0,"",VLOOKUP('Xlookup set'!$S987,'Xlookup set'!$A$1:$R$1200,18,FALSE)),"")</f>
        <v/>
      </c>
    </row>
    <row r="988" spans="1:17">
      <c r="A988" t="str">
        <f>IFERROR(VLOOKUP('Xlookup set'!$S988,'Xlookup set'!$A$1:$R$1200,2,FALSE),"")</f>
        <v/>
      </c>
      <c r="B988" t="str">
        <f>IF(I988&lt;&gt;"",ドッグキャリー!$I$2,"")</f>
        <v/>
      </c>
      <c r="C988" t="str">
        <f t="shared" si="32"/>
        <v/>
      </c>
      <c r="D988" t="str">
        <f t="shared" si="33"/>
        <v/>
      </c>
      <c r="E988" t="str">
        <f>IFERROR(IF(VLOOKUP('Xlookup set'!$S988,'Xlookup set'!$A$1:$R$1200,6,FALSE)=0,"",VLOOKUP('Xlookup set'!$S988,'Xlookup set'!$A$1:$R$1200,6,FALSE)),"")</f>
        <v/>
      </c>
      <c r="F988" t="str">
        <f t="array" aca="1" ref="F988" ca="1">IFERROR(F(VLOOKUP('Xlookup set'!$S988,'Xlookup set'!$A$1:$R$1200,7,FALSE)=0,"",VLOOKUP('Xlookup set'!$S988,'Xlookup set'!$A$1:$R$1200,7,FALSE)),"")</f>
        <v/>
      </c>
      <c r="G988" t="str">
        <f>IFERROR(IF(VLOOKUP('Xlookup set'!$S988,'Xlookup set'!$A$1:$R$1200,8,FALSE)=0,"",VLOOKUP('Xlookup set'!$S988,'Xlookup set'!$A$1:$R$1200,8,FALSE)),"")</f>
        <v/>
      </c>
      <c r="H988" s="93" t="str">
        <f>IFERROR(IF(VLOOKUP('Xlookup set'!$S988,'Xlookup set'!$A$1:$R$1200,9,FALSE)=0,"",VLOOKUP('Xlookup set'!$S988,'Xlookup set'!$A$1:$R$1200,9,FALSE)),"")</f>
        <v/>
      </c>
      <c r="I988" t="str">
        <f>IFERROR(IF(VLOOKUP('Xlookup set'!$S988,'Xlookup set'!$A$1:$R$1200,10,FALSE)=0,"",VLOOKUP('Xlookup set'!$S988,'Xlookup set'!$A$1:$R$1200,10,FALSE)),"")</f>
        <v/>
      </c>
      <c r="J988" t="str">
        <f>IFERROR(IF(VLOOKUP('Xlookup set'!$S988,'Xlookup set'!$A$1:$R$1200,11,FALSE)=0,"",VLOOKUP('Xlookup set'!$S988,'Xlookup set'!$A$1:$R$1200,11,FALSE)),"")</f>
        <v/>
      </c>
      <c r="K988" t="str">
        <f>IFERROR(IF(VLOOKUP('Xlookup set'!$S988,'Xlookup set'!$A$1:$R$1200,12,FALSE)=0,"",VLOOKUP('Xlookup set'!$S988,'Xlookup set'!$A$1:$R$1200,12,FALSE)),"")</f>
        <v/>
      </c>
      <c r="L988" t="str">
        <f>IFERROR(IF(VLOOKUP('Xlookup set'!$S988,'Xlookup set'!$A$1:$R$1200,13,FALSE)=0,"",VLOOKUP('Xlookup set'!$S988,'Xlookup set'!$A$1:$R$1200,13,FALSE)),"")</f>
        <v/>
      </c>
      <c r="M988" t="str">
        <f>IFERROR(IF(VLOOKUP('Xlookup set'!$S988,'Xlookup set'!$A$1:$R$1200,14,FALSE)=0,"",VLOOKUP('Xlookup set'!$S988,'Xlookup set'!$A$1:$R$1200,14,FALSE)),"")</f>
        <v/>
      </c>
      <c r="N988" t="str">
        <f>IFERROR(IF(VLOOKUP('Xlookup set'!$S988,'Xlookup set'!$A$1:$R$1200,15,FALSE)=0,"",VLOOKUP('Xlookup set'!$S988,'Xlookup set'!$A$1:$R$1200,15,FALSE)),"")</f>
        <v/>
      </c>
      <c r="O988" t="str">
        <f>IFERROR(IF(VLOOKUP('Xlookup set'!$S988,'Xlookup set'!$A$1:$R$1200,16,FALSE)=0,"",VLOOKUP('Xlookup set'!$S988,'Xlookup set'!$A$1:$R$1200,16,FALSE)),"")</f>
        <v/>
      </c>
      <c r="P988" t="str">
        <f t="array" aca="1" ref="P988" ca="1">IFERROR(Y2IF(VLOOKUP('Xlookup set'!$S988,'Xlookup set'!$A$1:$R$1200,17,FALSE)=0,"",VLOOKUP('Xlookup set'!$S988,'Xlookup set'!$A$1:$R$1200,17,FALSE)),"")</f>
        <v/>
      </c>
      <c r="Q988" t="str">
        <f>IFERROR(IF(VLOOKUP('Xlookup set'!$S988,'Xlookup set'!$A$1:$R$1200,18,FALSE)=0,"",VLOOKUP('Xlookup set'!$S988,'Xlookup set'!$A$1:$R$1200,18,FALSE)),"")</f>
        <v/>
      </c>
    </row>
    <row r="989" spans="1:17">
      <c r="A989" t="str">
        <f>IFERROR(VLOOKUP('Xlookup set'!$S989,'Xlookup set'!$A$1:$R$1200,2,FALSE),"")</f>
        <v/>
      </c>
      <c r="B989" t="str">
        <f>IF(I989&lt;&gt;"",ドッグキャリー!$I$2,"")</f>
        <v/>
      </c>
      <c r="C989" t="str">
        <f t="shared" si="32"/>
        <v/>
      </c>
      <c r="D989" t="str">
        <f t="shared" si="33"/>
        <v/>
      </c>
      <c r="E989" t="str">
        <f>IFERROR(IF(VLOOKUP('Xlookup set'!$S989,'Xlookup set'!$A$1:$R$1200,6,FALSE)=0,"",VLOOKUP('Xlookup set'!$S989,'Xlookup set'!$A$1:$R$1200,6,FALSE)),"")</f>
        <v/>
      </c>
      <c r="F989" t="str">
        <f t="array" aca="1" ref="F989" ca="1">IFERROR(F(VLOOKUP('Xlookup set'!$S989,'Xlookup set'!$A$1:$R$1200,7,FALSE)=0,"",VLOOKUP('Xlookup set'!$S989,'Xlookup set'!$A$1:$R$1200,7,FALSE)),"")</f>
        <v/>
      </c>
      <c r="G989" t="str">
        <f>IFERROR(IF(VLOOKUP('Xlookup set'!$S989,'Xlookup set'!$A$1:$R$1200,8,FALSE)=0,"",VLOOKUP('Xlookup set'!$S989,'Xlookup set'!$A$1:$R$1200,8,FALSE)),"")</f>
        <v/>
      </c>
      <c r="H989" s="93" t="str">
        <f>IFERROR(IF(VLOOKUP('Xlookup set'!$S989,'Xlookup set'!$A$1:$R$1200,9,FALSE)=0,"",VLOOKUP('Xlookup set'!$S989,'Xlookup set'!$A$1:$R$1200,9,FALSE)),"")</f>
        <v/>
      </c>
      <c r="I989" t="str">
        <f>IFERROR(IF(VLOOKUP('Xlookup set'!$S989,'Xlookup set'!$A$1:$R$1200,10,FALSE)=0,"",VLOOKUP('Xlookup set'!$S989,'Xlookup set'!$A$1:$R$1200,10,FALSE)),"")</f>
        <v/>
      </c>
      <c r="J989" t="str">
        <f>IFERROR(IF(VLOOKUP('Xlookup set'!$S989,'Xlookup set'!$A$1:$R$1200,11,FALSE)=0,"",VLOOKUP('Xlookup set'!$S989,'Xlookup set'!$A$1:$R$1200,11,FALSE)),"")</f>
        <v/>
      </c>
      <c r="K989" t="str">
        <f>IFERROR(IF(VLOOKUP('Xlookup set'!$S989,'Xlookup set'!$A$1:$R$1200,12,FALSE)=0,"",VLOOKUP('Xlookup set'!$S989,'Xlookup set'!$A$1:$R$1200,12,FALSE)),"")</f>
        <v/>
      </c>
      <c r="L989" t="str">
        <f>IFERROR(IF(VLOOKUP('Xlookup set'!$S989,'Xlookup set'!$A$1:$R$1200,13,FALSE)=0,"",VLOOKUP('Xlookup set'!$S989,'Xlookup set'!$A$1:$R$1200,13,FALSE)),"")</f>
        <v/>
      </c>
      <c r="M989" t="str">
        <f>IFERROR(IF(VLOOKUP('Xlookup set'!$S989,'Xlookup set'!$A$1:$R$1200,14,FALSE)=0,"",VLOOKUP('Xlookup set'!$S989,'Xlookup set'!$A$1:$R$1200,14,FALSE)),"")</f>
        <v/>
      </c>
      <c r="N989" t="str">
        <f>IFERROR(IF(VLOOKUP('Xlookup set'!$S989,'Xlookup set'!$A$1:$R$1200,15,FALSE)=0,"",VLOOKUP('Xlookup set'!$S989,'Xlookup set'!$A$1:$R$1200,15,FALSE)),"")</f>
        <v/>
      </c>
      <c r="O989" t="str">
        <f>IFERROR(IF(VLOOKUP('Xlookup set'!$S989,'Xlookup set'!$A$1:$R$1200,16,FALSE)=0,"",VLOOKUP('Xlookup set'!$S989,'Xlookup set'!$A$1:$R$1200,16,FALSE)),"")</f>
        <v/>
      </c>
      <c r="P989" t="str">
        <f t="array" aca="1" ref="P989" ca="1">IFERROR(Y2IF(VLOOKUP('Xlookup set'!$S989,'Xlookup set'!$A$1:$R$1200,17,FALSE)=0,"",VLOOKUP('Xlookup set'!$S989,'Xlookup set'!$A$1:$R$1200,17,FALSE)),"")</f>
        <v/>
      </c>
      <c r="Q989" t="str">
        <f>IFERROR(IF(VLOOKUP('Xlookup set'!$S989,'Xlookup set'!$A$1:$R$1200,18,FALSE)=0,"",VLOOKUP('Xlookup set'!$S989,'Xlookup set'!$A$1:$R$1200,18,FALSE)),"")</f>
        <v/>
      </c>
    </row>
    <row r="990" spans="1:17">
      <c r="A990" t="str">
        <f>IFERROR(VLOOKUP('Xlookup set'!$S990,'Xlookup set'!$A$1:$R$1200,2,FALSE),"")</f>
        <v/>
      </c>
      <c r="B990" t="str">
        <f>IF(I990&lt;&gt;"",ドッグキャリー!$I$2,"")</f>
        <v/>
      </c>
      <c r="C990" t="str">
        <f t="shared" si="32"/>
        <v/>
      </c>
      <c r="D990" t="str">
        <f t="shared" si="33"/>
        <v/>
      </c>
      <c r="E990" t="str">
        <f>IFERROR(IF(VLOOKUP('Xlookup set'!$S990,'Xlookup set'!$A$1:$R$1200,6,FALSE)=0,"",VLOOKUP('Xlookup set'!$S990,'Xlookup set'!$A$1:$R$1200,6,FALSE)),"")</f>
        <v/>
      </c>
      <c r="F990" t="str">
        <f t="array" aca="1" ref="F990" ca="1">IFERROR(F(VLOOKUP('Xlookup set'!$S990,'Xlookup set'!$A$1:$R$1200,7,FALSE)=0,"",VLOOKUP('Xlookup set'!$S990,'Xlookup set'!$A$1:$R$1200,7,FALSE)),"")</f>
        <v/>
      </c>
      <c r="G990" t="str">
        <f>IFERROR(IF(VLOOKUP('Xlookup set'!$S990,'Xlookup set'!$A$1:$R$1200,8,FALSE)=0,"",VLOOKUP('Xlookup set'!$S990,'Xlookup set'!$A$1:$R$1200,8,FALSE)),"")</f>
        <v/>
      </c>
      <c r="H990" s="93" t="str">
        <f>IFERROR(IF(VLOOKUP('Xlookup set'!$S990,'Xlookup set'!$A$1:$R$1200,9,FALSE)=0,"",VLOOKUP('Xlookup set'!$S990,'Xlookup set'!$A$1:$R$1200,9,FALSE)),"")</f>
        <v/>
      </c>
      <c r="I990" t="str">
        <f>IFERROR(IF(VLOOKUP('Xlookup set'!$S990,'Xlookup set'!$A$1:$R$1200,10,FALSE)=0,"",VLOOKUP('Xlookup set'!$S990,'Xlookup set'!$A$1:$R$1200,10,FALSE)),"")</f>
        <v/>
      </c>
      <c r="J990" t="str">
        <f>IFERROR(IF(VLOOKUP('Xlookup set'!$S990,'Xlookup set'!$A$1:$R$1200,11,FALSE)=0,"",VLOOKUP('Xlookup set'!$S990,'Xlookup set'!$A$1:$R$1200,11,FALSE)),"")</f>
        <v/>
      </c>
      <c r="K990" t="str">
        <f>IFERROR(IF(VLOOKUP('Xlookup set'!$S990,'Xlookup set'!$A$1:$R$1200,12,FALSE)=0,"",VLOOKUP('Xlookup set'!$S990,'Xlookup set'!$A$1:$R$1200,12,FALSE)),"")</f>
        <v/>
      </c>
      <c r="L990" t="str">
        <f>IFERROR(IF(VLOOKUP('Xlookup set'!$S990,'Xlookup set'!$A$1:$R$1200,13,FALSE)=0,"",VLOOKUP('Xlookup set'!$S990,'Xlookup set'!$A$1:$R$1200,13,FALSE)),"")</f>
        <v/>
      </c>
      <c r="M990" t="str">
        <f>IFERROR(IF(VLOOKUP('Xlookup set'!$S990,'Xlookup set'!$A$1:$R$1200,14,FALSE)=0,"",VLOOKUP('Xlookup set'!$S990,'Xlookup set'!$A$1:$R$1200,14,FALSE)),"")</f>
        <v/>
      </c>
      <c r="N990" t="str">
        <f>IFERROR(IF(VLOOKUP('Xlookup set'!$S990,'Xlookup set'!$A$1:$R$1200,15,FALSE)=0,"",VLOOKUP('Xlookup set'!$S990,'Xlookup set'!$A$1:$R$1200,15,FALSE)),"")</f>
        <v/>
      </c>
      <c r="O990" t="str">
        <f>IFERROR(IF(VLOOKUP('Xlookup set'!$S990,'Xlookup set'!$A$1:$R$1200,16,FALSE)=0,"",VLOOKUP('Xlookup set'!$S990,'Xlookup set'!$A$1:$R$1200,16,FALSE)),"")</f>
        <v/>
      </c>
      <c r="P990" t="str">
        <f t="array" aca="1" ref="P990" ca="1">IFERROR(Y2IF(VLOOKUP('Xlookup set'!$S990,'Xlookup set'!$A$1:$R$1200,17,FALSE)=0,"",VLOOKUP('Xlookup set'!$S990,'Xlookup set'!$A$1:$R$1200,17,FALSE)),"")</f>
        <v/>
      </c>
      <c r="Q990" t="str">
        <f>IFERROR(IF(VLOOKUP('Xlookup set'!$S990,'Xlookup set'!$A$1:$R$1200,18,FALSE)=0,"",VLOOKUP('Xlookup set'!$S990,'Xlookup set'!$A$1:$R$1200,18,FALSE)),"")</f>
        <v/>
      </c>
    </row>
    <row r="991" spans="1:17">
      <c r="A991" t="str">
        <f>IFERROR(VLOOKUP('Xlookup set'!$S991,'Xlookup set'!$A$1:$R$1200,2,FALSE),"")</f>
        <v/>
      </c>
      <c r="B991" t="str">
        <f>IF(I991&lt;&gt;"",ドッグキャリー!$I$2,"")</f>
        <v/>
      </c>
      <c r="C991" t="str">
        <f t="shared" si="32"/>
        <v/>
      </c>
      <c r="D991" t="str">
        <f t="shared" si="33"/>
        <v/>
      </c>
      <c r="E991" t="str">
        <f>IFERROR(IF(VLOOKUP('Xlookup set'!$S991,'Xlookup set'!$A$1:$R$1200,6,FALSE)=0,"",VLOOKUP('Xlookup set'!$S991,'Xlookup set'!$A$1:$R$1200,6,FALSE)),"")</f>
        <v/>
      </c>
      <c r="F991" t="str">
        <f t="array" aca="1" ref="F991" ca="1">IFERROR(F(VLOOKUP('Xlookup set'!$S991,'Xlookup set'!$A$1:$R$1200,7,FALSE)=0,"",VLOOKUP('Xlookup set'!$S991,'Xlookup set'!$A$1:$R$1200,7,FALSE)),"")</f>
        <v/>
      </c>
      <c r="G991" t="str">
        <f>IFERROR(IF(VLOOKUP('Xlookup set'!$S991,'Xlookup set'!$A$1:$R$1200,8,FALSE)=0,"",VLOOKUP('Xlookup set'!$S991,'Xlookup set'!$A$1:$R$1200,8,FALSE)),"")</f>
        <v/>
      </c>
      <c r="H991" s="93" t="str">
        <f>IFERROR(IF(VLOOKUP('Xlookup set'!$S991,'Xlookup set'!$A$1:$R$1200,9,FALSE)=0,"",VLOOKUP('Xlookup set'!$S991,'Xlookup set'!$A$1:$R$1200,9,FALSE)),"")</f>
        <v/>
      </c>
      <c r="I991" t="str">
        <f>IFERROR(IF(VLOOKUP('Xlookup set'!$S991,'Xlookup set'!$A$1:$R$1200,10,FALSE)=0,"",VLOOKUP('Xlookup set'!$S991,'Xlookup set'!$A$1:$R$1200,10,FALSE)),"")</f>
        <v/>
      </c>
      <c r="J991" t="str">
        <f>IFERROR(IF(VLOOKUP('Xlookup set'!$S991,'Xlookup set'!$A$1:$R$1200,11,FALSE)=0,"",VLOOKUP('Xlookup set'!$S991,'Xlookup set'!$A$1:$R$1200,11,FALSE)),"")</f>
        <v/>
      </c>
      <c r="K991" t="str">
        <f>IFERROR(IF(VLOOKUP('Xlookup set'!$S991,'Xlookup set'!$A$1:$R$1200,12,FALSE)=0,"",VLOOKUP('Xlookup set'!$S991,'Xlookup set'!$A$1:$R$1200,12,FALSE)),"")</f>
        <v/>
      </c>
      <c r="L991" t="str">
        <f>IFERROR(IF(VLOOKUP('Xlookup set'!$S991,'Xlookup set'!$A$1:$R$1200,13,FALSE)=0,"",VLOOKUP('Xlookup set'!$S991,'Xlookup set'!$A$1:$R$1200,13,FALSE)),"")</f>
        <v/>
      </c>
      <c r="M991" t="str">
        <f>IFERROR(IF(VLOOKUP('Xlookup set'!$S991,'Xlookup set'!$A$1:$R$1200,14,FALSE)=0,"",VLOOKUP('Xlookup set'!$S991,'Xlookup set'!$A$1:$R$1200,14,FALSE)),"")</f>
        <v/>
      </c>
      <c r="N991" t="str">
        <f>IFERROR(IF(VLOOKUP('Xlookup set'!$S991,'Xlookup set'!$A$1:$R$1200,15,FALSE)=0,"",VLOOKUP('Xlookup set'!$S991,'Xlookup set'!$A$1:$R$1200,15,FALSE)),"")</f>
        <v/>
      </c>
      <c r="O991" t="str">
        <f>IFERROR(IF(VLOOKUP('Xlookup set'!$S991,'Xlookup set'!$A$1:$R$1200,16,FALSE)=0,"",VLOOKUP('Xlookup set'!$S991,'Xlookup set'!$A$1:$R$1200,16,FALSE)),"")</f>
        <v/>
      </c>
      <c r="P991" t="str">
        <f t="array" aca="1" ref="P991" ca="1">IFERROR(Y2IF(VLOOKUP('Xlookup set'!$S991,'Xlookup set'!$A$1:$R$1200,17,FALSE)=0,"",VLOOKUP('Xlookup set'!$S991,'Xlookup set'!$A$1:$R$1200,17,FALSE)),"")</f>
        <v/>
      </c>
      <c r="Q991" t="str">
        <f>IFERROR(IF(VLOOKUP('Xlookup set'!$S991,'Xlookup set'!$A$1:$R$1200,18,FALSE)=0,"",VLOOKUP('Xlookup set'!$S991,'Xlookup set'!$A$1:$R$1200,18,FALSE)),"")</f>
        <v/>
      </c>
    </row>
    <row r="992" spans="1:17">
      <c r="A992" t="str">
        <f>IFERROR(VLOOKUP('Xlookup set'!$S992,'Xlookup set'!$A$1:$R$1200,2,FALSE),"")</f>
        <v/>
      </c>
      <c r="B992" t="str">
        <f>IF(I992&lt;&gt;"",ドッグキャリー!$I$2,"")</f>
        <v/>
      </c>
      <c r="C992" t="str">
        <f t="shared" si="32"/>
        <v/>
      </c>
      <c r="D992" t="str">
        <f t="shared" si="33"/>
        <v/>
      </c>
      <c r="E992" t="str">
        <f>IFERROR(IF(VLOOKUP('Xlookup set'!$S992,'Xlookup set'!$A$1:$R$1200,6,FALSE)=0,"",VLOOKUP('Xlookup set'!$S992,'Xlookup set'!$A$1:$R$1200,6,FALSE)),"")</f>
        <v/>
      </c>
      <c r="F992" t="str">
        <f t="array" aca="1" ref="F992" ca="1">IFERROR(F(VLOOKUP('Xlookup set'!$S992,'Xlookup set'!$A$1:$R$1200,7,FALSE)=0,"",VLOOKUP('Xlookup set'!$S992,'Xlookup set'!$A$1:$R$1200,7,FALSE)),"")</f>
        <v/>
      </c>
      <c r="G992" t="str">
        <f>IFERROR(IF(VLOOKUP('Xlookup set'!$S992,'Xlookup set'!$A$1:$R$1200,8,FALSE)=0,"",VLOOKUP('Xlookup set'!$S992,'Xlookup set'!$A$1:$R$1200,8,FALSE)),"")</f>
        <v/>
      </c>
      <c r="H992" s="93" t="str">
        <f>IFERROR(IF(VLOOKUP('Xlookup set'!$S992,'Xlookup set'!$A$1:$R$1200,9,FALSE)=0,"",VLOOKUP('Xlookup set'!$S992,'Xlookup set'!$A$1:$R$1200,9,FALSE)),"")</f>
        <v/>
      </c>
      <c r="I992" t="str">
        <f>IFERROR(IF(VLOOKUP('Xlookup set'!$S992,'Xlookup set'!$A$1:$R$1200,10,FALSE)=0,"",VLOOKUP('Xlookup set'!$S992,'Xlookup set'!$A$1:$R$1200,10,FALSE)),"")</f>
        <v/>
      </c>
      <c r="J992" t="str">
        <f>IFERROR(IF(VLOOKUP('Xlookup set'!$S992,'Xlookup set'!$A$1:$R$1200,11,FALSE)=0,"",VLOOKUP('Xlookup set'!$S992,'Xlookup set'!$A$1:$R$1200,11,FALSE)),"")</f>
        <v/>
      </c>
      <c r="K992" t="str">
        <f>IFERROR(IF(VLOOKUP('Xlookup set'!$S992,'Xlookup set'!$A$1:$R$1200,12,FALSE)=0,"",VLOOKUP('Xlookup set'!$S992,'Xlookup set'!$A$1:$R$1200,12,FALSE)),"")</f>
        <v/>
      </c>
      <c r="L992" t="str">
        <f>IFERROR(IF(VLOOKUP('Xlookup set'!$S992,'Xlookup set'!$A$1:$R$1200,13,FALSE)=0,"",VLOOKUP('Xlookup set'!$S992,'Xlookup set'!$A$1:$R$1200,13,FALSE)),"")</f>
        <v/>
      </c>
      <c r="M992" t="str">
        <f>IFERROR(IF(VLOOKUP('Xlookup set'!$S992,'Xlookup set'!$A$1:$R$1200,14,FALSE)=0,"",VLOOKUP('Xlookup set'!$S992,'Xlookup set'!$A$1:$R$1200,14,FALSE)),"")</f>
        <v/>
      </c>
      <c r="N992" t="str">
        <f>IFERROR(IF(VLOOKUP('Xlookup set'!$S992,'Xlookup set'!$A$1:$R$1200,15,FALSE)=0,"",VLOOKUP('Xlookup set'!$S992,'Xlookup set'!$A$1:$R$1200,15,FALSE)),"")</f>
        <v/>
      </c>
      <c r="O992" t="str">
        <f>IFERROR(IF(VLOOKUP('Xlookup set'!$S992,'Xlookup set'!$A$1:$R$1200,16,FALSE)=0,"",VLOOKUP('Xlookup set'!$S992,'Xlookup set'!$A$1:$R$1200,16,FALSE)),"")</f>
        <v/>
      </c>
      <c r="P992" t="str">
        <f t="array" aca="1" ref="P992" ca="1">IFERROR(Y2IF(VLOOKUP('Xlookup set'!$S992,'Xlookup set'!$A$1:$R$1200,17,FALSE)=0,"",VLOOKUP('Xlookup set'!$S992,'Xlookup set'!$A$1:$R$1200,17,FALSE)),"")</f>
        <v/>
      </c>
      <c r="Q992" t="str">
        <f>IFERROR(IF(VLOOKUP('Xlookup set'!$S992,'Xlookup set'!$A$1:$R$1200,18,FALSE)=0,"",VLOOKUP('Xlookup set'!$S992,'Xlookup set'!$A$1:$R$1200,18,FALSE)),"")</f>
        <v/>
      </c>
    </row>
    <row r="993" spans="1:17">
      <c r="A993" t="str">
        <f>IFERROR(VLOOKUP('Xlookup set'!$S993,'Xlookup set'!$A$1:$R$1200,2,FALSE),"")</f>
        <v/>
      </c>
      <c r="B993" t="str">
        <f>IF(I993&lt;&gt;"",ドッグキャリー!$I$2,"")</f>
        <v/>
      </c>
      <c r="C993" t="str">
        <f t="shared" si="32"/>
        <v/>
      </c>
      <c r="D993" t="str">
        <f t="shared" si="33"/>
        <v/>
      </c>
      <c r="E993" t="str">
        <f>IFERROR(IF(VLOOKUP('Xlookup set'!$S993,'Xlookup set'!$A$1:$R$1200,6,FALSE)=0,"",VLOOKUP('Xlookup set'!$S993,'Xlookup set'!$A$1:$R$1200,6,FALSE)),"")</f>
        <v/>
      </c>
      <c r="F993" t="str">
        <f t="array" aca="1" ref="F993" ca="1">IFERROR(F(VLOOKUP('Xlookup set'!$S993,'Xlookup set'!$A$1:$R$1200,7,FALSE)=0,"",VLOOKUP('Xlookup set'!$S993,'Xlookup set'!$A$1:$R$1200,7,FALSE)),"")</f>
        <v/>
      </c>
      <c r="G993" t="str">
        <f>IFERROR(IF(VLOOKUP('Xlookup set'!$S993,'Xlookup set'!$A$1:$R$1200,8,FALSE)=0,"",VLOOKUP('Xlookup set'!$S993,'Xlookup set'!$A$1:$R$1200,8,FALSE)),"")</f>
        <v/>
      </c>
      <c r="H993" s="93" t="str">
        <f>IFERROR(IF(VLOOKUP('Xlookup set'!$S993,'Xlookup set'!$A$1:$R$1200,9,FALSE)=0,"",VLOOKUP('Xlookup set'!$S993,'Xlookup set'!$A$1:$R$1200,9,FALSE)),"")</f>
        <v/>
      </c>
      <c r="I993" t="str">
        <f>IFERROR(IF(VLOOKUP('Xlookup set'!$S993,'Xlookup set'!$A$1:$R$1200,10,FALSE)=0,"",VLOOKUP('Xlookup set'!$S993,'Xlookup set'!$A$1:$R$1200,10,FALSE)),"")</f>
        <v/>
      </c>
      <c r="J993" t="str">
        <f>IFERROR(IF(VLOOKUP('Xlookup set'!$S993,'Xlookup set'!$A$1:$R$1200,11,FALSE)=0,"",VLOOKUP('Xlookup set'!$S993,'Xlookup set'!$A$1:$R$1200,11,FALSE)),"")</f>
        <v/>
      </c>
      <c r="K993" t="str">
        <f>IFERROR(IF(VLOOKUP('Xlookup set'!$S993,'Xlookup set'!$A$1:$R$1200,12,FALSE)=0,"",VLOOKUP('Xlookup set'!$S993,'Xlookup set'!$A$1:$R$1200,12,FALSE)),"")</f>
        <v/>
      </c>
      <c r="L993" t="str">
        <f>IFERROR(IF(VLOOKUP('Xlookup set'!$S993,'Xlookup set'!$A$1:$R$1200,13,FALSE)=0,"",VLOOKUP('Xlookup set'!$S993,'Xlookup set'!$A$1:$R$1200,13,FALSE)),"")</f>
        <v/>
      </c>
      <c r="M993" t="str">
        <f>IFERROR(IF(VLOOKUP('Xlookup set'!$S993,'Xlookup set'!$A$1:$R$1200,14,FALSE)=0,"",VLOOKUP('Xlookup set'!$S993,'Xlookup set'!$A$1:$R$1200,14,FALSE)),"")</f>
        <v/>
      </c>
      <c r="N993" t="str">
        <f>IFERROR(IF(VLOOKUP('Xlookup set'!$S993,'Xlookup set'!$A$1:$R$1200,15,FALSE)=0,"",VLOOKUP('Xlookup set'!$S993,'Xlookup set'!$A$1:$R$1200,15,FALSE)),"")</f>
        <v/>
      </c>
      <c r="O993" t="str">
        <f>IFERROR(IF(VLOOKUP('Xlookup set'!$S993,'Xlookup set'!$A$1:$R$1200,16,FALSE)=0,"",VLOOKUP('Xlookup set'!$S993,'Xlookup set'!$A$1:$R$1200,16,FALSE)),"")</f>
        <v/>
      </c>
      <c r="P993" t="str">
        <f t="array" aca="1" ref="P993" ca="1">IFERROR(Y2IF(VLOOKUP('Xlookup set'!$S993,'Xlookup set'!$A$1:$R$1200,17,FALSE)=0,"",VLOOKUP('Xlookup set'!$S993,'Xlookup set'!$A$1:$R$1200,17,FALSE)),"")</f>
        <v/>
      </c>
      <c r="Q993" t="str">
        <f>IFERROR(IF(VLOOKUP('Xlookup set'!$S993,'Xlookup set'!$A$1:$R$1200,18,FALSE)=0,"",VLOOKUP('Xlookup set'!$S993,'Xlookup set'!$A$1:$R$1200,18,FALSE)),"")</f>
        <v/>
      </c>
    </row>
    <row r="994" spans="1:17">
      <c r="A994" t="str">
        <f>IFERROR(VLOOKUP('Xlookup set'!$S994,'Xlookup set'!$A$1:$R$1200,2,FALSE),"")</f>
        <v/>
      </c>
      <c r="B994" t="str">
        <f>IF(I994&lt;&gt;"",ドッグキャリー!$I$2,"")</f>
        <v/>
      </c>
      <c r="C994" t="str">
        <f t="shared" si="32"/>
        <v/>
      </c>
      <c r="D994" t="str">
        <f t="shared" si="33"/>
        <v/>
      </c>
      <c r="E994" t="str">
        <f>IFERROR(IF(VLOOKUP('Xlookup set'!$S994,'Xlookup set'!$A$1:$R$1200,6,FALSE)=0,"",VLOOKUP('Xlookup set'!$S994,'Xlookup set'!$A$1:$R$1200,6,FALSE)),"")</f>
        <v/>
      </c>
      <c r="F994" t="str">
        <f t="array" aca="1" ref="F994" ca="1">IFERROR(F(VLOOKUP('Xlookup set'!$S994,'Xlookup set'!$A$1:$R$1200,7,FALSE)=0,"",VLOOKUP('Xlookup set'!$S994,'Xlookup set'!$A$1:$R$1200,7,FALSE)),"")</f>
        <v/>
      </c>
      <c r="G994" t="str">
        <f>IFERROR(IF(VLOOKUP('Xlookup set'!$S994,'Xlookup set'!$A$1:$R$1200,8,FALSE)=0,"",VLOOKUP('Xlookup set'!$S994,'Xlookup set'!$A$1:$R$1200,8,FALSE)),"")</f>
        <v/>
      </c>
      <c r="H994" s="93" t="str">
        <f>IFERROR(IF(VLOOKUP('Xlookup set'!$S994,'Xlookup set'!$A$1:$R$1200,9,FALSE)=0,"",VLOOKUP('Xlookup set'!$S994,'Xlookup set'!$A$1:$R$1200,9,FALSE)),"")</f>
        <v/>
      </c>
      <c r="I994" t="str">
        <f>IFERROR(IF(VLOOKUP('Xlookup set'!$S994,'Xlookup set'!$A$1:$R$1200,10,FALSE)=0,"",VLOOKUP('Xlookup set'!$S994,'Xlookup set'!$A$1:$R$1200,10,FALSE)),"")</f>
        <v/>
      </c>
      <c r="J994" t="str">
        <f>IFERROR(IF(VLOOKUP('Xlookup set'!$S994,'Xlookup set'!$A$1:$R$1200,11,FALSE)=0,"",VLOOKUP('Xlookup set'!$S994,'Xlookup set'!$A$1:$R$1200,11,FALSE)),"")</f>
        <v/>
      </c>
      <c r="K994" t="str">
        <f>IFERROR(IF(VLOOKUP('Xlookup set'!$S994,'Xlookup set'!$A$1:$R$1200,12,FALSE)=0,"",VLOOKUP('Xlookup set'!$S994,'Xlookup set'!$A$1:$R$1200,12,FALSE)),"")</f>
        <v/>
      </c>
      <c r="L994" t="str">
        <f>IFERROR(IF(VLOOKUP('Xlookup set'!$S994,'Xlookup set'!$A$1:$R$1200,13,FALSE)=0,"",VLOOKUP('Xlookup set'!$S994,'Xlookup set'!$A$1:$R$1200,13,FALSE)),"")</f>
        <v/>
      </c>
      <c r="M994" t="str">
        <f>IFERROR(IF(VLOOKUP('Xlookup set'!$S994,'Xlookup set'!$A$1:$R$1200,14,FALSE)=0,"",VLOOKUP('Xlookup set'!$S994,'Xlookup set'!$A$1:$R$1200,14,FALSE)),"")</f>
        <v/>
      </c>
      <c r="N994" t="str">
        <f>IFERROR(IF(VLOOKUP('Xlookup set'!$S994,'Xlookup set'!$A$1:$R$1200,15,FALSE)=0,"",VLOOKUP('Xlookup set'!$S994,'Xlookup set'!$A$1:$R$1200,15,FALSE)),"")</f>
        <v/>
      </c>
      <c r="O994" t="str">
        <f>IFERROR(IF(VLOOKUP('Xlookup set'!$S994,'Xlookup set'!$A$1:$R$1200,16,FALSE)=0,"",VLOOKUP('Xlookup set'!$S994,'Xlookup set'!$A$1:$R$1200,16,FALSE)),"")</f>
        <v/>
      </c>
      <c r="P994" t="str">
        <f t="array" aca="1" ref="P994" ca="1">IFERROR(Y2IF(VLOOKUP('Xlookup set'!$S994,'Xlookup set'!$A$1:$R$1200,17,FALSE)=0,"",VLOOKUP('Xlookup set'!$S994,'Xlookup set'!$A$1:$R$1200,17,FALSE)),"")</f>
        <v/>
      </c>
      <c r="Q994" t="str">
        <f>IFERROR(IF(VLOOKUP('Xlookup set'!$S994,'Xlookup set'!$A$1:$R$1200,18,FALSE)=0,"",VLOOKUP('Xlookup set'!$S994,'Xlookup set'!$A$1:$R$1200,18,FALSE)),"")</f>
        <v/>
      </c>
    </row>
    <row r="995" spans="1:17">
      <c r="A995" t="str">
        <f>IFERROR(VLOOKUP('Xlookup set'!$S995,'Xlookup set'!$A$1:$R$1200,2,FALSE),"")</f>
        <v/>
      </c>
      <c r="B995" t="str">
        <f>IF(I995&lt;&gt;"",ドッグキャリー!$I$2,"")</f>
        <v/>
      </c>
      <c r="C995" t="str">
        <f t="shared" si="32"/>
        <v/>
      </c>
      <c r="D995" t="str">
        <f t="shared" si="33"/>
        <v/>
      </c>
      <c r="E995" t="str">
        <f>IFERROR(IF(VLOOKUP('Xlookup set'!$S995,'Xlookup set'!$A$1:$R$1200,6,FALSE)=0,"",VLOOKUP('Xlookup set'!$S995,'Xlookup set'!$A$1:$R$1200,6,FALSE)),"")</f>
        <v/>
      </c>
      <c r="F995" t="str">
        <f t="array" aca="1" ref="F995" ca="1">IFERROR(F(VLOOKUP('Xlookup set'!$S995,'Xlookup set'!$A$1:$R$1200,7,FALSE)=0,"",VLOOKUP('Xlookup set'!$S995,'Xlookup set'!$A$1:$R$1200,7,FALSE)),"")</f>
        <v/>
      </c>
      <c r="G995" t="str">
        <f>IFERROR(IF(VLOOKUP('Xlookup set'!$S995,'Xlookup set'!$A$1:$R$1200,8,FALSE)=0,"",VLOOKUP('Xlookup set'!$S995,'Xlookup set'!$A$1:$R$1200,8,FALSE)),"")</f>
        <v/>
      </c>
      <c r="H995" s="93" t="str">
        <f>IFERROR(IF(VLOOKUP('Xlookup set'!$S995,'Xlookup set'!$A$1:$R$1200,9,FALSE)=0,"",VLOOKUP('Xlookup set'!$S995,'Xlookup set'!$A$1:$R$1200,9,FALSE)),"")</f>
        <v/>
      </c>
      <c r="I995" t="str">
        <f>IFERROR(IF(VLOOKUP('Xlookup set'!$S995,'Xlookup set'!$A$1:$R$1200,10,FALSE)=0,"",VLOOKUP('Xlookup set'!$S995,'Xlookup set'!$A$1:$R$1200,10,FALSE)),"")</f>
        <v/>
      </c>
      <c r="J995" t="str">
        <f>IFERROR(IF(VLOOKUP('Xlookup set'!$S995,'Xlookup set'!$A$1:$R$1200,11,FALSE)=0,"",VLOOKUP('Xlookup set'!$S995,'Xlookup set'!$A$1:$R$1200,11,FALSE)),"")</f>
        <v/>
      </c>
      <c r="K995" t="str">
        <f>IFERROR(IF(VLOOKUP('Xlookup set'!$S995,'Xlookup set'!$A$1:$R$1200,12,FALSE)=0,"",VLOOKUP('Xlookup set'!$S995,'Xlookup set'!$A$1:$R$1200,12,FALSE)),"")</f>
        <v/>
      </c>
      <c r="L995" t="str">
        <f>IFERROR(IF(VLOOKUP('Xlookup set'!$S995,'Xlookup set'!$A$1:$R$1200,13,FALSE)=0,"",VLOOKUP('Xlookup set'!$S995,'Xlookup set'!$A$1:$R$1200,13,FALSE)),"")</f>
        <v/>
      </c>
      <c r="M995" t="str">
        <f>IFERROR(IF(VLOOKUP('Xlookup set'!$S995,'Xlookup set'!$A$1:$R$1200,14,FALSE)=0,"",VLOOKUP('Xlookup set'!$S995,'Xlookup set'!$A$1:$R$1200,14,FALSE)),"")</f>
        <v/>
      </c>
      <c r="N995" t="str">
        <f>IFERROR(IF(VLOOKUP('Xlookup set'!$S995,'Xlookup set'!$A$1:$R$1200,15,FALSE)=0,"",VLOOKUP('Xlookup set'!$S995,'Xlookup set'!$A$1:$R$1200,15,FALSE)),"")</f>
        <v/>
      </c>
      <c r="O995" t="str">
        <f>IFERROR(IF(VLOOKUP('Xlookup set'!$S995,'Xlookup set'!$A$1:$R$1200,16,FALSE)=0,"",VLOOKUP('Xlookup set'!$S995,'Xlookup set'!$A$1:$R$1200,16,FALSE)),"")</f>
        <v/>
      </c>
      <c r="P995" t="str">
        <f t="array" aca="1" ref="P995" ca="1">IFERROR(Y2IF(VLOOKUP('Xlookup set'!$S995,'Xlookup set'!$A$1:$R$1200,17,FALSE)=0,"",VLOOKUP('Xlookup set'!$S995,'Xlookup set'!$A$1:$R$1200,17,FALSE)),"")</f>
        <v/>
      </c>
      <c r="Q995" t="str">
        <f>IFERROR(IF(VLOOKUP('Xlookup set'!$S995,'Xlookup set'!$A$1:$R$1200,18,FALSE)=0,"",VLOOKUP('Xlookup set'!$S995,'Xlookup set'!$A$1:$R$1200,18,FALSE)),"")</f>
        <v/>
      </c>
    </row>
    <row r="996" spans="1:17">
      <c r="A996" t="str">
        <f>IFERROR(VLOOKUP('Xlookup set'!$S996,'Xlookup set'!$A$1:$R$1200,2,FALSE),"")</f>
        <v/>
      </c>
      <c r="B996" t="str">
        <f>IF(I996&lt;&gt;"",ドッグキャリー!$I$2,"")</f>
        <v/>
      </c>
      <c r="C996" t="str">
        <f t="shared" si="32"/>
        <v/>
      </c>
      <c r="D996" t="str">
        <f t="shared" si="33"/>
        <v/>
      </c>
      <c r="E996" t="str">
        <f>IFERROR(IF(VLOOKUP('Xlookup set'!$S996,'Xlookup set'!$A$1:$R$1200,6,FALSE)=0,"",VLOOKUP('Xlookup set'!$S996,'Xlookup set'!$A$1:$R$1200,6,FALSE)),"")</f>
        <v/>
      </c>
      <c r="F996" t="str">
        <f t="array" aca="1" ref="F996" ca="1">IFERROR(F(VLOOKUP('Xlookup set'!$S996,'Xlookup set'!$A$1:$R$1200,7,FALSE)=0,"",VLOOKUP('Xlookup set'!$S996,'Xlookup set'!$A$1:$R$1200,7,FALSE)),"")</f>
        <v/>
      </c>
      <c r="G996" t="str">
        <f>IFERROR(IF(VLOOKUP('Xlookup set'!$S996,'Xlookup set'!$A$1:$R$1200,8,FALSE)=0,"",VLOOKUP('Xlookup set'!$S996,'Xlookup set'!$A$1:$R$1200,8,FALSE)),"")</f>
        <v/>
      </c>
      <c r="H996" s="93" t="str">
        <f>IFERROR(IF(VLOOKUP('Xlookup set'!$S996,'Xlookup set'!$A$1:$R$1200,9,FALSE)=0,"",VLOOKUP('Xlookup set'!$S996,'Xlookup set'!$A$1:$R$1200,9,FALSE)),"")</f>
        <v/>
      </c>
      <c r="I996" t="str">
        <f>IFERROR(IF(VLOOKUP('Xlookup set'!$S996,'Xlookup set'!$A$1:$R$1200,10,FALSE)=0,"",VLOOKUP('Xlookup set'!$S996,'Xlookup set'!$A$1:$R$1200,10,FALSE)),"")</f>
        <v/>
      </c>
      <c r="J996" t="str">
        <f>IFERROR(IF(VLOOKUP('Xlookup set'!$S996,'Xlookup set'!$A$1:$R$1200,11,FALSE)=0,"",VLOOKUP('Xlookup set'!$S996,'Xlookup set'!$A$1:$R$1200,11,FALSE)),"")</f>
        <v/>
      </c>
      <c r="K996" t="str">
        <f>IFERROR(IF(VLOOKUP('Xlookup set'!$S996,'Xlookup set'!$A$1:$R$1200,12,FALSE)=0,"",VLOOKUP('Xlookup set'!$S996,'Xlookup set'!$A$1:$R$1200,12,FALSE)),"")</f>
        <v/>
      </c>
      <c r="L996" t="str">
        <f>IFERROR(IF(VLOOKUP('Xlookup set'!$S996,'Xlookup set'!$A$1:$R$1200,13,FALSE)=0,"",VLOOKUP('Xlookup set'!$S996,'Xlookup set'!$A$1:$R$1200,13,FALSE)),"")</f>
        <v/>
      </c>
      <c r="M996" t="str">
        <f>IFERROR(IF(VLOOKUP('Xlookup set'!$S996,'Xlookup set'!$A$1:$R$1200,14,FALSE)=0,"",VLOOKUP('Xlookup set'!$S996,'Xlookup set'!$A$1:$R$1200,14,FALSE)),"")</f>
        <v/>
      </c>
      <c r="N996" t="str">
        <f>IFERROR(IF(VLOOKUP('Xlookup set'!$S996,'Xlookup set'!$A$1:$R$1200,15,FALSE)=0,"",VLOOKUP('Xlookup set'!$S996,'Xlookup set'!$A$1:$R$1200,15,FALSE)),"")</f>
        <v/>
      </c>
      <c r="O996" t="str">
        <f>IFERROR(IF(VLOOKUP('Xlookup set'!$S996,'Xlookup set'!$A$1:$R$1200,16,FALSE)=0,"",VLOOKUP('Xlookup set'!$S996,'Xlookup set'!$A$1:$R$1200,16,FALSE)),"")</f>
        <v/>
      </c>
      <c r="P996" t="str">
        <f t="array" aca="1" ref="P996" ca="1">IFERROR(Y2IF(VLOOKUP('Xlookup set'!$S996,'Xlookup set'!$A$1:$R$1200,17,FALSE)=0,"",VLOOKUP('Xlookup set'!$S996,'Xlookup set'!$A$1:$R$1200,17,FALSE)),"")</f>
        <v/>
      </c>
      <c r="Q996" t="str">
        <f>IFERROR(IF(VLOOKUP('Xlookup set'!$S996,'Xlookup set'!$A$1:$R$1200,18,FALSE)=0,"",VLOOKUP('Xlookup set'!$S996,'Xlookup set'!$A$1:$R$1200,18,FALSE)),"")</f>
        <v/>
      </c>
    </row>
    <row r="997" spans="1:17">
      <c r="A997" t="str">
        <f>IFERROR(VLOOKUP('Xlookup set'!$S997,'Xlookup set'!$A$1:$R$1200,2,FALSE),"")</f>
        <v/>
      </c>
      <c r="B997" t="str">
        <f>IF(I997&lt;&gt;"",ドッグキャリー!$I$2,"")</f>
        <v/>
      </c>
      <c r="C997" t="str">
        <f t="shared" si="32"/>
        <v/>
      </c>
      <c r="D997" t="str">
        <f t="shared" si="33"/>
        <v/>
      </c>
      <c r="E997" t="str">
        <f>IFERROR(IF(VLOOKUP('Xlookup set'!$S997,'Xlookup set'!$A$1:$R$1200,6,FALSE)=0,"",VLOOKUP('Xlookup set'!$S997,'Xlookup set'!$A$1:$R$1200,6,FALSE)),"")</f>
        <v/>
      </c>
      <c r="F997" t="str">
        <f t="array" aca="1" ref="F997" ca="1">IFERROR(F(VLOOKUP('Xlookup set'!$S997,'Xlookup set'!$A$1:$R$1200,7,FALSE)=0,"",VLOOKUP('Xlookup set'!$S997,'Xlookup set'!$A$1:$R$1200,7,FALSE)),"")</f>
        <v/>
      </c>
      <c r="G997" t="str">
        <f>IFERROR(IF(VLOOKUP('Xlookup set'!$S997,'Xlookup set'!$A$1:$R$1200,8,FALSE)=0,"",VLOOKUP('Xlookup set'!$S997,'Xlookup set'!$A$1:$R$1200,8,FALSE)),"")</f>
        <v/>
      </c>
      <c r="H997" s="93" t="str">
        <f>IFERROR(IF(VLOOKUP('Xlookup set'!$S997,'Xlookup set'!$A$1:$R$1200,9,FALSE)=0,"",VLOOKUP('Xlookup set'!$S997,'Xlookup set'!$A$1:$R$1200,9,FALSE)),"")</f>
        <v/>
      </c>
      <c r="I997" t="str">
        <f>IFERROR(IF(VLOOKUP('Xlookup set'!$S997,'Xlookup set'!$A$1:$R$1200,10,FALSE)=0,"",VLOOKUP('Xlookup set'!$S997,'Xlookup set'!$A$1:$R$1200,10,FALSE)),"")</f>
        <v/>
      </c>
      <c r="J997" t="str">
        <f>IFERROR(IF(VLOOKUP('Xlookup set'!$S997,'Xlookup set'!$A$1:$R$1200,11,FALSE)=0,"",VLOOKUP('Xlookup set'!$S997,'Xlookup set'!$A$1:$R$1200,11,FALSE)),"")</f>
        <v/>
      </c>
      <c r="K997" t="str">
        <f>IFERROR(IF(VLOOKUP('Xlookup set'!$S997,'Xlookup set'!$A$1:$R$1200,12,FALSE)=0,"",VLOOKUP('Xlookup set'!$S997,'Xlookup set'!$A$1:$R$1200,12,FALSE)),"")</f>
        <v/>
      </c>
      <c r="L997" t="str">
        <f>IFERROR(IF(VLOOKUP('Xlookup set'!$S997,'Xlookup set'!$A$1:$R$1200,13,FALSE)=0,"",VLOOKUP('Xlookup set'!$S997,'Xlookup set'!$A$1:$R$1200,13,FALSE)),"")</f>
        <v/>
      </c>
      <c r="M997" t="str">
        <f>IFERROR(IF(VLOOKUP('Xlookup set'!$S997,'Xlookup set'!$A$1:$R$1200,14,FALSE)=0,"",VLOOKUP('Xlookup set'!$S997,'Xlookup set'!$A$1:$R$1200,14,FALSE)),"")</f>
        <v/>
      </c>
      <c r="N997" t="str">
        <f>IFERROR(IF(VLOOKUP('Xlookup set'!$S997,'Xlookup set'!$A$1:$R$1200,15,FALSE)=0,"",VLOOKUP('Xlookup set'!$S997,'Xlookup set'!$A$1:$R$1200,15,FALSE)),"")</f>
        <v/>
      </c>
      <c r="O997" t="str">
        <f>IFERROR(IF(VLOOKUP('Xlookup set'!$S997,'Xlookup set'!$A$1:$R$1200,16,FALSE)=0,"",VLOOKUP('Xlookup set'!$S997,'Xlookup set'!$A$1:$R$1200,16,FALSE)),"")</f>
        <v/>
      </c>
      <c r="P997" t="str">
        <f t="array" aca="1" ref="P997" ca="1">IFERROR(Y2IF(VLOOKUP('Xlookup set'!$S997,'Xlookup set'!$A$1:$R$1200,17,FALSE)=0,"",VLOOKUP('Xlookup set'!$S997,'Xlookup set'!$A$1:$R$1200,17,FALSE)),"")</f>
        <v/>
      </c>
      <c r="Q997" t="str">
        <f>IFERROR(IF(VLOOKUP('Xlookup set'!$S997,'Xlookup set'!$A$1:$R$1200,18,FALSE)=0,"",VLOOKUP('Xlookup set'!$S997,'Xlookup set'!$A$1:$R$1200,18,FALSE)),"")</f>
        <v/>
      </c>
    </row>
    <row r="998" spans="1:17">
      <c r="A998" t="str">
        <f>IFERROR(VLOOKUP('Xlookup set'!$S998,'Xlookup set'!$A$1:$R$1200,2,FALSE),"")</f>
        <v/>
      </c>
      <c r="B998" t="str">
        <f>IF(I998&lt;&gt;"",ドッグキャリー!$I$2,"")</f>
        <v/>
      </c>
      <c r="C998" t="str">
        <f t="shared" si="32"/>
        <v/>
      </c>
      <c r="D998" t="str">
        <f t="shared" si="33"/>
        <v/>
      </c>
      <c r="E998" t="str">
        <f>IFERROR(IF(VLOOKUP('Xlookup set'!$S998,'Xlookup set'!$A$1:$R$1200,6,FALSE)=0,"",VLOOKUP('Xlookup set'!$S998,'Xlookup set'!$A$1:$R$1200,6,FALSE)),"")</f>
        <v/>
      </c>
      <c r="F998" t="str">
        <f t="array" aca="1" ref="F998" ca="1">IFERROR(F(VLOOKUP('Xlookup set'!$S998,'Xlookup set'!$A$1:$R$1200,7,FALSE)=0,"",VLOOKUP('Xlookup set'!$S998,'Xlookup set'!$A$1:$R$1200,7,FALSE)),"")</f>
        <v/>
      </c>
      <c r="G998" t="str">
        <f>IFERROR(IF(VLOOKUP('Xlookup set'!$S998,'Xlookup set'!$A$1:$R$1200,8,FALSE)=0,"",VLOOKUP('Xlookup set'!$S998,'Xlookup set'!$A$1:$R$1200,8,FALSE)),"")</f>
        <v/>
      </c>
      <c r="H998" s="93" t="str">
        <f>IFERROR(IF(VLOOKUP('Xlookup set'!$S998,'Xlookup set'!$A$1:$R$1200,9,FALSE)=0,"",VLOOKUP('Xlookup set'!$S998,'Xlookup set'!$A$1:$R$1200,9,FALSE)),"")</f>
        <v/>
      </c>
      <c r="I998" t="str">
        <f>IFERROR(IF(VLOOKUP('Xlookup set'!$S998,'Xlookup set'!$A$1:$R$1200,10,FALSE)=0,"",VLOOKUP('Xlookup set'!$S998,'Xlookup set'!$A$1:$R$1200,10,FALSE)),"")</f>
        <v/>
      </c>
      <c r="J998" t="str">
        <f>IFERROR(IF(VLOOKUP('Xlookup set'!$S998,'Xlookup set'!$A$1:$R$1200,11,FALSE)=0,"",VLOOKUP('Xlookup set'!$S998,'Xlookup set'!$A$1:$R$1200,11,FALSE)),"")</f>
        <v/>
      </c>
      <c r="K998" t="str">
        <f>IFERROR(IF(VLOOKUP('Xlookup set'!$S998,'Xlookup set'!$A$1:$R$1200,12,FALSE)=0,"",VLOOKUP('Xlookup set'!$S998,'Xlookup set'!$A$1:$R$1200,12,FALSE)),"")</f>
        <v/>
      </c>
      <c r="L998" t="str">
        <f>IFERROR(IF(VLOOKUP('Xlookup set'!$S998,'Xlookup set'!$A$1:$R$1200,13,FALSE)=0,"",VLOOKUP('Xlookup set'!$S998,'Xlookup set'!$A$1:$R$1200,13,FALSE)),"")</f>
        <v/>
      </c>
      <c r="M998" t="str">
        <f>IFERROR(IF(VLOOKUP('Xlookup set'!$S998,'Xlookup set'!$A$1:$R$1200,14,FALSE)=0,"",VLOOKUP('Xlookup set'!$S998,'Xlookup set'!$A$1:$R$1200,14,FALSE)),"")</f>
        <v/>
      </c>
      <c r="N998" t="str">
        <f>IFERROR(IF(VLOOKUP('Xlookup set'!$S998,'Xlookup set'!$A$1:$R$1200,15,FALSE)=0,"",VLOOKUP('Xlookup set'!$S998,'Xlookup set'!$A$1:$R$1200,15,FALSE)),"")</f>
        <v/>
      </c>
      <c r="O998" t="str">
        <f>IFERROR(IF(VLOOKUP('Xlookup set'!$S998,'Xlookup set'!$A$1:$R$1200,16,FALSE)=0,"",VLOOKUP('Xlookup set'!$S998,'Xlookup set'!$A$1:$R$1200,16,FALSE)),"")</f>
        <v/>
      </c>
      <c r="P998" t="str">
        <f t="array" aca="1" ref="P998" ca="1">IFERROR(Y2IF(VLOOKUP('Xlookup set'!$S998,'Xlookup set'!$A$1:$R$1200,17,FALSE)=0,"",VLOOKUP('Xlookup set'!$S998,'Xlookup set'!$A$1:$R$1200,17,FALSE)),"")</f>
        <v/>
      </c>
      <c r="Q998" t="str">
        <f>IFERROR(IF(VLOOKUP('Xlookup set'!$S998,'Xlookup set'!$A$1:$R$1200,18,FALSE)=0,"",VLOOKUP('Xlookup set'!$S998,'Xlookup set'!$A$1:$R$1200,18,FALSE)),"")</f>
        <v/>
      </c>
    </row>
    <row r="999" spans="1:17">
      <c r="A999" t="str">
        <f>IFERROR(VLOOKUP('Xlookup set'!$S999,'Xlookup set'!$A$1:$R$1200,2,FALSE),"")</f>
        <v/>
      </c>
      <c r="B999" t="str">
        <f>IF(I999&lt;&gt;"",ドッグキャリー!$I$2,"")</f>
        <v/>
      </c>
      <c r="C999" t="str">
        <f t="shared" si="32"/>
        <v/>
      </c>
      <c r="D999" t="str">
        <f t="shared" si="33"/>
        <v/>
      </c>
      <c r="E999" t="str">
        <f>IFERROR(IF(VLOOKUP('Xlookup set'!$S999,'Xlookup set'!$A$1:$R$1200,6,FALSE)=0,"",VLOOKUP('Xlookup set'!$S999,'Xlookup set'!$A$1:$R$1200,6,FALSE)),"")</f>
        <v/>
      </c>
      <c r="F999" t="str">
        <f t="array" aca="1" ref="F999" ca="1">IFERROR(F(VLOOKUP('Xlookup set'!$S999,'Xlookup set'!$A$1:$R$1200,7,FALSE)=0,"",VLOOKUP('Xlookup set'!$S999,'Xlookup set'!$A$1:$R$1200,7,FALSE)),"")</f>
        <v/>
      </c>
      <c r="G999" t="str">
        <f>IFERROR(IF(VLOOKUP('Xlookup set'!$S999,'Xlookup set'!$A$1:$R$1200,8,FALSE)=0,"",VLOOKUP('Xlookup set'!$S999,'Xlookup set'!$A$1:$R$1200,8,FALSE)),"")</f>
        <v/>
      </c>
      <c r="H999" s="93" t="str">
        <f>IFERROR(IF(VLOOKUP('Xlookup set'!$S999,'Xlookup set'!$A$1:$R$1200,9,FALSE)=0,"",VLOOKUP('Xlookup set'!$S999,'Xlookup set'!$A$1:$R$1200,9,FALSE)),"")</f>
        <v/>
      </c>
      <c r="I999" t="str">
        <f>IFERROR(IF(VLOOKUP('Xlookup set'!$S999,'Xlookup set'!$A$1:$R$1200,10,FALSE)=0,"",VLOOKUP('Xlookup set'!$S999,'Xlookup set'!$A$1:$R$1200,10,FALSE)),"")</f>
        <v/>
      </c>
      <c r="J999" t="str">
        <f>IFERROR(IF(VLOOKUP('Xlookup set'!$S999,'Xlookup set'!$A$1:$R$1200,11,FALSE)=0,"",VLOOKUP('Xlookup set'!$S999,'Xlookup set'!$A$1:$R$1200,11,FALSE)),"")</f>
        <v/>
      </c>
      <c r="K999" t="str">
        <f>IFERROR(IF(VLOOKUP('Xlookup set'!$S999,'Xlookup set'!$A$1:$R$1200,12,FALSE)=0,"",VLOOKUP('Xlookup set'!$S999,'Xlookup set'!$A$1:$R$1200,12,FALSE)),"")</f>
        <v/>
      </c>
      <c r="L999" t="str">
        <f>IFERROR(IF(VLOOKUP('Xlookup set'!$S999,'Xlookup set'!$A$1:$R$1200,13,FALSE)=0,"",VLOOKUP('Xlookup set'!$S999,'Xlookup set'!$A$1:$R$1200,13,FALSE)),"")</f>
        <v/>
      </c>
      <c r="M999" t="str">
        <f>IFERROR(IF(VLOOKUP('Xlookup set'!$S999,'Xlookup set'!$A$1:$R$1200,14,FALSE)=0,"",VLOOKUP('Xlookup set'!$S999,'Xlookup set'!$A$1:$R$1200,14,FALSE)),"")</f>
        <v/>
      </c>
      <c r="N999" t="str">
        <f>IFERROR(IF(VLOOKUP('Xlookup set'!$S999,'Xlookup set'!$A$1:$R$1200,15,FALSE)=0,"",VLOOKUP('Xlookup set'!$S999,'Xlookup set'!$A$1:$R$1200,15,FALSE)),"")</f>
        <v/>
      </c>
      <c r="O999" t="str">
        <f>IFERROR(IF(VLOOKUP('Xlookup set'!$S999,'Xlookup set'!$A$1:$R$1200,16,FALSE)=0,"",VLOOKUP('Xlookup set'!$S999,'Xlookup set'!$A$1:$R$1200,16,FALSE)),"")</f>
        <v/>
      </c>
      <c r="P999" t="str">
        <f t="array" aca="1" ref="P999" ca="1">IFERROR(Y2IF(VLOOKUP('Xlookup set'!$S999,'Xlookup set'!$A$1:$R$1200,17,FALSE)=0,"",VLOOKUP('Xlookup set'!$S999,'Xlookup set'!$A$1:$R$1200,17,FALSE)),"")</f>
        <v/>
      </c>
      <c r="Q999" t="str">
        <f>IFERROR(IF(VLOOKUP('Xlookup set'!$S999,'Xlookup set'!$A$1:$R$1200,18,FALSE)=0,"",VLOOKUP('Xlookup set'!$S999,'Xlookup set'!$A$1:$R$1200,18,FALSE)),"")</f>
        <v/>
      </c>
    </row>
    <row r="1000" spans="1:17">
      <c r="A1000" t="str">
        <f>IFERROR(VLOOKUP('Xlookup set'!$S1000,'Xlookup set'!$A$1:$R$1200,2,FALSE),"")</f>
        <v/>
      </c>
      <c r="B1000" t="str">
        <f>IF(I1000&lt;&gt;"",ドッグキャリー!$I$2,"")</f>
        <v/>
      </c>
      <c r="C1000" t="str">
        <f t="shared" si="32"/>
        <v/>
      </c>
      <c r="D1000" t="str">
        <f t="shared" si="33"/>
        <v/>
      </c>
      <c r="E1000" t="str">
        <f>IFERROR(IF(VLOOKUP('Xlookup set'!$S1000,'Xlookup set'!$A$1:$R$1200,6,FALSE)=0,"",VLOOKUP('Xlookup set'!$S1000,'Xlookup set'!$A$1:$R$1200,6,FALSE)),"")</f>
        <v/>
      </c>
      <c r="F1000" t="str">
        <f t="array" aca="1" ref="F1000" ca="1">IFERROR(F(VLOOKUP('Xlookup set'!$S1000,'Xlookup set'!$A$1:$R$1200,7,FALSE)=0,"",VLOOKUP('Xlookup set'!$S1000,'Xlookup set'!$A$1:$R$1200,7,FALSE)),"")</f>
        <v/>
      </c>
      <c r="G1000" t="str">
        <f>IFERROR(IF(VLOOKUP('Xlookup set'!$S1000,'Xlookup set'!$A$1:$R$1200,8,FALSE)=0,"",VLOOKUP('Xlookup set'!$S1000,'Xlookup set'!$A$1:$R$1200,8,FALSE)),"")</f>
        <v/>
      </c>
      <c r="H1000" s="93" t="str">
        <f>IFERROR(IF(VLOOKUP('Xlookup set'!$S1000,'Xlookup set'!$A$1:$R$1200,9,FALSE)=0,"",VLOOKUP('Xlookup set'!$S1000,'Xlookup set'!$A$1:$R$1200,9,FALSE)),"")</f>
        <v/>
      </c>
      <c r="I1000" t="str">
        <f>IFERROR(IF(VLOOKUP('Xlookup set'!$S1000,'Xlookup set'!$A$1:$R$1200,10,FALSE)=0,"",VLOOKUP('Xlookup set'!$S1000,'Xlookup set'!$A$1:$R$1200,10,FALSE)),"")</f>
        <v/>
      </c>
      <c r="J1000" t="str">
        <f>IFERROR(IF(VLOOKUP('Xlookup set'!$S1000,'Xlookup set'!$A$1:$R$1200,11,FALSE)=0,"",VLOOKUP('Xlookup set'!$S1000,'Xlookup set'!$A$1:$R$1200,11,FALSE)),"")</f>
        <v/>
      </c>
      <c r="K1000" t="str">
        <f>IFERROR(IF(VLOOKUP('Xlookup set'!$S1000,'Xlookup set'!$A$1:$R$1200,12,FALSE)=0,"",VLOOKUP('Xlookup set'!$S1000,'Xlookup set'!$A$1:$R$1200,12,FALSE)),"")</f>
        <v/>
      </c>
      <c r="L1000" t="str">
        <f>IFERROR(IF(VLOOKUP('Xlookup set'!$S1000,'Xlookup set'!$A$1:$R$1200,13,FALSE)=0,"",VLOOKUP('Xlookup set'!$S1000,'Xlookup set'!$A$1:$R$1200,13,FALSE)),"")</f>
        <v/>
      </c>
      <c r="M1000" t="str">
        <f>IFERROR(IF(VLOOKUP('Xlookup set'!$S1000,'Xlookup set'!$A$1:$R$1200,14,FALSE)=0,"",VLOOKUP('Xlookup set'!$S1000,'Xlookup set'!$A$1:$R$1200,14,FALSE)),"")</f>
        <v/>
      </c>
      <c r="N1000" t="str">
        <f>IFERROR(IF(VLOOKUP('Xlookup set'!$S1000,'Xlookup set'!$A$1:$R$1200,15,FALSE)=0,"",VLOOKUP('Xlookup set'!$S1000,'Xlookup set'!$A$1:$R$1200,15,FALSE)),"")</f>
        <v/>
      </c>
      <c r="O1000" t="str">
        <f>IFERROR(IF(VLOOKUP('Xlookup set'!$S1000,'Xlookup set'!$A$1:$R$1200,16,FALSE)=0,"",VLOOKUP('Xlookup set'!$S1000,'Xlookup set'!$A$1:$R$1200,16,FALSE)),"")</f>
        <v/>
      </c>
      <c r="P1000" t="str">
        <f t="array" aca="1" ref="P1000" ca="1">IFERROR(Y2IF(VLOOKUP('Xlookup set'!$S1000,'Xlookup set'!$A$1:$R$1200,17,FALSE)=0,"",VLOOKUP('Xlookup set'!$S1000,'Xlookup set'!$A$1:$R$1200,17,FALSE)),"")</f>
        <v/>
      </c>
      <c r="Q1000" t="str">
        <f>IFERROR(IF(VLOOKUP('Xlookup set'!$S1000,'Xlookup set'!$A$1:$R$1200,18,FALSE)=0,"",VLOOKUP('Xlookup set'!$S1000,'Xlookup set'!$A$1:$R$1200,18,FALSE)),"")</f>
        <v/>
      </c>
    </row>
    <row r="1001" spans="1:17">
      <c r="A1001" t="str">
        <f>IFERROR(VLOOKUP('Xlookup set'!$S1001,'Xlookup set'!$A$1:$R$1200,2,FALSE),"")</f>
        <v/>
      </c>
      <c r="B1001" t="str">
        <f>IF(I1001&lt;&gt;"",ドッグキャリー!$I$2,"")</f>
        <v/>
      </c>
      <c r="C1001" t="str">
        <f t="shared" si="32"/>
        <v/>
      </c>
      <c r="D1001" t="str">
        <f t="shared" si="33"/>
        <v/>
      </c>
      <c r="E1001" t="str">
        <f>IFERROR(IF(VLOOKUP('Xlookup set'!$S1001,'Xlookup set'!$A$1:$R$1200,6,FALSE)=0,"",VLOOKUP('Xlookup set'!$S1001,'Xlookup set'!$A$1:$R$1200,6,FALSE)),"")</f>
        <v/>
      </c>
      <c r="F1001" t="str">
        <f t="array" aca="1" ref="F1001" ca="1">IFERROR(F(VLOOKUP('Xlookup set'!$S1001,'Xlookup set'!$A$1:$R$1200,7,FALSE)=0,"",VLOOKUP('Xlookup set'!$S1001,'Xlookup set'!$A$1:$R$1200,7,FALSE)),"")</f>
        <v/>
      </c>
      <c r="G1001" t="str">
        <f>IFERROR(IF(VLOOKUP('Xlookup set'!$S1001,'Xlookup set'!$A$1:$R$1200,8,FALSE)=0,"",VLOOKUP('Xlookup set'!$S1001,'Xlookup set'!$A$1:$R$1200,8,FALSE)),"")</f>
        <v/>
      </c>
      <c r="H1001" s="93" t="str">
        <f>IFERROR(IF(VLOOKUP('Xlookup set'!$S1001,'Xlookup set'!$A$1:$R$1200,9,FALSE)=0,"",VLOOKUP('Xlookup set'!$S1001,'Xlookup set'!$A$1:$R$1200,9,FALSE)),"")</f>
        <v/>
      </c>
      <c r="I1001" t="str">
        <f>IFERROR(IF(VLOOKUP('Xlookup set'!$S1001,'Xlookup set'!$A$1:$R$1200,10,FALSE)=0,"",VLOOKUP('Xlookup set'!$S1001,'Xlookup set'!$A$1:$R$1200,10,FALSE)),"")</f>
        <v/>
      </c>
      <c r="J1001" t="str">
        <f>IFERROR(IF(VLOOKUP('Xlookup set'!$S1001,'Xlookup set'!$A$1:$R$1200,11,FALSE)=0,"",VLOOKUP('Xlookup set'!$S1001,'Xlookup set'!$A$1:$R$1200,11,FALSE)),"")</f>
        <v/>
      </c>
      <c r="K1001" t="str">
        <f>IFERROR(IF(VLOOKUP('Xlookup set'!$S1001,'Xlookup set'!$A$1:$R$1200,12,FALSE)=0,"",VLOOKUP('Xlookup set'!$S1001,'Xlookup set'!$A$1:$R$1200,12,FALSE)),"")</f>
        <v/>
      </c>
      <c r="L1001" t="str">
        <f>IFERROR(IF(VLOOKUP('Xlookup set'!$S1001,'Xlookup set'!$A$1:$R$1200,13,FALSE)=0,"",VLOOKUP('Xlookup set'!$S1001,'Xlookup set'!$A$1:$R$1200,13,FALSE)),"")</f>
        <v/>
      </c>
      <c r="M1001" t="str">
        <f>IFERROR(IF(VLOOKUP('Xlookup set'!$S1001,'Xlookup set'!$A$1:$R$1200,14,FALSE)=0,"",VLOOKUP('Xlookup set'!$S1001,'Xlookup set'!$A$1:$R$1200,14,FALSE)),"")</f>
        <v/>
      </c>
      <c r="N1001" t="str">
        <f>IFERROR(IF(VLOOKUP('Xlookup set'!$S1001,'Xlookup set'!$A$1:$R$1200,15,FALSE)=0,"",VLOOKUP('Xlookup set'!$S1001,'Xlookup set'!$A$1:$R$1200,15,FALSE)),"")</f>
        <v/>
      </c>
      <c r="O1001" t="str">
        <f>IFERROR(IF(VLOOKUP('Xlookup set'!$S1001,'Xlookup set'!$A$1:$R$1200,16,FALSE)=0,"",VLOOKUP('Xlookup set'!$S1001,'Xlookup set'!$A$1:$R$1200,16,FALSE)),"")</f>
        <v/>
      </c>
      <c r="P1001" t="str">
        <f t="array" aca="1" ref="P1001" ca="1">IFERROR(Y2IF(VLOOKUP('Xlookup set'!$S1001,'Xlookup set'!$A$1:$R$1200,17,FALSE)=0,"",VLOOKUP('Xlookup set'!$S1001,'Xlookup set'!$A$1:$R$1200,17,FALSE)),"")</f>
        <v/>
      </c>
      <c r="Q1001" t="str">
        <f>IFERROR(IF(VLOOKUP('Xlookup set'!$S1001,'Xlookup set'!$A$1:$R$1200,18,FALSE)=0,"",VLOOKUP('Xlookup set'!$S1001,'Xlookup set'!$A$1:$R$1200,18,FALSE)),"")</f>
        <v/>
      </c>
    </row>
    <row r="1002" spans="1:17">
      <c r="A1002" t="str">
        <f>IFERROR(VLOOKUP('Xlookup set'!$S1002,'Xlookup set'!$A$1:$R$1200,2,FALSE),"")</f>
        <v/>
      </c>
      <c r="B1002" t="str">
        <f>IF(I1002&lt;&gt;"",ドッグキャリー!$I$2,"")</f>
        <v/>
      </c>
      <c r="C1002" t="str">
        <f t="shared" si="32"/>
        <v/>
      </c>
      <c r="D1002" t="str">
        <f t="shared" si="33"/>
        <v/>
      </c>
      <c r="E1002" t="str">
        <f>IFERROR(IF(VLOOKUP('Xlookup set'!$S1002,'Xlookup set'!$A$1:$R$1200,6,FALSE)=0,"",VLOOKUP('Xlookup set'!$S1002,'Xlookup set'!$A$1:$R$1200,6,FALSE)),"")</f>
        <v/>
      </c>
      <c r="F1002" t="str">
        <f t="array" aca="1" ref="F1002" ca="1">IFERROR(F(VLOOKUP('Xlookup set'!$S1002,'Xlookup set'!$A$1:$R$1200,7,FALSE)=0,"",VLOOKUP('Xlookup set'!$S1002,'Xlookup set'!$A$1:$R$1200,7,FALSE)),"")</f>
        <v/>
      </c>
      <c r="G1002" t="str">
        <f>IFERROR(IF(VLOOKUP('Xlookup set'!$S1002,'Xlookup set'!$A$1:$R$1200,8,FALSE)=0,"",VLOOKUP('Xlookup set'!$S1002,'Xlookup set'!$A$1:$R$1200,8,FALSE)),"")</f>
        <v/>
      </c>
      <c r="H1002" s="93" t="str">
        <f>IFERROR(IF(VLOOKUP('Xlookup set'!$S1002,'Xlookup set'!$A$1:$R$1200,9,FALSE)=0,"",VLOOKUP('Xlookup set'!$S1002,'Xlookup set'!$A$1:$R$1200,9,FALSE)),"")</f>
        <v/>
      </c>
      <c r="I1002" t="str">
        <f>IFERROR(IF(VLOOKUP('Xlookup set'!$S1002,'Xlookup set'!$A$1:$R$1200,10,FALSE)=0,"",VLOOKUP('Xlookup set'!$S1002,'Xlookup set'!$A$1:$R$1200,10,FALSE)),"")</f>
        <v/>
      </c>
      <c r="J1002" t="str">
        <f>IFERROR(IF(VLOOKUP('Xlookup set'!$S1002,'Xlookup set'!$A$1:$R$1200,11,FALSE)=0,"",VLOOKUP('Xlookup set'!$S1002,'Xlookup set'!$A$1:$R$1200,11,FALSE)),"")</f>
        <v/>
      </c>
      <c r="K1002" t="str">
        <f>IFERROR(IF(VLOOKUP('Xlookup set'!$S1002,'Xlookup set'!$A$1:$R$1200,12,FALSE)=0,"",VLOOKUP('Xlookup set'!$S1002,'Xlookup set'!$A$1:$R$1200,12,FALSE)),"")</f>
        <v/>
      </c>
      <c r="L1002" t="str">
        <f>IFERROR(IF(VLOOKUP('Xlookup set'!$S1002,'Xlookup set'!$A$1:$R$1200,13,FALSE)=0,"",VLOOKUP('Xlookup set'!$S1002,'Xlookup set'!$A$1:$R$1200,13,FALSE)),"")</f>
        <v/>
      </c>
      <c r="M1002" t="str">
        <f>IFERROR(IF(VLOOKUP('Xlookup set'!$S1002,'Xlookup set'!$A$1:$R$1200,14,FALSE)=0,"",VLOOKUP('Xlookup set'!$S1002,'Xlookup set'!$A$1:$R$1200,14,FALSE)),"")</f>
        <v/>
      </c>
      <c r="N1002" t="str">
        <f>IFERROR(IF(VLOOKUP('Xlookup set'!$S1002,'Xlookup set'!$A$1:$R$1200,15,FALSE)=0,"",VLOOKUP('Xlookup set'!$S1002,'Xlookup set'!$A$1:$R$1200,15,FALSE)),"")</f>
        <v/>
      </c>
      <c r="O1002" t="str">
        <f>IFERROR(IF(VLOOKUP('Xlookup set'!$S1002,'Xlookup set'!$A$1:$R$1200,16,FALSE)=0,"",VLOOKUP('Xlookup set'!$S1002,'Xlookup set'!$A$1:$R$1200,16,FALSE)),"")</f>
        <v/>
      </c>
      <c r="P1002" t="str">
        <f t="array" aca="1" ref="P1002" ca="1">IFERROR(Y2IF(VLOOKUP('Xlookup set'!$S1002,'Xlookup set'!$A$1:$R$1200,17,FALSE)=0,"",VLOOKUP('Xlookup set'!$S1002,'Xlookup set'!$A$1:$R$1200,17,FALSE)),"")</f>
        <v/>
      </c>
      <c r="Q1002" t="str">
        <f>IFERROR(IF(VLOOKUP('Xlookup set'!$S1002,'Xlookup set'!$A$1:$R$1200,18,FALSE)=0,"",VLOOKUP('Xlookup set'!$S1002,'Xlookup set'!$A$1:$R$1200,18,FALSE)),"")</f>
        <v/>
      </c>
    </row>
    <row r="1003" spans="1:17">
      <c r="A1003" t="str">
        <f>IFERROR(VLOOKUP('Xlookup set'!$S1003,'Xlookup set'!$A$1:$R$1200,2,FALSE),"")</f>
        <v/>
      </c>
      <c r="B1003" t="str">
        <f>IF(I1003&lt;&gt;"",ドッグキャリー!$I$2,"")</f>
        <v/>
      </c>
      <c r="C1003" t="str">
        <f t="shared" si="32"/>
        <v/>
      </c>
      <c r="D1003" t="str">
        <f t="shared" si="33"/>
        <v/>
      </c>
      <c r="E1003" t="str">
        <f>IFERROR(IF(VLOOKUP('Xlookup set'!$S1003,'Xlookup set'!$A$1:$R$1200,6,FALSE)=0,"",VLOOKUP('Xlookup set'!$S1003,'Xlookup set'!$A$1:$R$1200,6,FALSE)),"")</f>
        <v/>
      </c>
      <c r="F1003" t="str">
        <f t="array" aca="1" ref="F1003" ca="1">IFERROR(F(VLOOKUP('Xlookup set'!$S1003,'Xlookup set'!$A$1:$R$1200,7,FALSE)=0,"",VLOOKUP('Xlookup set'!$S1003,'Xlookup set'!$A$1:$R$1200,7,FALSE)),"")</f>
        <v/>
      </c>
      <c r="G1003" t="str">
        <f>IFERROR(IF(VLOOKUP('Xlookup set'!$S1003,'Xlookup set'!$A$1:$R$1200,8,FALSE)=0,"",VLOOKUP('Xlookup set'!$S1003,'Xlookup set'!$A$1:$R$1200,8,FALSE)),"")</f>
        <v/>
      </c>
      <c r="H1003" s="93" t="str">
        <f>IFERROR(IF(VLOOKUP('Xlookup set'!$S1003,'Xlookup set'!$A$1:$R$1200,9,FALSE)=0,"",VLOOKUP('Xlookup set'!$S1003,'Xlookup set'!$A$1:$R$1200,9,FALSE)),"")</f>
        <v/>
      </c>
      <c r="I1003" t="str">
        <f>IFERROR(IF(VLOOKUP('Xlookup set'!$S1003,'Xlookup set'!$A$1:$R$1200,10,FALSE)=0,"",VLOOKUP('Xlookup set'!$S1003,'Xlookup set'!$A$1:$R$1200,10,FALSE)),"")</f>
        <v/>
      </c>
      <c r="J1003" t="str">
        <f>IFERROR(IF(VLOOKUP('Xlookup set'!$S1003,'Xlookup set'!$A$1:$R$1200,11,FALSE)=0,"",VLOOKUP('Xlookup set'!$S1003,'Xlookup set'!$A$1:$R$1200,11,FALSE)),"")</f>
        <v/>
      </c>
      <c r="K1003" t="str">
        <f>IFERROR(IF(VLOOKUP('Xlookup set'!$S1003,'Xlookup set'!$A$1:$R$1200,12,FALSE)=0,"",VLOOKUP('Xlookup set'!$S1003,'Xlookup set'!$A$1:$R$1200,12,FALSE)),"")</f>
        <v/>
      </c>
      <c r="L1003" t="str">
        <f>IFERROR(IF(VLOOKUP('Xlookup set'!$S1003,'Xlookup set'!$A$1:$R$1200,13,FALSE)=0,"",VLOOKUP('Xlookup set'!$S1003,'Xlookup set'!$A$1:$R$1200,13,FALSE)),"")</f>
        <v/>
      </c>
      <c r="M1003" t="str">
        <f>IFERROR(IF(VLOOKUP('Xlookup set'!$S1003,'Xlookup set'!$A$1:$R$1200,14,FALSE)=0,"",VLOOKUP('Xlookup set'!$S1003,'Xlookup set'!$A$1:$R$1200,14,FALSE)),"")</f>
        <v/>
      </c>
      <c r="N1003" t="str">
        <f>IFERROR(IF(VLOOKUP('Xlookup set'!$S1003,'Xlookup set'!$A$1:$R$1200,15,FALSE)=0,"",VLOOKUP('Xlookup set'!$S1003,'Xlookup set'!$A$1:$R$1200,15,FALSE)),"")</f>
        <v/>
      </c>
      <c r="O1003" t="str">
        <f>IFERROR(IF(VLOOKUP('Xlookup set'!$S1003,'Xlookup set'!$A$1:$R$1200,16,FALSE)=0,"",VLOOKUP('Xlookup set'!$S1003,'Xlookup set'!$A$1:$R$1200,16,FALSE)),"")</f>
        <v/>
      </c>
      <c r="P1003" t="str">
        <f t="array" aca="1" ref="P1003" ca="1">IFERROR(Y2IF(VLOOKUP('Xlookup set'!$S1003,'Xlookup set'!$A$1:$R$1200,17,FALSE)=0,"",VLOOKUP('Xlookup set'!$S1003,'Xlookup set'!$A$1:$R$1200,17,FALSE)),"")</f>
        <v/>
      </c>
      <c r="Q1003" t="str">
        <f>IFERROR(IF(VLOOKUP('Xlookup set'!$S1003,'Xlookup set'!$A$1:$R$1200,18,FALSE)=0,"",VLOOKUP('Xlookup set'!$S1003,'Xlookup set'!$A$1:$R$1200,18,FALSE)),"")</f>
        <v/>
      </c>
    </row>
    <row r="1004" spans="1:17">
      <c r="A1004" t="str">
        <f>IFERROR(VLOOKUP('Xlookup set'!$S1004,'Xlookup set'!$A$1:$R$1200,2,FALSE),"")</f>
        <v/>
      </c>
      <c r="B1004" t="str">
        <f>IF(I1004&lt;&gt;"",ドッグキャリー!$I$2,"")</f>
        <v/>
      </c>
      <c r="C1004" t="str">
        <f t="shared" si="32"/>
        <v/>
      </c>
      <c r="D1004" t="str">
        <f t="shared" si="33"/>
        <v/>
      </c>
      <c r="E1004" t="str">
        <f>IFERROR(IF(VLOOKUP('Xlookup set'!$S1004,'Xlookup set'!$A$1:$R$1200,6,FALSE)=0,"",VLOOKUP('Xlookup set'!$S1004,'Xlookup set'!$A$1:$R$1200,6,FALSE)),"")</f>
        <v/>
      </c>
      <c r="F1004" t="str">
        <f t="array" aca="1" ref="F1004" ca="1">IFERROR(F(VLOOKUP('Xlookup set'!$S1004,'Xlookup set'!$A$1:$R$1200,7,FALSE)=0,"",VLOOKUP('Xlookup set'!$S1004,'Xlookup set'!$A$1:$R$1200,7,FALSE)),"")</f>
        <v/>
      </c>
      <c r="G1004" t="str">
        <f>IFERROR(IF(VLOOKUP('Xlookup set'!$S1004,'Xlookup set'!$A$1:$R$1200,8,FALSE)=0,"",VLOOKUP('Xlookup set'!$S1004,'Xlookup set'!$A$1:$R$1200,8,FALSE)),"")</f>
        <v/>
      </c>
      <c r="H1004" s="93" t="str">
        <f>IFERROR(IF(VLOOKUP('Xlookup set'!$S1004,'Xlookup set'!$A$1:$R$1200,9,FALSE)=0,"",VLOOKUP('Xlookup set'!$S1004,'Xlookup set'!$A$1:$R$1200,9,FALSE)),"")</f>
        <v/>
      </c>
      <c r="I1004" t="str">
        <f>IFERROR(IF(VLOOKUP('Xlookup set'!$S1004,'Xlookup set'!$A$1:$R$1200,10,FALSE)=0,"",VLOOKUP('Xlookup set'!$S1004,'Xlookup set'!$A$1:$R$1200,10,FALSE)),"")</f>
        <v/>
      </c>
      <c r="J1004" t="str">
        <f>IFERROR(IF(VLOOKUP('Xlookup set'!$S1004,'Xlookup set'!$A$1:$R$1200,11,FALSE)=0,"",VLOOKUP('Xlookup set'!$S1004,'Xlookup set'!$A$1:$R$1200,11,FALSE)),"")</f>
        <v/>
      </c>
      <c r="K1004" t="str">
        <f>IFERROR(IF(VLOOKUP('Xlookup set'!$S1004,'Xlookup set'!$A$1:$R$1200,12,FALSE)=0,"",VLOOKUP('Xlookup set'!$S1004,'Xlookup set'!$A$1:$R$1200,12,FALSE)),"")</f>
        <v/>
      </c>
      <c r="L1004" t="str">
        <f>IFERROR(IF(VLOOKUP('Xlookup set'!$S1004,'Xlookup set'!$A$1:$R$1200,13,FALSE)=0,"",VLOOKUP('Xlookup set'!$S1004,'Xlookup set'!$A$1:$R$1200,13,FALSE)),"")</f>
        <v/>
      </c>
      <c r="M1004" t="str">
        <f>IFERROR(IF(VLOOKUP('Xlookup set'!$S1004,'Xlookup set'!$A$1:$R$1200,14,FALSE)=0,"",VLOOKUP('Xlookup set'!$S1004,'Xlookup set'!$A$1:$R$1200,14,FALSE)),"")</f>
        <v/>
      </c>
      <c r="N1004" t="str">
        <f>IFERROR(IF(VLOOKUP('Xlookup set'!$S1004,'Xlookup set'!$A$1:$R$1200,15,FALSE)=0,"",VLOOKUP('Xlookup set'!$S1004,'Xlookup set'!$A$1:$R$1200,15,FALSE)),"")</f>
        <v/>
      </c>
      <c r="O1004" t="str">
        <f>IFERROR(IF(VLOOKUP('Xlookup set'!$S1004,'Xlookup set'!$A$1:$R$1200,16,FALSE)=0,"",VLOOKUP('Xlookup set'!$S1004,'Xlookup set'!$A$1:$R$1200,16,FALSE)),"")</f>
        <v/>
      </c>
      <c r="P1004" t="str">
        <f t="array" aca="1" ref="P1004" ca="1">IFERROR(Y2IF(VLOOKUP('Xlookup set'!$S1004,'Xlookup set'!$A$1:$R$1200,17,FALSE)=0,"",VLOOKUP('Xlookup set'!$S1004,'Xlookup set'!$A$1:$R$1200,17,FALSE)),"")</f>
        <v/>
      </c>
      <c r="Q1004" t="str">
        <f>IFERROR(IF(VLOOKUP('Xlookup set'!$S1004,'Xlookup set'!$A$1:$R$1200,18,FALSE)=0,"",VLOOKUP('Xlookup set'!$S1004,'Xlookup set'!$A$1:$R$1200,18,FALSE)),"")</f>
        <v/>
      </c>
    </row>
    <row r="1005" spans="1:17">
      <c r="A1005" t="str">
        <f>IFERROR(VLOOKUP('Xlookup set'!$S1005,'Xlookup set'!$A$1:$R$1200,2,FALSE),"")</f>
        <v/>
      </c>
      <c r="B1005" t="str">
        <f>IF(I1005&lt;&gt;"",ドッグキャリー!$I$2,"")</f>
        <v/>
      </c>
      <c r="C1005" t="str">
        <f t="shared" si="32"/>
        <v/>
      </c>
      <c r="D1005" t="str">
        <f t="shared" si="33"/>
        <v/>
      </c>
      <c r="E1005" t="str">
        <f>IFERROR(IF(VLOOKUP('Xlookup set'!$S1005,'Xlookup set'!$A$1:$R$1200,6,FALSE)=0,"",VLOOKUP('Xlookup set'!$S1005,'Xlookup set'!$A$1:$R$1200,6,FALSE)),"")</f>
        <v/>
      </c>
      <c r="F1005" t="str">
        <f t="array" aca="1" ref="F1005" ca="1">IFERROR(F(VLOOKUP('Xlookup set'!$S1005,'Xlookup set'!$A$1:$R$1200,7,FALSE)=0,"",VLOOKUP('Xlookup set'!$S1005,'Xlookup set'!$A$1:$R$1200,7,FALSE)),"")</f>
        <v/>
      </c>
      <c r="G1005" t="str">
        <f>IFERROR(IF(VLOOKUP('Xlookup set'!$S1005,'Xlookup set'!$A$1:$R$1200,8,FALSE)=0,"",VLOOKUP('Xlookup set'!$S1005,'Xlookup set'!$A$1:$R$1200,8,FALSE)),"")</f>
        <v/>
      </c>
      <c r="H1005" s="93" t="str">
        <f>IFERROR(IF(VLOOKUP('Xlookup set'!$S1005,'Xlookup set'!$A$1:$R$1200,9,FALSE)=0,"",VLOOKUP('Xlookup set'!$S1005,'Xlookup set'!$A$1:$R$1200,9,FALSE)),"")</f>
        <v/>
      </c>
      <c r="I1005" t="str">
        <f>IFERROR(IF(VLOOKUP('Xlookup set'!$S1005,'Xlookup set'!$A$1:$R$1200,10,FALSE)=0,"",VLOOKUP('Xlookup set'!$S1005,'Xlookup set'!$A$1:$R$1200,10,FALSE)),"")</f>
        <v/>
      </c>
      <c r="J1005" t="str">
        <f>IFERROR(IF(VLOOKUP('Xlookup set'!$S1005,'Xlookup set'!$A$1:$R$1200,11,FALSE)=0,"",VLOOKUP('Xlookup set'!$S1005,'Xlookup set'!$A$1:$R$1200,11,FALSE)),"")</f>
        <v/>
      </c>
      <c r="K1005" t="str">
        <f>IFERROR(IF(VLOOKUP('Xlookup set'!$S1005,'Xlookup set'!$A$1:$R$1200,12,FALSE)=0,"",VLOOKUP('Xlookup set'!$S1005,'Xlookup set'!$A$1:$R$1200,12,FALSE)),"")</f>
        <v/>
      </c>
      <c r="L1005" t="str">
        <f>IFERROR(IF(VLOOKUP('Xlookup set'!$S1005,'Xlookup set'!$A$1:$R$1200,13,FALSE)=0,"",VLOOKUP('Xlookup set'!$S1005,'Xlookup set'!$A$1:$R$1200,13,FALSE)),"")</f>
        <v/>
      </c>
      <c r="M1005" t="str">
        <f>IFERROR(IF(VLOOKUP('Xlookup set'!$S1005,'Xlookup set'!$A$1:$R$1200,14,FALSE)=0,"",VLOOKUP('Xlookup set'!$S1005,'Xlookup set'!$A$1:$R$1200,14,FALSE)),"")</f>
        <v/>
      </c>
      <c r="N1005" t="str">
        <f>IFERROR(IF(VLOOKUP('Xlookup set'!$S1005,'Xlookup set'!$A$1:$R$1200,15,FALSE)=0,"",VLOOKUP('Xlookup set'!$S1005,'Xlookup set'!$A$1:$R$1200,15,FALSE)),"")</f>
        <v/>
      </c>
      <c r="O1005" t="str">
        <f>IFERROR(IF(VLOOKUP('Xlookup set'!$S1005,'Xlookup set'!$A$1:$R$1200,16,FALSE)=0,"",VLOOKUP('Xlookup set'!$S1005,'Xlookup set'!$A$1:$R$1200,16,FALSE)),"")</f>
        <v/>
      </c>
      <c r="P1005" t="str">
        <f t="array" aca="1" ref="P1005" ca="1">IFERROR(Y2IF(VLOOKUP('Xlookup set'!$S1005,'Xlookup set'!$A$1:$R$1200,17,FALSE)=0,"",VLOOKUP('Xlookup set'!$S1005,'Xlookup set'!$A$1:$R$1200,17,FALSE)),"")</f>
        <v/>
      </c>
      <c r="Q1005" t="str">
        <f>IFERROR(IF(VLOOKUP('Xlookup set'!$S1005,'Xlookup set'!$A$1:$R$1200,18,FALSE)=0,"",VLOOKUP('Xlookup set'!$S1005,'Xlookup set'!$A$1:$R$1200,18,FALSE)),"")</f>
        <v/>
      </c>
    </row>
    <row r="1006" spans="1:17">
      <c r="A1006" t="str">
        <f>IFERROR(VLOOKUP('Xlookup set'!$S1006,'Xlookup set'!$A$1:$R$1200,2,FALSE),"")</f>
        <v/>
      </c>
      <c r="B1006" t="str">
        <f>IF(I1006&lt;&gt;"",ドッグキャリー!$I$2,"")</f>
        <v/>
      </c>
      <c r="C1006" t="str">
        <f t="shared" si="32"/>
        <v/>
      </c>
      <c r="D1006" t="str">
        <f t="shared" si="33"/>
        <v/>
      </c>
      <c r="E1006" t="str">
        <f>IFERROR(IF(VLOOKUP('Xlookup set'!$S1006,'Xlookup set'!$A$1:$R$1200,6,FALSE)=0,"",VLOOKUP('Xlookup set'!$S1006,'Xlookup set'!$A$1:$R$1200,6,FALSE)),"")</f>
        <v/>
      </c>
      <c r="F1006" t="str">
        <f t="array" aca="1" ref="F1006" ca="1">IFERROR(F(VLOOKUP('Xlookup set'!$S1006,'Xlookup set'!$A$1:$R$1200,7,FALSE)=0,"",VLOOKUP('Xlookup set'!$S1006,'Xlookup set'!$A$1:$R$1200,7,FALSE)),"")</f>
        <v/>
      </c>
      <c r="G1006" t="str">
        <f>IFERROR(IF(VLOOKUP('Xlookup set'!$S1006,'Xlookup set'!$A$1:$R$1200,8,FALSE)=0,"",VLOOKUP('Xlookup set'!$S1006,'Xlookup set'!$A$1:$R$1200,8,FALSE)),"")</f>
        <v/>
      </c>
      <c r="H1006" s="93" t="str">
        <f>IFERROR(IF(VLOOKUP('Xlookup set'!$S1006,'Xlookup set'!$A$1:$R$1200,9,FALSE)=0,"",VLOOKUP('Xlookup set'!$S1006,'Xlookup set'!$A$1:$R$1200,9,FALSE)),"")</f>
        <v/>
      </c>
      <c r="I1006" t="str">
        <f>IFERROR(IF(VLOOKUP('Xlookup set'!$S1006,'Xlookup set'!$A$1:$R$1200,10,FALSE)=0,"",VLOOKUP('Xlookup set'!$S1006,'Xlookup set'!$A$1:$R$1200,10,FALSE)),"")</f>
        <v/>
      </c>
      <c r="J1006" t="str">
        <f>IFERROR(IF(VLOOKUP('Xlookup set'!$S1006,'Xlookup set'!$A$1:$R$1200,11,FALSE)=0,"",VLOOKUP('Xlookup set'!$S1006,'Xlookup set'!$A$1:$R$1200,11,FALSE)),"")</f>
        <v/>
      </c>
      <c r="K1006" t="str">
        <f>IFERROR(IF(VLOOKUP('Xlookup set'!$S1006,'Xlookup set'!$A$1:$R$1200,12,FALSE)=0,"",VLOOKUP('Xlookup set'!$S1006,'Xlookup set'!$A$1:$R$1200,12,FALSE)),"")</f>
        <v/>
      </c>
      <c r="L1006" t="str">
        <f>IFERROR(IF(VLOOKUP('Xlookup set'!$S1006,'Xlookup set'!$A$1:$R$1200,13,FALSE)=0,"",VLOOKUP('Xlookup set'!$S1006,'Xlookup set'!$A$1:$R$1200,13,FALSE)),"")</f>
        <v/>
      </c>
      <c r="M1006" t="str">
        <f>IFERROR(IF(VLOOKUP('Xlookup set'!$S1006,'Xlookup set'!$A$1:$R$1200,14,FALSE)=0,"",VLOOKUP('Xlookup set'!$S1006,'Xlookup set'!$A$1:$R$1200,14,FALSE)),"")</f>
        <v/>
      </c>
      <c r="N1006" t="str">
        <f>IFERROR(IF(VLOOKUP('Xlookup set'!$S1006,'Xlookup set'!$A$1:$R$1200,15,FALSE)=0,"",VLOOKUP('Xlookup set'!$S1006,'Xlookup set'!$A$1:$R$1200,15,FALSE)),"")</f>
        <v/>
      </c>
      <c r="O1006" t="str">
        <f>IFERROR(IF(VLOOKUP('Xlookup set'!$S1006,'Xlookup set'!$A$1:$R$1200,16,FALSE)=0,"",VLOOKUP('Xlookup set'!$S1006,'Xlookup set'!$A$1:$R$1200,16,FALSE)),"")</f>
        <v/>
      </c>
      <c r="P1006" t="str">
        <f t="array" aca="1" ref="P1006" ca="1">IFERROR(Y2IF(VLOOKUP('Xlookup set'!$S1006,'Xlookup set'!$A$1:$R$1200,17,FALSE)=0,"",VLOOKUP('Xlookup set'!$S1006,'Xlookup set'!$A$1:$R$1200,17,FALSE)),"")</f>
        <v/>
      </c>
      <c r="Q1006" t="str">
        <f>IFERROR(IF(VLOOKUP('Xlookup set'!$S1006,'Xlookup set'!$A$1:$R$1200,18,FALSE)=0,"",VLOOKUP('Xlookup set'!$S1006,'Xlookup set'!$A$1:$R$1200,18,FALSE)),"")</f>
        <v/>
      </c>
    </row>
    <row r="1007" spans="1:17">
      <c r="A1007" t="str">
        <f>IFERROR(VLOOKUP('Xlookup set'!$S1007,'Xlookup set'!$A$1:$R$1200,2,FALSE),"")</f>
        <v/>
      </c>
      <c r="B1007" t="str">
        <f>IF(I1007&lt;&gt;"",ドッグキャリー!$I$2,"")</f>
        <v/>
      </c>
      <c r="C1007" t="str">
        <f t="shared" si="32"/>
        <v/>
      </c>
      <c r="D1007" t="str">
        <f t="shared" si="33"/>
        <v/>
      </c>
      <c r="E1007" t="str">
        <f>IFERROR(IF(VLOOKUP('Xlookup set'!$S1007,'Xlookup set'!$A$1:$R$1200,6,FALSE)=0,"",VLOOKUP('Xlookup set'!$S1007,'Xlookup set'!$A$1:$R$1200,6,FALSE)),"")</f>
        <v/>
      </c>
      <c r="F1007" t="str">
        <f t="array" aca="1" ref="F1007" ca="1">IFERROR(F(VLOOKUP('Xlookup set'!$S1007,'Xlookup set'!$A$1:$R$1200,7,FALSE)=0,"",VLOOKUP('Xlookup set'!$S1007,'Xlookup set'!$A$1:$R$1200,7,FALSE)),"")</f>
        <v/>
      </c>
      <c r="G1007" t="str">
        <f>IFERROR(IF(VLOOKUP('Xlookup set'!$S1007,'Xlookup set'!$A$1:$R$1200,8,FALSE)=0,"",VLOOKUP('Xlookup set'!$S1007,'Xlookup set'!$A$1:$R$1200,8,FALSE)),"")</f>
        <v/>
      </c>
      <c r="H1007" s="93" t="str">
        <f>IFERROR(IF(VLOOKUP('Xlookup set'!$S1007,'Xlookup set'!$A$1:$R$1200,9,FALSE)=0,"",VLOOKUP('Xlookup set'!$S1007,'Xlookup set'!$A$1:$R$1200,9,FALSE)),"")</f>
        <v/>
      </c>
      <c r="I1007" t="str">
        <f>IFERROR(IF(VLOOKUP('Xlookup set'!$S1007,'Xlookup set'!$A$1:$R$1200,10,FALSE)=0,"",VLOOKUP('Xlookup set'!$S1007,'Xlookup set'!$A$1:$R$1200,10,FALSE)),"")</f>
        <v/>
      </c>
      <c r="J1007" t="str">
        <f>IFERROR(IF(VLOOKUP('Xlookup set'!$S1007,'Xlookup set'!$A$1:$R$1200,11,FALSE)=0,"",VLOOKUP('Xlookup set'!$S1007,'Xlookup set'!$A$1:$R$1200,11,FALSE)),"")</f>
        <v/>
      </c>
      <c r="K1007" t="str">
        <f>IFERROR(IF(VLOOKUP('Xlookup set'!$S1007,'Xlookup set'!$A$1:$R$1200,12,FALSE)=0,"",VLOOKUP('Xlookup set'!$S1007,'Xlookup set'!$A$1:$R$1200,12,FALSE)),"")</f>
        <v/>
      </c>
      <c r="L1007" t="str">
        <f>IFERROR(IF(VLOOKUP('Xlookup set'!$S1007,'Xlookup set'!$A$1:$R$1200,13,FALSE)=0,"",VLOOKUP('Xlookup set'!$S1007,'Xlookup set'!$A$1:$R$1200,13,FALSE)),"")</f>
        <v/>
      </c>
      <c r="M1007" t="str">
        <f>IFERROR(IF(VLOOKUP('Xlookup set'!$S1007,'Xlookup set'!$A$1:$R$1200,14,FALSE)=0,"",VLOOKUP('Xlookup set'!$S1007,'Xlookup set'!$A$1:$R$1200,14,FALSE)),"")</f>
        <v/>
      </c>
      <c r="N1007" t="str">
        <f>IFERROR(IF(VLOOKUP('Xlookup set'!$S1007,'Xlookup set'!$A$1:$R$1200,15,FALSE)=0,"",VLOOKUP('Xlookup set'!$S1007,'Xlookup set'!$A$1:$R$1200,15,FALSE)),"")</f>
        <v/>
      </c>
      <c r="O1007" t="str">
        <f>IFERROR(IF(VLOOKUP('Xlookup set'!$S1007,'Xlookup set'!$A$1:$R$1200,16,FALSE)=0,"",VLOOKUP('Xlookup set'!$S1007,'Xlookup set'!$A$1:$R$1200,16,FALSE)),"")</f>
        <v/>
      </c>
      <c r="P1007" t="str">
        <f t="array" aca="1" ref="P1007" ca="1">IFERROR(Y2IF(VLOOKUP('Xlookup set'!$S1007,'Xlookup set'!$A$1:$R$1200,17,FALSE)=0,"",VLOOKUP('Xlookup set'!$S1007,'Xlookup set'!$A$1:$R$1200,17,FALSE)),"")</f>
        <v/>
      </c>
      <c r="Q1007" t="str">
        <f>IFERROR(IF(VLOOKUP('Xlookup set'!$S1007,'Xlookup set'!$A$1:$R$1200,18,FALSE)=0,"",VLOOKUP('Xlookup set'!$S1007,'Xlookup set'!$A$1:$R$1200,18,FALSE)),"")</f>
        <v/>
      </c>
    </row>
    <row r="1008" spans="1:17">
      <c r="A1008" t="str">
        <f>IFERROR(VLOOKUP('Xlookup set'!$S1008,'Xlookup set'!$A$1:$R$1200,2,FALSE),"")</f>
        <v/>
      </c>
      <c r="B1008" t="str">
        <f>IF(I1008&lt;&gt;"",ドッグキャリー!$I$2,"")</f>
        <v/>
      </c>
      <c r="C1008" t="str">
        <f t="shared" si="32"/>
        <v/>
      </c>
      <c r="D1008" t="str">
        <f t="shared" si="33"/>
        <v/>
      </c>
      <c r="E1008" t="str">
        <f>IFERROR(IF(VLOOKUP('Xlookup set'!$S1008,'Xlookup set'!$A$1:$R$1200,6,FALSE)=0,"",VLOOKUP('Xlookup set'!$S1008,'Xlookup set'!$A$1:$R$1200,6,FALSE)),"")</f>
        <v/>
      </c>
      <c r="F1008" t="str">
        <f t="array" aca="1" ref="F1008" ca="1">IFERROR(F(VLOOKUP('Xlookup set'!$S1008,'Xlookup set'!$A$1:$R$1200,7,FALSE)=0,"",VLOOKUP('Xlookup set'!$S1008,'Xlookup set'!$A$1:$R$1200,7,FALSE)),"")</f>
        <v/>
      </c>
      <c r="G1008" t="str">
        <f>IFERROR(IF(VLOOKUP('Xlookup set'!$S1008,'Xlookup set'!$A$1:$R$1200,8,FALSE)=0,"",VLOOKUP('Xlookup set'!$S1008,'Xlookup set'!$A$1:$R$1200,8,FALSE)),"")</f>
        <v/>
      </c>
      <c r="H1008" s="93" t="str">
        <f>IFERROR(IF(VLOOKUP('Xlookup set'!$S1008,'Xlookup set'!$A$1:$R$1200,9,FALSE)=0,"",VLOOKUP('Xlookup set'!$S1008,'Xlookup set'!$A$1:$R$1200,9,FALSE)),"")</f>
        <v/>
      </c>
      <c r="I1008" t="str">
        <f>IFERROR(IF(VLOOKUP('Xlookup set'!$S1008,'Xlookup set'!$A$1:$R$1200,10,FALSE)=0,"",VLOOKUP('Xlookup set'!$S1008,'Xlookup set'!$A$1:$R$1200,10,FALSE)),"")</f>
        <v/>
      </c>
      <c r="J1008" t="str">
        <f>IFERROR(IF(VLOOKUP('Xlookup set'!$S1008,'Xlookup set'!$A$1:$R$1200,11,FALSE)=0,"",VLOOKUP('Xlookup set'!$S1008,'Xlookup set'!$A$1:$R$1200,11,FALSE)),"")</f>
        <v/>
      </c>
      <c r="K1008" t="str">
        <f>IFERROR(IF(VLOOKUP('Xlookup set'!$S1008,'Xlookup set'!$A$1:$R$1200,12,FALSE)=0,"",VLOOKUP('Xlookup set'!$S1008,'Xlookup set'!$A$1:$R$1200,12,FALSE)),"")</f>
        <v/>
      </c>
      <c r="L1008" t="str">
        <f>IFERROR(IF(VLOOKUP('Xlookup set'!$S1008,'Xlookup set'!$A$1:$R$1200,13,FALSE)=0,"",VLOOKUP('Xlookup set'!$S1008,'Xlookup set'!$A$1:$R$1200,13,FALSE)),"")</f>
        <v/>
      </c>
      <c r="M1008" t="str">
        <f>IFERROR(IF(VLOOKUP('Xlookup set'!$S1008,'Xlookup set'!$A$1:$R$1200,14,FALSE)=0,"",VLOOKUP('Xlookup set'!$S1008,'Xlookup set'!$A$1:$R$1200,14,FALSE)),"")</f>
        <v/>
      </c>
      <c r="N1008" t="str">
        <f>IFERROR(IF(VLOOKUP('Xlookup set'!$S1008,'Xlookup set'!$A$1:$R$1200,15,FALSE)=0,"",VLOOKUP('Xlookup set'!$S1008,'Xlookup set'!$A$1:$R$1200,15,FALSE)),"")</f>
        <v/>
      </c>
      <c r="O1008" t="str">
        <f>IFERROR(IF(VLOOKUP('Xlookup set'!$S1008,'Xlookup set'!$A$1:$R$1200,16,FALSE)=0,"",VLOOKUP('Xlookup set'!$S1008,'Xlookup set'!$A$1:$R$1200,16,FALSE)),"")</f>
        <v/>
      </c>
      <c r="P1008" t="str">
        <f t="array" aca="1" ref="P1008" ca="1">IFERROR(Y2IF(VLOOKUP('Xlookup set'!$S1008,'Xlookup set'!$A$1:$R$1200,17,FALSE)=0,"",VLOOKUP('Xlookup set'!$S1008,'Xlookup set'!$A$1:$R$1200,17,FALSE)),"")</f>
        <v/>
      </c>
      <c r="Q1008" t="str">
        <f>IFERROR(IF(VLOOKUP('Xlookup set'!$S1008,'Xlookup set'!$A$1:$R$1200,18,FALSE)=0,"",VLOOKUP('Xlookup set'!$S1008,'Xlookup set'!$A$1:$R$1200,18,FALSE)),"")</f>
        <v/>
      </c>
    </row>
    <row r="1009" spans="1:17">
      <c r="A1009" t="str">
        <f>IFERROR(VLOOKUP('Xlookup set'!$S1009,'Xlookup set'!$A$1:$R$1200,2,FALSE),"")</f>
        <v/>
      </c>
      <c r="B1009" t="str">
        <f>IF(I1009&lt;&gt;"",ドッグキャリー!$I$2,"")</f>
        <v/>
      </c>
      <c r="C1009" t="str">
        <f t="shared" si="32"/>
        <v/>
      </c>
      <c r="D1009" t="str">
        <f t="shared" si="33"/>
        <v/>
      </c>
      <c r="E1009" t="str">
        <f>IFERROR(IF(VLOOKUP('Xlookup set'!$S1009,'Xlookup set'!$A$1:$R$1200,6,FALSE)=0,"",VLOOKUP('Xlookup set'!$S1009,'Xlookup set'!$A$1:$R$1200,6,FALSE)),"")</f>
        <v/>
      </c>
      <c r="F1009" t="str">
        <f t="array" aca="1" ref="F1009" ca="1">IFERROR(F(VLOOKUP('Xlookup set'!$S1009,'Xlookup set'!$A$1:$R$1200,7,FALSE)=0,"",VLOOKUP('Xlookup set'!$S1009,'Xlookup set'!$A$1:$R$1200,7,FALSE)),"")</f>
        <v/>
      </c>
      <c r="G1009" t="str">
        <f>IFERROR(IF(VLOOKUP('Xlookup set'!$S1009,'Xlookup set'!$A$1:$R$1200,8,FALSE)=0,"",VLOOKUP('Xlookup set'!$S1009,'Xlookup set'!$A$1:$R$1200,8,FALSE)),"")</f>
        <v/>
      </c>
      <c r="H1009" s="93" t="str">
        <f>IFERROR(IF(VLOOKUP('Xlookup set'!$S1009,'Xlookup set'!$A$1:$R$1200,9,FALSE)=0,"",VLOOKUP('Xlookup set'!$S1009,'Xlookup set'!$A$1:$R$1200,9,FALSE)),"")</f>
        <v/>
      </c>
      <c r="I1009" t="str">
        <f>IFERROR(IF(VLOOKUP('Xlookup set'!$S1009,'Xlookup set'!$A$1:$R$1200,10,FALSE)=0,"",VLOOKUP('Xlookup set'!$S1009,'Xlookup set'!$A$1:$R$1200,10,FALSE)),"")</f>
        <v/>
      </c>
      <c r="J1009" t="str">
        <f>IFERROR(IF(VLOOKUP('Xlookup set'!$S1009,'Xlookup set'!$A$1:$R$1200,11,FALSE)=0,"",VLOOKUP('Xlookup set'!$S1009,'Xlookup set'!$A$1:$R$1200,11,FALSE)),"")</f>
        <v/>
      </c>
      <c r="K1009" t="str">
        <f>IFERROR(IF(VLOOKUP('Xlookup set'!$S1009,'Xlookup set'!$A$1:$R$1200,12,FALSE)=0,"",VLOOKUP('Xlookup set'!$S1009,'Xlookup set'!$A$1:$R$1200,12,FALSE)),"")</f>
        <v/>
      </c>
      <c r="L1009" t="str">
        <f>IFERROR(IF(VLOOKUP('Xlookup set'!$S1009,'Xlookup set'!$A$1:$R$1200,13,FALSE)=0,"",VLOOKUP('Xlookup set'!$S1009,'Xlookup set'!$A$1:$R$1200,13,FALSE)),"")</f>
        <v/>
      </c>
      <c r="M1009" t="str">
        <f>IFERROR(IF(VLOOKUP('Xlookup set'!$S1009,'Xlookup set'!$A$1:$R$1200,14,FALSE)=0,"",VLOOKUP('Xlookup set'!$S1009,'Xlookup set'!$A$1:$R$1200,14,FALSE)),"")</f>
        <v/>
      </c>
      <c r="N1009" t="str">
        <f>IFERROR(IF(VLOOKUP('Xlookup set'!$S1009,'Xlookup set'!$A$1:$R$1200,15,FALSE)=0,"",VLOOKUP('Xlookup set'!$S1009,'Xlookup set'!$A$1:$R$1200,15,FALSE)),"")</f>
        <v/>
      </c>
      <c r="O1009" t="str">
        <f>IFERROR(IF(VLOOKUP('Xlookup set'!$S1009,'Xlookup set'!$A$1:$R$1200,16,FALSE)=0,"",VLOOKUP('Xlookup set'!$S1009,'Xlookup set'!$A$1:$R$1200,16,FALSE)),"")</f>
        <v/>
      </c>
      <c r="P1009" t="str">
        <f t="array" aca="1" ref="P1009" ca="1">IFERROR(Y2IF(VLOOKUP('Xlookup set'!$S1009,'Xlookup set'!$A$1:$R$1200,17,FALSE)=0,"",VLOOKUP('Xlookup set'!$S1009,'Xlookup set'!$A$1:$R$1200,17,FALSE)),"")</f>
        <v/>
      </c>
      <c r="Q1009" t="str">
        <f>IFERROR(IF(VLOOKUP('Xlookup set'!$S1009,'Xlookup set'!$A$1:$R$1200,18,FALSE)=0,"",VLOOKUP('Xlookup set'!$S1009,'Xlookup set'!$A$1:$R$1200,18,FALSE)),"")</f>
        <v/>
      </c>
    </row>
    <row r="1010" spans="1:17">
      <c r="A1010" t="str">
        <f>IFERROR(VLOOKUP('Xlookup set'!$S1010,'Xlookup set'!$A$1:$R$1200,2,FALSE),"")</f>
        <v/>
      </c>
      <c r="B1010" t="str">
        <f>IF(I1010&lt;&gt;"",ドッグキャリー!$I$2,"")</f>
        <v/>
      </c>
      <c r="C1010" t="str">
        <f t="shared" si="32"/>
        <v/>
      </c>
      <c r="D1010" t="str">
        <f t="shared" si="33"/>
        <v/>
      </c>
      <c r="E1010" t="str">
        <f>IFERROR(IF(VLOOKUP('Xlookup set'!$S1010,'Xlookup set'!$A$1:$R$1200,6,FALSE)=0,"",VLOOKUP('Xlookup set'!$S1010,'Xlookup set'!$A$1:$R$1200,6,FALSE)),"")</f>
        <v/>
      </c>
      <c r="F1010" t="str">
        <f t="array" aca="1" ref="F1010" ca="1">IFERROR(F(VLOOKUP('Xlookup set'!$S1010,'Xlookup set'!$A$1:$R$1200,7,FALSE)=0,"",VLOOKUP('Xlookup set'!$S1010,'Xlookup set'!$A$1:$R$1200,7,FALSE)),"")</f>
        <v/>
      </c>
      <c r="G1010" t="str">
        <f>IFERROR(IF(VLOOKUP('Xlookup set'!$S1010,'Xlookup set'!$A$1:$R$1200,8,FALSE)=0,"",VLOOKUP('Xlookup set'!$S1010,'Xlookup set'!$A$1:$R$1200,8,FALSE)),"")</f>
        <v/>
      </c>
      <c r="H1010" s="93" t="str">
        <f>IFERROR(IF(VLOOKUP('Xlookup set'!$S1010,'Xlookup set'!$A$1:$R$1200,9,FALSE)=0,"",VLOOKUP('Xlookup set'!$S1010,'Xlookup set'!$A$1:$R$1200,9,FALSE)),"")</f>
        <v/>
      </c>
      <c r="I1010" t="str">
        <f>IFERROR(IF(VLOOKUP('Xlookup set'!$S1010,'Xlookup set'!$A$1:$R$1200,10,FALSE)=0,"",VLOOKUP('Xlookup set'!$S1010,'Xlookup set'!$A$1:$R$1200,10,FALSE)),"")</f>
        <v/>
      </c>
      <c r="J1010" t="str">
        <f>IFERROR(IF(VLOOKUP('Xlookup set'!$S1010,'Xlookup set'!$A$1:$R$1200,11,FALSE)=0,"",VLOOKUP('Xlookup set'!$S1010,'Xlookup set'!$A$1:$R$1200,11,FALSE)),"")</f>
        <v/>
      </c>
      <c r="K1010" t="str">
        <f>IFERROR(IF(VLOOKUP('Xlookup set'!$S1010,'Xlookup set'!$A$1:$R$1200,12,FALSE)=0,"",VLOOKUP('Xlookup set'!$S1010,'Xlookup set'!$A$1:$R$1200,12,FALSE)),"")</f>
        <v/>
      </c>
      <c r="L1010" t="str">
        <f>IFERROR(IF(VLOOKUP('Xlookup set'!$S1010,'Xlookup set'!$A$1:$R$1200,13,FALSE)=0,"",VLOOKUP('Xlookup set'!$S1010,'Xlookup set'!$A$1:$R$1200,13,FALSE)),"")</f>
        <v/>
      </c>
      <c r="M1010" t="str">
        <f>IFERROR(IF(VLOOKUP('Xlookup set'!$S1010,'Xlookup set'!$A$1:$R$1200,14,FALSE)=0,"",VLOOKUP('Xlookup set'!$S1010,'Xlookup set'!$A$1:$R$1200,14,FALSE)),"")</f>
        <v/>
      </c>
      <c r="N1010" t="str">
        <f>IFERROR(IF(VLOOKUP('Xlookup set'!$S1010,'Xlookup set'!$A$1:$R$1200,15,FALSE)=0,"",VLOOKUP('Xlookup set'!$S1010,'Xlookup set'!$A$1:$R$1200,15,FALSE)),"")</f>
        <v/>
      </c>
      <c r="O1010" t="str">
        <f>IFERROR(IF(VLOOKUP('Xlookup set'!$S1010,'Xlookup set'!$A$1:$R$1200,16,FALSE)=0,"",VLOOKUP('Xlookup set'!$S1010,'Xlookup set'!$A$1:$R$1200,16,FALSE)),"")</f>
        <v/>
      </c>
      <c r="P1010" t="str">
        <f t="array" aca="1" ref="P1010" ca="1">IFERROR(Y2IF(VLOOKUP('Xlookup set'!$S1010,'Xlookup set'!$A$1:$R$1200,17,FALSE)=0,"",VLOOKUP('Xlookup set'!$S1010,'Xlookup set'!$A$1:$R$1200,17,FALSE)),"")</f>
        <v/>
      </c>
      <c r="Q1010" t="str">
        <f>IFERROR(IF(VLOOKUP('Xlookup set'!$S1010,'Xlookup set'!$A$1:$R$1200,18,FALSE)=0,"",VLOOKUP('Xlookup set'!$S1010,'Xlookup set'!$A$1:$R$1200,18,FALSE)),"")</f>
        <v/>
      </c>
    </row>
    <row r="1011" spans="1:17">
      <c r="A1011" t="str">
        <f>IFERROR(VLOOKUP('Xlookup set'!$S1011,'Xlookup set'!$A$1:$R$1200,2,FALSE),"")</f>
        <v/>
      </c>
      <c r="B1011" t="str">
        <f>IF(I1011&lt;&gt;"",ドッグキャリー!$I$2,"")</f>
        <v/>
      </c>
      <c r="C1011" t="str">
        <f t="shared" si="32"/>
        <v/>
      </c>
      <c r="D1011" t="str">
        <f t="shared" si="33"/>
        <v/>
      </c>
      <c r="E1011" t="str">
        <f>IFERROR(IF(VLOOKUP('Xlookup set'!$S1011,'Xlookup set'!$A$1:$R$1200,6,FALSE)=0,"",VLOOKUP('Xlookup set'!$S1011,'Xlookup set'!$A$1:$R$1200,6,FALSE)),"")</f>
        <v/>
      </c>
      <c r="F1011" t="str">
        <f t="array" aca="1" ref="F1011" ca="1">IFERROR(F(VLOOKUP('Xlookup set'!$S1011,'Xlookup set'!$A$1:$R$1200,7,FALSE)=0,"",VLOOKUP('Xlookup set'!$S1011,'Xlookup set'!$A$1:$R$1200,7,FALSE)),"")</f>
        <v/>
      </c>
      <c r="G1011" t="str">
        <f>IFERROR(IF(VLOOKUP('Xlookup set'!$S1011,'Xlookup set'!$A$1:$R$1200,8,FALSE)=0,"",VLOOKUP('Xlookup set'!$S1011,'Xlookup set'!$A$1:$R$1200,8,FALSE)),"")</f>
        <v/>
      </c>
      <c r="H1011" s="93" t="str">
        <f>IFERROR(IF(VLOOKUP('Xlookup set'!$S1011,'Xlookup set'!$A$1:$R$1200,9,FALSE)=0,"",VLOOKUP('Xlookup set'!$S1011,'Xlookup set'!$A$1:$R$1200,9,FALSE)),"")</f>
        <v/>
      </c>
      <c r="I1011" t="str">
        <f>IFERROR(IF(VLOOKUP('Xlookup set'!$S1011,'Xlookup set'!$A$1:$R$1200,10,FALSE)=0,"",VLOOKUP('Xlookup set'!$S1011,'Xlookup set'!$A$1:$R$1200,10,FALSE)),"")</f>
        <v/>
      </c>
      <c r="J1011" t="str">
        <f>IFERROR(IF(VLOOKUP('Xlookup set'!$S1011,'Xlookup set'!$A$1:$R$1200,11,FALSE)=0,"",VLOOKUP('Xlookup set'!$S1011,'Xlookup set'!$A$1:$R$1200,11,FALSE)),"")</f>
        <v/>
      </c>
      <c r="K1011" t="str">
        <f>IFERROR(IF(VLOOKUP('Xlookup set'!$S1011,'Xlookup set'!$A$1:$R$1200,12,FALSE)=0,"",VLOOKUP('Xlookup set'!$S1011,'Xlookup set'!$A$1:$R$1200,12,FALSE)),"")</f>
        <v/>
      </c>
      <c r="L1011" t="str">
        <f>IFERROR(IF(VLOOKUP('Xlookup set'!$S1011,'Xlookup set'!$A$1:$R$1200,13,FALSE)=0,"",VLOOKUP('Xlookup set'!$S1011,'Xlookup set'!$A$1:$R$1200,13,FALSE)),"")</f>
        <v/>
      </c>
      <c r="M1011" t="str">
        <f>IFERROR(IF(VLOOKUP('Xlookup set'!$S1011,'Xlookup set'!$A$1:$R$1200,14,FALSE)=0,"",VLOOKUP('Xlookup set'!$S1011,'Xlookup set'!$A$1:$R$1200,14,FALSE)),"")</f>
        <v/>
      </c>
      <c r="N1011" t="str">
        <f>IFERROR(IF(VLOOKUP('Xlookup set'!$S1011,'Xlookup set'!$A$1:$R$1200,15,FALSE)=0,"",VLOOKUP('Xlookup set'!$S1011,'Xlookup set'!$A$1:$R$1200,15,FALSE)),"")</f>
        <v/>
      </c>
      <c r="O1011" t="str">
        <f>IFERROR(IF(VLOOKUP('Xlookup set'!$S1011,'Xlookup set'!$A$1:$R$1200,16,FALSE)=0,"",VLOOKUP('Xlookup set'!$S1011,'Xlookup set'!$A$1:$R$1200,16,FALSE)),"")</f>
        <v/>
      </c>
      <c r="P1011" t="str">
        <f t="array" aca="1" ref="P1011" ca="1">IFERROR(Y2IF(VLOOKUP('Xlookup set'!$S1011,'Xlookup set'!$A$1:$R$1200,17,FALSE)=0,"",VLOOKUP('Xlookup set'!$S1011,'Xlookup set'!$A$1:$R$1200,17,FALSE)),"")</f>
        <v/>
      </c>
      <c r="Q1011" t="str">
        <f>IFERROR(IF(VLOOKUP('Xlookup set'!$S1011,'Xlookup set'!$A$1:$R$1200,18,FALSE)=0,"",VLOOKUP('Xlookup set'!$S1011,'Xlookup set'!$A$1:$R$1200,18,FALSE)),"")</f>
        <v/>
      </c>
    </row>
    <row r="1012" spans="1:17">
      <c r="A1012" t="str">
        <f>IFERROR(VLOOKUP('Xlookup set'!$S1012,'Xlookup set'!$A$1:$R$1200,2,FALSE),"")</f>
        <v/>
      </c>
      <c r="B1012" t="str">
        <f>IF(I1012&lt;&gt;"",ドッグキャリー!$I$2,"")</f>
        <v/>
      </c>
      <c r="C1012" t="str">
        <f t="shared" si="32"/>
        <v/>
      </c>
      <c r="D1012" t="str">
        <f t="shared" si="33"/>
        <v/>
      </c>
      <c r="E1012" t="str">
        <f>IFERROR(IF(VLOOKUP('Xlookup set'!$S1012,'Xlookup set'!$A$1:$R$1200,6,FALSE)=0,"",VLOOKUP('Xlookup set'!$S1012,'Xlookup set'!$A$1:$R$1200,6,FALSE)),"")</f>
        <v/>
      </c>
      <c r="F1012" t="str">
        <f t="array" aca="1" ref="F1012" ca="1">IFERROR(F(VLOOKUP('Xlookup set'!$S1012,'Xlookup set'!$A$1:$R$1200,7,FALSE)=0,"",VLOOKUP('Xlookup set'!$S1012,'Xlookup set'!$A$1:$R$1200,7,FALSE)),"")</f>
        <v/>
      </c>
      <c r="G1012" t="str">
        <f>IFERROR(IF(VLOOKUP('Xlookup set'!$S1012,'Xlookup set'!$A$1:$R$1200,8,FALSE)=0,"",VLOOKUP('Xlookup set'!$S1012,'Xlookup set'!$A$1:$R$1200,8,FALSE)),"")</f>
        <v/>
      </c>
      <c r="H1012" s="93" t="str">
        <f>IFERROR(IF(VLOOKUP('Xlookup set'!$S1012,'Xlookup set'!$A$1:$R$1200,9,FALSE)=0,"",VLOOKUP('Xlookup set'!$S1012,'Xlookup set'!$A$1:$R$1200,9,FALSE)),"")</f>
        <v/>
      </c>
      <c r="I1012" t="str">
        <f>IFERROR(IF(VLOOKUP('Xlookup set'!$S1012,'Xlookup set'!$A$1:$R$1200,10,FALSE)=0,"",VLOOKUP('Xlookup set'!$S1012,'Xlookup set'!$A$1:$R$1200,10,FALSE)),"")</f>
        <v/>
      </c>
      <c r="J1012" t="str">
        <f>IFERROR(IF(VLOOKUP('Xlookup set'!$S1012,'Xlookup set'!$A$1:$R$1200,11,FALSE)=0,"",VLOOKUP('Xlookup set'!$S1012,'Xlookup set'!$A$1:$R$1200,11,FALSE)),"")</f>
        <v/>
      </c>
      <c r="K1012" t="str">
        <f>IFERROR(IF(VLOOKUP('Xlookup set'!$S1012,'Xlookup set'!$A$1:$R$1200,12,FALSE)=0,"",VLOOKUP('Xlookup set'!$S1012,'Xlookup set'!$A$1:$R$1200,12,FALSE)),"")</f>
        <v/>
      </c>
      <c r="L1012" t="str">
        <f>IFERROR(IF(VLOOKUP('Xlookup set'!$S1012,'Xlookup set'!$A$1:$R$1200,13,FALSE)=0,"",VLOOKUP('Xlookup set'!$S1012,'Xlookup set'!$A$1:$R$1200,13,FALSE)),"")</f>
        <v/>
      </c>
      <c r="M1012" t="str">
        <f>IFERROR(IF(VLOOKUP('Xlookup set'!$S1012,'Xlookup set'!$A$1:$R$1200,14,FALSE)=0,"",VLOOKUP('Xlookup set'!$S1012,'Xlookup set'!$A$1:$R$1200,14,FALSE)),"")</f>
        <v/>
      </c>
      <c r="N1012" t="str">
        <f>IFERROR(IF(VLOOKUP('Xlookup set'!$S1012,'Xlookup set'!$A$1:$R$1200,15,FALSE)=0,"",VLOOKUP('Xlookup set'!$S1012,'Xlookup set'!$A$1:$R$1200,15,FALSE)),"")</f>
        <v/>
      </c>
      <c r="O1012" t="str">
        <f>IFERROR(IF(VLOOKUP('Xlookup set'!$S1012,'Xlookup set'!$A$1:$R$1200,16,FALSE)=0,"",VLOOKUP('Xlookup set'!$S1012,'Xlookup set'!$A$1:$R$1200,16,FALSE)),"")</f>
        <v/>
      </c>
      <c r="P1012" t="str">
        <f t="array" aca="1" ref="P1012" ca="1">IFERROR(Y2IF(VLOOKUP('Xlookup set'!$S1012,'Xlookup set'!$A$1:$R$1200,17,FALSE)=0,"",VLOOKUP('Xlookup set'!$S1012,'Xlookup set'!$A$1:$R$1200,17,FALSE)),"")</f>
        <v/>
      </c>
      <c r="Q1012" t="str">
        <f>IFERROR(IF(VLOOKUP('Xlookup set'!$S1012,'Xlookup set'!$A$1:$R$1200,18,FALSE)=0,"",VLOOKUP('Xlookup set'!$S1012,'Xlookup set'!$A$1:$R$1200,18,FALSE)),"")</f>
        <v/>
      </c>
    </row>
    <row r="1013" spans="1:17">
      <c r="A1013" t="str">
        <f>IFERROR(VLOOKUP('Xlookup set'!$S1013,'Xlookup set'!$A$1:$R$1200,2,FALSE),"")</f>
        <v/>
      </c>
      <c r="B1013" t="str">
        <f>IF(I1013&lt;&gt;"",ドッグキャリー!$I$2,"")</f>
        <v/>
      </c>
      <c r="C1013" t="str">
        <f t="shared" si="32"/>
        <v/>
      </c>
      <c r="D1013" t="str">
        <f t="shared" si="33"/>
        <v/>
      </c>
      <c r="E1013" t="str">
        <f>IFERROR(IF(VLOOKUP('Xlookup set'!$S1013,'Xlookup set'!$A$1:$R$1200,6,FALSE)=0,"",VLOOKUP('Xlookup set'!$S1013,'Xlookup set'!$A$1:$R$1200,6,FALSE)),"")</f>
        <v/>
      </c>
      <c r="F1013" t="str">
        <f t="array" aca="1" ref="F1013" ca="1">IFERROR(F(VLOOKUP('Xlookup set'!$S1013,'Xlookup set'!$A$1:$R$1200,7,FALSE)=0,"",VLOOKUP('Xlookup set'!$S1013,'Xlookup set'!$A$1:$R$1200,7,FALSE)),"")</f>
        <v/>
      </c>
      <c r="G1013" t="str">
        <f>IFERROR(IF(VLOOKUP('Xlookup set'!$S1013,'Xlookup set'!$A$1:$R$1200,8,FALSE)=0,"",VLOOKUP('Xlookup set'!$S1013,'Xlookup set'!$A$1:$R$1200,8,FALSE)),"")</f>
        <v/>
      </c>
      <c r="H1013" s="93" t="str">
        <f>IFERROR(IF(VLOOKUP('Xlookup set'!$S1013,'Xlookup set'!$A$1:$R$1200,9,FALSE)=0,"",VLOOKUP('Xlookup set'!$S1013,'Xlookup set'!$A$1:$R$1200,9,FALSE)),"")</f>
        <v/>
      </c>
      <c r="I1013" t="str">
        <f>IFERROR(IF(VLOOKUP('Xlookup set'!$S1013,'Xlookup set'!$A$1:$R$1200,10,FALSE)=0,"",VLOOKUP('Xlookup set'!$S1013,'Xlookup set'!$A$1:$R$1200,10,FALSE)),"")</f>
        <v/>
      </c>
      <c r="J1013" t="str">
        <f>IFERROR(IF(VLOOKUP('Xlookup set'!$S1013,'Xlookup set'!$A$1:$R$1200,11,FALSE)=0,"",VLOOKUP('Xlookup set'!$S1013,'Xlookup set'!$A$1:$R$1200,11,FALSE)),"")</f>
        <v/>
      </c>
      <c r="K1013" t="str">
        <f>IFERROR(IF(VLOOKUP('Xlookup set'!$S1013,'Xlookup set'!$A$1:$R$1200,12,FALSE)=0,"",VLOOKUP('Xlookup set'!$S1013,'Xlookup set'!$A$1:$R$1200,12,FALSE)),"")</f>
        <v/>
      </c>
      <c r="L1013" t="str">
        <f>IFERROR(IF(VLOOKUP('Xlookup set'!$S1013,'Xlookup set'!$A$1:$R$1200,13,FALSE)=0,"",VLOOKUP('Xlookup set'!$S1013,'Xlookup set'!$A$1:$R$1200,13,FALSE)),"")</f>
        <v/>
      </c>
      <c r="M1013" t="str">
        <f>IFERROR(IF(VLOOKUP('Xlookup set'!$S1013,'Xlookup set'!$A$1:$R$1200,14,FALSE)=0,"",VLOOKUP('Xlookup set'!$S1013,'Xlookup set'!$A$1:$R$1200,14,FALSE)),"")</f>
        <v/>
      </c>
      <c r="N1013" t="str">
        <f>IFERROR(IF(VLOOKUP('Xlookup set'!$S1013,'Xlookup set'!$A$1:$R$1200,15,FALSE)=0,"",VLOOKUP('Xlookup set'!$S1013,'Xlookup set'!$A$1:$R$1200,15,FALSE)),"")</f>
        <v/>
      </c>
      <c r="O1013" t="str">
        <f>IFERROR(IF(VLOOKUP('Xlookup set'!$S1013,'Xlookup set'!$A$1:$R$1200,16,FALSE)=0,"",VLOOKUP('Xlookup set'!$S1013,'Xlookup set'!$A$1:$R$1200,16,FALSE)),"")</f>
        <v/>
      </c>
      <c r="P1013" t="str">
        <f t="array" aca="1" ref="P1013" ca="1">IFERROR(Y2IF(VLOOKUP('Xlookup set'!$S1013,'Xlookup set'!$A$1:$R$1200,17,FALSE)=0,"",VLOOKUP('Xlookup set'!$S1013,'Xlookup set'!$A$1:$R$1200,17,FALSE)),"")</f>
        <v/>
      </c>
      <c r="Q1013" t="str">
        <f>IFERROR(IF(VLOOKUP('Xlookup set'!$S1013,'Xlookup set'!$A$1:$R$1200,18,FALSE)=0,"",VLOOKUP('Xlookup set'!$S1013,'Xlookup set'!$A$1:$R$1200,18,FALSE)),"")</f>
        <v/>
      </c>
    </row>
    <row r="1014" spans="1:17">
      <c r="A1014" t="str">
        <f>IFERROR(VLOOKUP('Xlookup set'!$S1014,'Xlookup set'!$A$1:$R$1200,2,FALSE),"")</f>
        <v/>
      </c>
      <c r="B1014" t="str">
        <f>IF(I1014&lt;&gt;"",ドッグキャリー!$I$2,"")</f>
        <v/>
      </c>
      <c r="C1014" t="str">
        <f t="shared" si="32"/>
        <v/>
      </c>
      <c r="D1014" t="str">
        <f t="shared" si="33"/>
        <v/>
      </c>
      <c r="E1014" t="str">
        <f>IFERROR(IF(VLOOKUP('Xlookup set'!$S1014,'Xlookup set'!$A$1:$R$1200,6,FALSE)=0,"",VLOOKUP('Xlookup set'!$S1014,'Xlookup set'!$A$1:$R$1200,6,FALSE)),"")</f>
        <v/>
      </c>
      <c r="F1014" t="str">
        <f t="array" aca="1" ref="F1014" ca="1">IFERROR(F(VLOOKUP('Xlookup set'!$S1014,'Xlookup set'!$A$1:$R$1200,7,FALSE)=0,"",VLOOKUP('Xlookup set'!$S1014,'Xlookup set'!$A$1:$R$1200,7,FALSE)),"")</f>
        <v/>
      </c>
      <c r="G1014" t="str">
        <f>IFERROR(IF(VLOOKUP('Xlookup set'!$S1014,'Xlookup set'!$A$1:$R$1200,8,FALSE)=0,"",VLOOKUP('Xlookup set'!$S1014,'Xlookup set'!$A$1:$R$1200,8,FALSE)),"")</f>
        <v/>
      </c>
      <c r="H1014" s="93" t="str">
        <f>IFERROR(IF(VLOOKUP('Xlookup set'!$S1014,'Xlookup set'!$A$1:$R$1200,9,FALSE)=0,"",VLOOKUP('Xlookup set'!$S1014,'Xlookup set'!$A$1:$R$1200,9,FALSE)),"")</f>
        <v/>
      </c>
      <c r="I1014" t="str">
        <f>IFERROR(IF(VLOOKUP('Xlookup set'!$S1014,'Xlookup set'!$A$1:$R$1200,10,FALSE)=0,"",VLOOKUP('Xlookup set'!$S1014,'Xlookup set'!$A$1:$R$1200,10,FALSE)),"")</f>
        <v/>
      </c>
      <c r="J1014" t="str">
        <f>IFERROR(IF(VLOOKUP('Xlookup set'!$S1014,'Xlookup set'!$A$1:$R$1200,11,FALSE)=0,"",VLOOKUP('Xlookup set'!$S1014,'Xlookup set'!$A$1:$R$1200,11,FALSE)),"")</f>
        <v/>
      </c>
      <c r="K1014" t="str">
        <f>IFERROR(IF(VLOOKUP('Xlookup set'!$S1014,'Xlookup set'!$A$1:$R$1200,12,FALSE)=0,"",VLOOKUP('Xlookup set'!$S1014,'Xlookup set'!$A$1:$R$1200,12,FALSE)),"")</f>
        <v/>
      </c>
      <c r="L1014" t="str">
        <f>IFERROR(IF(VLOOKUP('Xlookup set'!$S1014,'Xlookup set'!$A$1:$R$1200,13,FALSE)=0,"",VLOOKUP('Xlookup set'!$S1014,'Xlookup set'!$A$1:$R$1200,13,FALSE)),"")</f>
        <v/>
      </c>
      <c r="M1014" t="str">
        <f>IFERROR(IF(VLOOKUP('Xlookup set'!$S1014,'Xlookup set'!$A$1:$R$1200,14,FALSE)=0,"",VLOOKUP('Xlookup set'!$S1014,'Xlookup set'!$A$1:$R$1200,14,FALSE)),"")</f>
        <v/>
      </c>
      <c r="N1014" t="str">
        <f>IFERROR(IF(VLOOKUP('Xlookup set'!$S1014,'Xlookup set'!$A$1:$R$1200,15,FALSE)=0,"",VLOOKUP('Xlookup set'!$S1014,'Xlookup set'!$A$1:$R$1200,15,FALSE)),"")</f>
        <v/>
      </c>
      <c r="O1014" t="str">
        <f>IFERROR(IF(VLOOKUP('Xlookup set'!$S1014,'Xlookup set'!$A$1:$R$1200,16,FALSE)=0,"",VLOOKUP('Xlookup set'!$S1014,'Xlookup set'!$A$1:$R$1200,16,FALSE)),"")</f>
        <v/>
      </c>
      <c r="P1014" t="str">
        <f t="array" aca="1" ref="P1014" ca="1">IFERROR(Y2IF(VLOOKUP('Xlookup set'!$S1014,'Xlookup set'!$A$1:$R$1200,17,FALSE)=0,"",VLOOKUP('Xlookup set'!$S1014,'Xlookup set'!$A$1:$R$1200,17,FALSE)),"")</f>
        <v/>
      </c>
      <c r="Q1014" t="str">
        <f>IFERROR(IF(VLOOKUP('Xlookup set'!$S1014,'Xlookup set'!$A$1:$R$1200,18,FALSE)=0,"",VLOOKUP('Xlookup set'!$S1014,'Xlookup set'!$A$1:$R$1200,18,FALSE)),"")</f>
        <v/>
      </c>
    </row>
    <row r="1015" spans="1:17">
      <c r="A1015" t="str">
        <f>IFERROR(VLOOKUP('Xlookup set'!$S1015,'Xlookup set'!$A$1:$R$1200,2,FALSE),"")</f>
        <v/>
      </c>
      <c r="B1015" t="str">
        <f>IF(I1015&lt;&gt;"",ドッグキャリー!$I$2,"")</f>
        <v/>
      </c>
      <c r="C1015" t="str">
        <f t="shared" si="32"/>
        <v/>
      </c>
      <c r="D1015" t="str">
        <f t="shared" si="33"/>
        <v/>
      </c>
      <c r="E1015" t="str">
        <f>IFERROR(IF(VLOOKUP('Xlookup set'!$S1015,'Xlookup set'!$A$1:$R$1200,6,FALSE)=0,"",VLOOKUP('Xlookup set'!$S1015,'Xlookup set'!$A$1:$R$1200,6,FALSE)),"")</f>
        <v/>
      </c>
      <c r="F1015" t="str">
        <f t="array" aca="1" ref="F1015" ca="1">IFERROR(F(VLOOKUP('Xlookup set'!$S1015,'Xlookup set'!$A$1:$R$1200,7,FALSE)=0,"",VLOOKUP('Xlookup set'!$S1015,'Xlookup set'!$A$1:$R$1200,7,FALSE)),"")</f>
        <v/>
      </c>
      <c r="G1015" t="str">
        <f>IFERROR(IF(VLOOKUP('Xlookup set'!$S1015,'Xlookup set'!$A$1:$R$1200,8,FALSE)=0,"",VLOOKUP('Xlookup set'!$S1015,'Xlookup set'!$A$1:$R$1200,8,FALSE)),"")</f>
        <v/>
      </c>
      <c r="H1015" s="93" t="str">
        <f>IFERROR(IF(VLOOKUP('Xlookup set'!$S1015,'Xlookup set'!$A$1:$R$1200,9,FALSE)=0,"",VLOOKUP('Xlookup set'!$S1015,'Xlookup set'!$A$1:$R$1200,9,FALSE)),"")</f>
        <v/>
      </c>
      <c r="I1015" t="str">
        <f>IFERROR(IF(VLOOKUP('Xlookup set'!$S1015,'Xlookup set'!$A$1:$R$1200,10,FALSE)=0,"",VLOOKUP('Xlookup set'!$S1015,'Xlookup set'!$A$1:$R$1200,10,FALSE)),"")</f>
        <v/>
      </c>
      <c r="J1015" t="str">
        <f>IFERROR(IF(VLOOKUP('Xlookup set'!$S1015,'Xlookup set'!$A$1:$R$1200,11,FALSE)=0,"",VLOOKUP('Xlookup set'!$S1015,'Xlookup set'!$A$1:$R$1200,11,FALSE)),"")</f>
        <v/>
      </c>
      <c r="K1015" t="str">
        <f>IFERROR(IF(VLOOKUP('Xlookup set'!$S1015,'Xlookup set'!$A$1:$R$1200,12,FALSE)=0,"",VLOOKUP('Xlookup set'!$S1015,'Xlookup set'!$A$1:$R$1200,12,FALSE)),"")</f>
        <v/>
      </c>
      <c r="L1015" t="str">
        <f>IFERROR(IF(VLOOKUP('Xlookup set'!$S1015,'Xlookup set'!$A$1:$R$1200,13,FALSE)=0,"",VLOOKUP('Xlookup set'!$S1015,'Xlookup set'!$A$1:$R$1200,13,FALSE)),"")</f>
        <v/>
      </c>
      <c r="M1015" t="str">
        <f>IFERROR(IF(VLOOKUP('Xlookup set'!$S1015,'Xlookup set'!$A$1:$R$1200,14,FALSE)=0,"",VLOOKUP('Xlookup set'!$S1015,'Xlookup set'!$A$1:$R$1200,14,FALSE)),"")</f>
        <v/>
      </c>
      <c r="N1015" t="str">
        <f>IFERROR(IF(VLOOKUP('Xlookup set'!$S1015,'Xlookup set'!$A$1:$R$1200,15,FALSE)=0,"",VLOOKUP('Xlookup set'!$S1015,'Xlookup set'!$A$1:$R$1200,15,FALSE)),"")</f>
        <v/>
      </c>
      <c r="O1015" t="str">
        <f>IFERROR(IF(VLOOKUP('Xlookup set'!$S1015,'Xlookup set'!$A$1:$R$1200,16,FALSE)=0,"",VLOOKUP('Xlookup set'!$S1015,'Xlookup set'!$A$1:$R$1200,16,FALSE)),"")</f>
        <v/>
      </c>
      <c r="P1015" t="str">
        <f t="array" aca="1" ref="P1015" ca="1">IFERROR(Y2IF(VLOOKUP('Xlookup set'!$S1015,'Xlookup set'!$A$1:$R$1200,17,FALSE)=0,"",VLOOKUP('Xlookup set'!$S1015,'Xlookup set'!$A$1:$R$1200,17,FALSE)),"")</f>
        <v/>
      </c>
      <c r="Q1015" t="str">
        <f>IFERROR(IF(VLOOKUP('Xlookup set'!$S1015,'Xlookup set'!$A$1:$R$1200,18,FALSE)=0,"",VLOOKUP('Xlookup set'!$S1015,'Xlookup set'!$A$1:$R$1200,18,FALSE)),"")</f>
        <v/>
      </c>
    </row>
    <row r="1016" spans="1:17">
      <c r="A1016" t="str">
        <f>IFERROR(VLOOKUP('Xlookup set'!$S1016,'Xlookup set'!$A$1:$R$1200,2,FALSE),"")</f>
        <v/>
      </c>
      <c r="B1016" t="str">
        <f>IF(I1016&lt;&gt;"",ドッグキャリー!$I$2,"")</f>
        <v/>
      </c>
      <c r="C1016" t="str">
        <f t="shared" si="32"/>
        <v/>
      </c>
      <c r="D1016" t="str">
        <f t="shared" si="33"/>
        <v/>
      </c>
      <c r="E1016" t="str">
        <f>IFERROR(IF(VLOOKUP('Xlookup set'!$S1016,'Xlookup set'!$A$1:$R$1200,6,FALSE)=0,"",VLOOKUP('Xlookup set'!$S1016,'Xlookup set'!$A$1:$R$1200,6,FALSE)),"")</f>
        <v/>
      </c>
      <c r="F1016" t="str">
        <f t="array" aca="1" ref="F1016" ca="1">IFERROR(F(VLOOKUP('Xlookup set'!$S1016,'Xlookup set'!$A$1:$R$1200,7,FALSE)=0,"",VLOOKUP('Xlookup set'!$S1016,'Xlookup set'!$A$1:$R$1200,7,FALSE)),"")</f>
        <v/>
      </c>
      <c r="G1016" t="str">
        <f>IFERROR(IF(VLOOKUP('Xlookup set'!$S1016,'Xlookup set'!$A$1:$R$1200,8,FALSE)=0,"",VLOOKUP('Xlookup set'!$S1016,'Xlookup set'!$A$1:$R$1200,8,FALSE)),"")</f>
        <v/>
      </c>
      <c r="H1016" s="93" t="str">
        <f>IFERROR(IF(VLOOKUP('Xlookup set'!$S1016,'Xlookup set'!$A$1:$R$1200,9,FALSE)=0,"",VLOOKUP('Xlookup set'!$S1016,'Xlookup set'!$A$1:$R$1200,9,FALSE)),"")</f>
        <v/>
      </c>
      <c r="I1016" t="str">
        <f>IFERROR(IF(VLOOKUP('Xlookup set'!$S1016,'Xlookup set'!$A$1:$R$1200,10,FALSE)=0,"",VLOOKUP('Xlookup set'!$S1016,'Xlookup set'!$A$1:$R$1200,10,FALSE)),"")</f>
        <v/>
      </c>
      <c r="J1016" t="str">
        <f>IFERROR(IF(VLOOKUP('Xlookup set'!$S1016,'Xlookup set'!$A$1:$R$1200,11,FALSE)=0,"",VLOOKUP('Xlookup set'!$S1016,'Xlookup set'!$A$1:$R$1200,11,FALSE)),"")</f>
        <v/>
      </c>
      <c r="K1016" t="str">
        <f>IFERROR(IF(VLOOKUP('Xlookup set'!$S1016,'Xlookup set'!$A$1:$R$1200,12,FALSE)=0,"",VLOOKUP('Xlookup set'!$S1016,'Xlookup set'!$A$1:$R$1200,12,FALSE)),"")</f>
        <v/>
      </c>
      <c r="L1016" t="str">
        <f>IFERROR(IF(VLOOKUP('Xlookup set'!$S1016,'Xlookup set'!$A$1:$R$1200,13,FALSE)=0,"",VLOOKUP('Xlookup set'!$S1016,'Xlookup set'!$A$1:$R$1200,13,FALSE)),"")</f>
        <v/>
      </c>
      <c r="M1016" t="str">
        <f>IFERROR(IF(VLOOKUP('Xlookup set'!$S1016,'Xlookup set'!$A$1:$R$1200,14,FALSE)=0,"",VLOOKUP('Xlookup set'!$S1016,'Xlookup set'!$A$1:$R$1200,14,FALSE)),"")</f>
        <v/>
      </c>
      <c r="N1016" t="str">
        <f>IFERROR(IF(VLOOKUP('Xlookup set'!$S1016,'Xlookup set'!$A$1:$R$1200,15,FALSE)=0,"",VLOOKUP('Xlookup set'!$S1016,'Xlookup set'!$A$1:$R$1200,15,FALSE)),"")</f>
        <v/>
      </c>
      <c r="O1016" t="str">
        <f>IFERROR(IF(VLOOKUP('Xlookup set'!$S1016,'Xlookup set'!$A$1:$R$1200,16,FALSE)=0,"",VLOOKUP('Xlookup set'!$S1016,'Xlookup set'!$A$1:$R$1200,16,FALSE)),"")</f>
        <v/>
      </c>
      <c r="P1016" t="str">
        <f t="array" aca="1" ref="P1016" ca="1">IFERROR(Y2IF(VLOOKUP('Xlookup set'!$S1016,'Xlookup set'!$A$1:$R$1200,17,FALSE)=0,"",VLOOKUP('Xlookup set'!$S1016,'Xlookup set'!$A$1:$R$1200,17,FALSE)),"")</f>
        <v/>
      </c>
      <c r="Q1016" t="str">
        <f>IFERROR(IF(VLOOKUP('Xlookup set'!$S1016,'Xlookup set'!$A$1:$R$1200,18,FALSE)=0,"",VLOOKUP('Xlookup set'!$S1016,'Xlookup set'!$A$1:$R$1200,18,FALSE)),"")</f>
        <v/>
      </c>
    </row>
    <row r="1017" spans="1:17">
      <c r="A1017" t="str">
        <f>IFERROR(VLOOKUP('Xlookup set'!$S1017,'Xlookup set'!$A$1:$R$1200,2,FALSE),"")</f>
        <v/>
      </c>
      <c r="B1017" t="str">
        <f>IF(I1017&lt;&gt;"",ドッグキャリー!$I$2,"")</f>
        <v/>
      </c>
      <c r="C1017" t="str">
        <f t="shared" si="32"/>
        <v/>
      </c>
      <c r="D1017" t="str">
        <f t="shared" si="33"/>
        <v/>
      </c>
      <c r="E1017" t="str">
        <f>IFERROR(IF(VLOOKUP('Xlookup set'!$S1017,'Xlookup set'!$A$1:$R$1200,6,FALSE)=0,"",VLOOKUP('Xlookup set'!$S1017,'Xlookup set'!$A$1:$R$1200,6,FALSE)),"")</f>
        <v/>
      </c>
      <c r="F1017" t="str">
        <f t="array" aca="1" ref="F1017" ca="1">IFERROR(F(VLOOKUP('Xlookup set'!$S1017,'Xlookup set'!$A$1:$R$1200,7,FALSE)=0,"",VLOOKUP('Xlookup set'!$S1017,'Xlookup set'!$A$1:$R$1200,7,FALSE)),"")</f>
        <v/>
      </c>
      <c r="G1017" t="str">
        <f>IFERROR(IF(VLOOKUP('Xlookup set'!$S1017,'Xlookup set'!$A$1:$R$1200,8,FALSE)=0,"",VLOOKUP('Xlookup set'!$S1017,'Xlookup set'!$A$1:$R$1200,8,FALSE)),"")</f>
        <v/>
      </c>
      <c r="H1017" s="93" t="str">
        <f>IFERROR(IF(VLOOKUP('Xlookup set'!$S1017,'Xlookup set'!$A$1:$R$1200,9,FALSE)=0,"",VLOOKUP('Xlookup set'!$S1017,'Xlookup set'!$A$1:$R$1200,9,FALSE)),"")</f>
        <v/>
      </c>
      <c r="I1017" t="str">
        <f>IFERROR(IF(VLOOKUP('Xlookup set'!$S1017,'Xlookup set'!$A$1:$R$1200,10,FALSE)=0,"",VLOOKUP('Xlookup set'!$S1017,'Xlookup set'!$A$1:$R$1200,10,FALSE)),"")</f>
        <v/>
      </c>
      <c r="J1017" t="str">
        <f>IFERROR(IF(VLOOKUP('Xlookup set'!$S1017,'Xlookup set'!$A$1:$R$1200,11,FALSE)=0,"",VLOOKUP('Xlookup set'!$S1017,'Xlookup set'!$A$1:$R$1200,11,FALSE)),"")</f>
        <v/>
      </c>
      <c r="K1017" t="str">
        <f>IFERROR(IF(VLOOKUP('Xlookup set'!$S1017,'Xlookup set'!$A$1:$R$1200,12,FALSE)=0,"",VLOOKUP('Xlookup set'!$S1017,'Xlookup set'!$A$1:$R$1200,12,FALSE)),"")</f>
        <v/>
      </c>
      <c r="L1017" t="str">
        <f>IFERROR(IF(VLOOKUP('Xlookup set'!$S1017,'Xlookup set'!$A$1:$R$1200,13,FALSE)=0,"",VLOOKUP('Xlookup set'!$S1017,'Xlookup set'!$A$1:$R$1200,13,FALSE)),"")</f>
        <v/>
      </c>
      <c r="M1017" t="str">
        <f>IFERROR(IF(VLOOKUP('Xlookup set'!$S1017,'Xlookup set'!$A$1:$R$1200,14,FALSE)=0,"",VLOOKUP('Xlookup set'!$S1017,'Xlookup set'!$A$1:$R$1200,14,FALSE)),"")</f>
        <v/>
      </c>
      <c r="N1017" t="str">
        <f>IFERROR(IF(VLOOKUP('Xlookup set'!$S1017,'Xlookup set'!$A$1:$R$1200,15,FALSE)=0,"",VLOOKUP('Xlookup set'!$S1017,'Xlookup set'!$A$1:$R$1200,15,FALSE)),"")</f>
        <v/>
      </c>
      <c r="O1017" t="str">
        <f>IFERROR(IF(VLOOKUP('Xlookup set'!$S1017,'Xlookup set'!$A$1:$R$1200,16,FALSE)=0,"",VLOOKUP('Xlookup set'!$S1017,'Xlookup set'!$A$1:$R$1200,16,FALSE)),"")</f>
        <v/>
      </c>
      <c r="P1017" t="str">
        <f t="array" aca="1" ref="P1017" ca="1">IFERROR(Y2IF(VLOOKUP('Xlookup set'!$S1017,'Xlookup set'!$A$1:$R$1200,17,FALSE)=0,"",VLOOKUP('Xlookup set'!$S1017,'Xlookup set'!$A$1:$R$1200,17,FALSE)),"")</f>
        <v/>
      </c>
      <c r="Q1017" t="str">
        <f>IFERROR(IF(VLOOKUP('Xlookup set'!$S1017,'Xlookup set'!$A$1:$R$1200,18,FALSE)=0,"",VLOOKUP('Xlookup set'!$S1017,'Xlookup set'!$A$1:$R$1200,18,FALSE)),"")</f>
        <v/>
      </c>
    </row>
    <row r="1018" spans="1:17">
      <c r="A1018" t="str">
        <f>IFERROR(VLOOKUP('Xlookup set'!$S1018,'Xlookup set'!$A$1:$R$1200,2,FALSE),"")</f>
        <v/>
      </c>
      <c r="B1018" t="str">
        <f>IF(I1018&lt;&gt;"",ドッグキャリー!$I$2,"")</f>
        <v/>
      </c>
      <c r="C1018" t="str">
        <f t="shared" si="32"/>
        <v/>
      </c>
      <c r="D1018" t="str">
        <f t="shared" si="33"/>
        <v/>
      </c>
      <c r="E1018" t="str">
        <f>IFERROR(IF(VLOOKUP('Xlookup set'!$S1018,'Xlookup set'!$A$1:$R$1200,6,FALSE)=0,"",VLOOKUP('Xlookup set'!$S1018,'Xlookup set'!$A$1:$R$1200,6,FALSE)),"")</f>
        <v/>
      </c>
      <c r="F1018" t="str">
        <f t="array" aca="1" ref="F1018" ca="1">IFERROR(F(VLOOKUP('Xlookup set'!$S1018,'Xlookup set'!$A$1:$R$1200,7,FALSE)=0,"",VLOOKUP('Xlookup set'!$S1018,'Xlookup set'!$A$1:$R$1200,7,FALSE)),"")</f>
        <v/>
      </c>
      <c r="G1018" t="str">
        <f>IFERROR(IF(VLOOKUP('Xlookup set'!$S1018,'Xlookup set'!$A$1:$R$1200,8,FALSE)=0,"",VLOOKUP('Xlookup set'!$S1018,'Xlookup set'!$A$1:$R$1200,8,FALSE)),"")</f>
        <v/>
      </c>
      <c r="H1018" s="93" t="str">
        <f>IFERROR(IF(VLOOKUP('Xlookup set'!$S1018,'Xlookup set'!$A$1:$R$1200,9,FALSE)=0,"",VLOOKUP('Xlookup set'!$S1018,'Xlookup set'!$A$1:$R$1200,9,FALSE)),"")</f>
        <v/>
      </c>
      <c r="I1018" t="str">
        <f>IFERROR(IF(VLOOKUP('Xlookup set'!$S1018,'Xlookup set'!$A$1:$R$1200,10,FALSE)=0,"",VLOOKUP('Xlookup set'!$S1018,'Xlookup set'!$A$1:$R$1200,10,FALSE)),"")</f>
        <v/>
      </c>
      <c r="J1018" t="str">
        <f>IFERROR(IF(VLOOKUP('Xlookup set'!$S1018,'Xlookup set'!$A$1:$R$1200,11,FALSE)=0,"",VLOOKUP('Xlookup set'!$S1018,'Xlookup set'!$A$1:$R$1200,11,FALSE)),"")</f>
        <v/>
      </c>
      <c r="K1018" t="str">
        <f>IFERROR(IF(VLOOKUP('Xlookup set'!$S1018,'Xlookup set'!$A$1:$R$1200,12,FALSE)=0,"",VLOOKUP('Xlookup set'!$S1018,'Xlookup set'!$A$1:$R$1200,12,FALSE)),"")</f>
        <v/>
      </c>
      <c r="L1018" t="str">
        <f>IFERROR(IF(VLOOKUP('Xlookup set'!$S1018,'Xlookup set'!$A$1:$R$1200,13,FALSE)=0,"",VLOOKUP('Xlookup set'!$S1018,'Xlookup set'!$A$1:$R$1200,13,FALSE)),"")</f>
        <v/>
      </c>
      <c r="M1018" t="str">
        <f>IFERROR(IF(VLOOKUP('Xlookup set'!$S1018,'Xlookup set'!$A$1:$R$1200,14,FALSE)=0,"",VLOOKUP('Xlookup set'!$S1018,'Xlookup set'!$A$1:$R$1200,14,FALSE)),"")</f>
        <v/>
      </c>
      <c r="N1018" t="str">
        <f>IFERROR(IF(VLOOKUP('Xlookup set'!$S1018,'Xlookup set'!$A$1:$R$1200,15,FALSE)=0,"",VLOOKUP('Xlookup set'!$S1018,'Xlookup set'!$A$1:$R$1200,15,FALSE)),"")</f>
        <v/>
      </c>
      <c r="O1018" t="str">
        <f>IFERROR(IF(VLOOKUP('Xlookup set'!$S1018,'Xlookup set'!$A$1:$R$1200,16,FALSE)=0,"",VLOOKUP('Xlookup set'!$S1018,'Xlookup set'!$A$1:$R$1200,16,FALSE)),"")</f>
        <v/>
      </c>
      <c r="P1018" t="str">
        <f t="array" aca="1" ref="P1018" ca="1">IFERROR(Y2IF(VLOOKUP('Xlookup set'!$S1018,'Xlookup set'!$A$1:$R$1200,17,FALSE)=0,"",VLOOKUP('Xlookup set'!$S1018,'Xlookup set'!$A$1:$R$1200,17,FALSE)),"")</f>
        <v/>
      </c>
      <c r="Q1018" t="str">
        <f>IFERROR(IF(VLOOKUP('Xlookup set'!$S1018,'Xlookup set'!$A$1:$R$1200,18,FALSE)=0,"",VLOOKUP('Xlookup set'!$S1018,'Xlookup set'!$A$1:$R$1200,18,FALSE)),"")</f>
        <v/>
      </c>
    </row>
    <row r="1019" spans="1:17">
      <c r="A1019" t="str">
        <f>IFERROR(VLOOKUP('Xlookup set'!$S1019,'Xlookup set'!$A$1:$R$1200,2,FALSE),"")</f>
        <v/>
      </c>
      <c r="B1019" t="str">
        <f>IF(I1019&lt;&gt;"",ドッグキャリー!$I$2,"")</f>
        <v/>
      </c>
      <c r="C1019" t="str">
        <f t="shared" ref="C1019:C1082" si="34">IF(I1019&lt;&gt;"",1,"")</f>
        <v/>
      </c>
      <c r="D1019" t="str">
        <f t="shared" ref="D1019:D1082" si="35">IF(I1019&lt;&gt;"",1,"")</f>
        <v/>
      </c>
      <c r="E1019" t="str">
        <f>IFERROR(IF(VLOOKUP('Xlookup set'!$S1019,'Xlookup set'!$A$1:$R$1200,6,FALSE)=0,"",VLOOKUP('Xlookup set'!$S1019,'Xlookup set'!$A$1:$R$1200,6,FALSE)),"")</f>
        <v/>
      </c>
      <c r="F1019" t="str">
        <f t="array" aca="1" ref="F1019" ca="1">IFERROR(F(VLOOKUP('Xlookup set'!$S1019,'Xlookup set'!$A$1:$R$1200,7,FALSE)=0,"",VLOOKUP('Xlookup set'!$S1019,'Xlookup set'!$A$1:$R$1200,7,FALSE)),"")</f>
        <v/>
      </c>
      <c r="G1019" t="str">
        <f>IFERROR(IF(VLOOKUP('Xlookup set'!$S1019,'Xlookup set'!$A$1:$R$1200,8,FALSE)=0,"",VLOOKUP('Xlookup set'!$S1019,'Xlookup set'!$A$1:$R$1200,8,FALSE)),"")</f>
        <v/>
      </c>
      <c r="H1019" s="93" t="str">
        <f>IFERROR(IF(VLOOKUP('Xlookup set'!$S1019,'Xlookup set'!$A$1:$R$1200,9,FALSE)=0,"",VLOOKUP('Xlookup set'!$S1019,'Xlookup set'!$A$1:$R$1200,9,FALSE)),"")</f>
        <v/>
      </c>
      <c r="I1019" t="str">
        <f>IFERROR(IF(VLOOKUP('Xlookup set'!$S1019,'Xlookup set'!$A$1:$R$1200,10,FALSE)=0,"",VLOOKUP('Xlookup set'!$S1019,'Xlookup set'!$A$1:$R$1200,10,FALSE)),"")</f>
        <v/>
      </c>
    </row>
    <row r="1020" spans="1:17">
      <c r="A1020" t="str">
        <f>IFERROR(VLOOKUP('Xlookup set'!$S1020,'Xlookup set'!$A$1:$R$1200,2,FALSE),"")</f>
        <v/>
      </c>
      <c r="B1020" t="str">
        <f>IF(I1020&lt;&gt;"",ドッグキャリー!$I$2,"")</f>
        <v/>
      </c>
      <c r="C1020" t="str">
        <f t="shared" si="34"/>
        <v/>
      </c>
      <c r="D1020" t="str">
        <f t="shared" si="35"/>
        <v/>
      </c>
      <c r="E1020" t="str">
        <f>IFERROR(IF(VLOOKUP('Xlookup set'!$S1020,'Xlookup set'!$A$1:$R$1200,6,FALSE)=0,"",VLOOKUP('Xlookup set'!$S1020,'Xlookup set'!$A$1:$R$1200,6,FALSE)),"")</f>
        <v/>
      </c>
      <c r="F1020" t="str">
        <f t="array" aca="1" ref="F1020" ca="1">IFERROR(F(VLOOKUP('Xlookup set'!$S1020,'Xlookup set'!$A$1:$R$1200,7,FALSE)=0,"",VLOOKUP('Xlookup set'!$S1020,'Xlookup set'!$A$1:$R$1200,7,FALSE)),"")</f>
        <v/>
      </c>
      <c r="G1020" t="str">
        <f>IFERROR(IF(VLOOKUP('Xlookup set'!$S1020,'Xlookup set'!$A$1:$R$1200,8,FALSE)=0,"",VLOOKUP('Xlookup set'!$S1020,'Xlookup set'!$A$1:$R$1200,8,FALSE)),"")</f>
        <v/>
      </c>
      <c r="H1020" s="93" t="str">
        <f>IFERROR(IF(VLOOKUP('Xlookup set'!$S1020,'Xlookup set'!$A$1:$R$1200,9,FALSE)=0,"",VLOOKUP('Xlookup set'!$S1020,'Xlookup set'!$A$1:$R$1200,9,FALSE)),"")</f>
        <v/>
      </c>
      <c r="I1020" t="str">
        <f>IFERROR(IF(VLOOKUP('Xlookup set'!$S1020,'Xlookup set'!$A$1:$R$1200,10,FALSE)=0,"",VLOOKUP('Xlookup set'!$S1020,'Xlookup set'!$A$1:$R$1200,10,FALSE)),"")</f>
        <v/>
      </c>
    </row>
    <row r="1021" spans="1:17">
      <c r="A1021" t="str">
        <f>IFERROR(VLOOKUP('Xlookup set'!$S1021,'Xlookup set'!$A$1:$R$1200,2,FALSE),"")</f>
        <v/>
      </c>
      <c r="B1021" t="str">
        <f>IF(I1021&lt;&gt;"",ドッグキャリー!$I$2,"")</f>
        <v/>
      </c>
      <c r="C1021" t="str">
        <f t="shared" si="34"/>
        <v/>
      </c>
      <c r="D1021" t="str">
        <f t="shared" si="35"/>
        <v/>
      </c>
      <c r="E1021" t="str">
        <f>IFERROR(IF(VLOOKUP('Xlookup set'!$S1021,'Xlookup set'!$A$1:$R$1200,6,FALSE)=0,"",VLOOKUP('Xlookup set'!$S1021,'Xlookup set'!$A$1:$R$1200,6,FALSE)),"")</f>
        <v/>
      </c>
      <c r="F1021" t="str">
        <f t="array" aca="1" ref="F1021" ca="1">IFERROR(F(VLOOKUP('Xlookup set'!$S1021,'Xlookup set'!$A$1:$R$1200,7,FALSE)=0,"",VLOOKUP('Xlookup set'!$S1021,'Xlookup set'!$A$1:$R$1200,7,FALSE)),"")</f>
        <v/>
      </c>
      <c r="G1021" t="str">
        <f>IFERROR(IF(VLOOKUP('Xlookup set'!$S1021,'Xlookup set'!$A$1:$R$1200,8,FALSE)=0,"",VLOOKUP('Xlookup set'!$S1021,'Xlookup set'!$A$1:$R$1200,8,FALSE)),"")</f>
        <v/>
      </c>
      <c r="H1021" s="93" t="str">
        <f>IFERROR(IF(VLOOKUP('Xlookup set'!$S1021,'Xlookup set'!$A$1:$R$1200,9,FALSE)=0,"",VLOOKUP('Xlookup set'!$S1021,'Xlookup set'!$A$1:$R$1200,9,FALSE)),"")</f>
        <v/>
      </c>
      <c r="I1021" t="str">
        <f>IFERROR(IF(VLOOKUP('Xlookup set'!$S1021,'Xlookup set'!$A$1:$R$1200,10,FALSE)=0,"",VLOOKUP('Xlookup set'!$S1021,'Xlookup set'!$A$1:$R$1200,10,FALSE)),"")</f>
        <v/>
      </c>
    </row>
    <row r="1022" spans="1:17">
      <c r="A1022" t="str">
        <f>IFERROR(VLOOKUP('Xlookup set'!$S1022,'Xlookup set'!$A$1:$R$1200,2,FALSE),"")</f>
        <v/>
      </c>
      <c r="B1022" t="str">
        <f>IF(I1022&lt;&gt;"",ドッグキャリー!$I$2,"")</f>
        <v/>
      </c>
      <c r="C1022" t="str">
        <f t="shared" si="34"/>
        <v/>
      </c>
      <c r="D1022" t="str">
        <f t="shared" si="35"/>
        <v/>
      </c>
      <c r="E1022" t="str">
        <f>IFERROR(IF(VLOOKUP('Xlookup set'!$S1022,'Xlookup set'!$A$1:$R$1200,6,FALSE)=0,"",VLOOKUP('Xlookup set'!$S1022,'Xlookup set'!$A$1:$R$1200,6,FALSE)),"")</f>
        <v/>
      </c>
      <c r="F1022" t="str">
        <f t="array" aca="1" ref="F1022" ca="1">IFERROR(F(VLOOKUP('Xlookup set'!$S1022,'Xlookup set'!$A$1:$R$1200,7,FALSE)=0,"",VLOOKUP('Xlookup set'!$S1022,'Xlookup set'!$A$1:$R$1200,7,FALSE)),"")</f>
        <v/>
      </c>
      <c r="G1022" t="str">
        <f>IFERROR(IF(VLOOKUP('Xlookup set'!$S1022,'Xlookup set'!$A$1:$R$1200,8,FALSE)=0,"",VLOOKUP('Xlookup set'!$S1022,'Xlookup set'!$A$1:$R$1200,8,FALSE)),"")</f>
        <v/>
      </c>
      <c r="H1022" s="93" t="str">
        <f>IFERROR(IF(VLOOKUP('Xlookup set'!$S1022,'Xlookup set'!$A$1:$R$1200,9,FALSE)=0,"",VLOOKUP('Xlookup set'!$S1022,'Xlookup set'!$A$1:$R$1200,9,FALSE)),"")</f>
        <v/>
      </c>
      <c r="I1022" t="str">
        <f>IFERROR(IF(VLOOKUP('Xlookup set'!$S1022,'Xlookup set'!$A$1:$R$1200,10,FALSE)=0,"",VLOOKUP('Xlookup set'!$S1022,'Xlookup set'!$A$1:$R$1200,10,FALSE)),"")</f>
        <v/>
      </c>
    </row>
    <row r="1023" spans="1:17">
      <c r="A1023" t="str">
        <f>IFERROR(VLOOKUP('Xlookup set'!$S1023,'Xlookup set'!$A$1:$R$1200,2,FALSE),"")</f>
        <v/>
      </c>
      <c r="B1023" t="str">
        <f>IF(I1023&lt;&gt;"",ドッグキャリー!$I$2,"")</f>
        <v/>
      </c>
      <c r="C1023" t="str">
        <f t="shared" si="34"/>
        <v/>
      </c>
      <c r="D1023" t="str">
        <f t="shared" si="35"/>
        <v/>
      </c>
      <c r="E1023" t="str">
        <f>IFERROR(IF(VLOOKUP('Xlookup set'!$S1023,'Xlookup set'!$A$1:$R$1200,6,FALSE)=0,"",VLOOKUP('Xlookup set'!$S1023,'Xlookup set'!$A$1:$R$1200,6,FALSE)),"")</f>
        <v/>
      </c>
      <c r="F1023" t="str">
        <f t="array" aca="1" ref="F1023" ca="1">IFERROR(F(VLOOKUP('Xlookup set'!$S1023,'Xlookup set'!$A$1:$R$1200,7,FALSE)=0,"",VLOOKUP('Xlookup set'!$S1023,'Xlookup set'!$A$1:$R$1200,7,FALSE)),"")</f>
        <v/>
      </c>
      <c r="G1023" t="str">
        <f>IFERROR(IF(VLOOKUP('Xlookup set'!$S1023,'Xlookup set'!$A$1:$R$1200,8,FALSE)=0,"",VLOOKUP('Xlookup set'!$S1023,'Xlookup set'!$A$1:$R$1200,8,FALSE)),"")</f>
        <v/>
      </c>
      <c r="H1023" s="93" t="str">
        <f>IFERROR(IF(VLOOKUP('Xlookup set'!$S1023,'Xlookup set'!$A$1:$R$1200,9,FALSE)=0,"",VLOOKUP('Xlookup set'!$S1023,'Xlookup set'!$A$1:$R$1200,9,FALSE)),"")</f>
        <v/>
      </c>
      <c r="I1023" t="str">
        <f>IFERROR(IF(VLOOKUP('Xlookup set'!$S1023,'Xlookup set'!$A$1:$R$1200,10,FALSE)=0,"",VLOOKUP('Xlookup set'!$S1023,'Xlookup set'!$A$1:$R$1200,10,FALSE)),"")</f>
        <v/>
      </c>
    </row>
    <row r="1024" spans="1:17">
      <c r="A1024" t="str">
        <f>IFERROR(VLOOKUP('Xlookup set'!$S1024,'Xlookup set'!$A$1:$R$1200,2,FALSE),"")</f>
        <v/>
      </c>
      <c r="B1024" t="str">
        <f>IF(I1024&lt;&gt;"",ドッグキャリー!$I$2,"")</f>
        <v/>
      </c>
      <c r="C1024" t="str">
        <f t="shared" si="34"/>
        <v/>
      </c>
      <c r="D1024" t="str">
        <f t="shared" si="35"/>
        <v/>
      </c>
      <c r="E1024" t="str">
        <f>IFERROR(IF(VLOOKUP('Xlookup set'!$S1024,'Xlookup set'!$A$1:$R$1200,6,FALSE)=0,"",VLOOKUP('Xlookup set'!$S1024,'Xlookup set'!$A$1:$R$1200,6,FALSE)),"")</f>
        <v/>
      </c>
      <c r="F1024" t="str">
        <f t="array" aca="1" ref="F1024" ca="1">IFERROR(F(VLOOKUP('Xlookup set'!$S1024,'Xlookup set'!$A$1:$R$1200,7,FALSE)=0,"",VLOOKUP('Xlookup set'!$S1024,'Xlookup set'!$A$1:$R$1200,7,FALSE)),"")</f>
        <v/>
      </c>
      <c r="G1024" t="str">
        <f>IFERROR(IF(VLOOKUP('Xlookup set'!$S1024,'Xlookup set'!$A$1:$R$1200,8,FALSE)=0,"",VLOOKUP('Xlookup set'!$S1024,'Xlookup set'!$A$1:$R$1200,8,FALSE)),"")</f>
        <v/>
      </c>
      <c r="H1024" s="93" t="str">
        <f>IFERROR(IF(VLOOKUP('Xlookup set'!$S1024,'Xlookup set'!$A$1:$R$1200,9,FALSE)=0,"",VLOOKUP('Xlookup set'!$S1024,'Xlookup set'!$A$1:$R$1200,9,FALSE)),"")</f>
        <v/>
      </c>
      <c r="I1024" t="str">
        <f>IFERROR(IF(VLOOKUP('Xlookup set'!$S1024,'Xlookup set'!$A$1:$R$1200,10,FALSE)=0,"",VLOOKUP('Xlookup set'!$S1024,'Xlookup set'!$A$1:$R$1200,10,FALSE)),"")</f>
        <v/>
      </c>
    </row>
    <row r="1025" spans="1:9">
      <c r="A1025" t="str">
        <f>IFERROR(VLOOKUP('Xlookup set'!$S1025,'Xlookup set'!$A$1:$R$1200,2,FALSE),"")</f>
        <v/>
      </c>
      <c r="B1025" t="str">
        <f>IF(I1025&lt;&gt;"",ドッグキャリー!$I$2,"")</f>
        <v/>
      </c>
      <c r="C1025" t="str">
        <f t="shared" si="34"/>
        <v/>
      </c>
      <c r="D1025" t="str">
        <f t="shared" si="35"/>
        <v/>
      </c>
      <c r="E1025" t="str">
        <f>IFERROR(IF(VLOOKUP('Xlookup set'!$S1025,'Xlookup set'!$A$1:$R$1200,6,FALSE)=0,"",VLOOKUP('Xlookup set'!$S1025,'Xlookup set'!$A$1:$R$1200,6,FALSE)),"")</f>
        <v/>
      </c>
      <c r="F1025" t="str">
        <f t="array" aca="1" ref="F1025" ca="1">IFERROR(F(VLOOKUP('Xlookup set'!$S1025,'Xlookup set'!$A$1:$R$1200,7,FALSE)=0,"",VLOOKUP('Xlookup set'!$S1025,'Xlookup set'!$A$1:$R$1200,7,FALSE)),"")</f>
        <v/>
      </c>
      <c r="G1025" t="str">
        <f>IFERROR(IF(VLOOKUP('Xlookup set'!$S1025,'Xlookup set'!$A$1:$R$1200,8,FALSE)=0,"",VLOOKUP('Xlookup set'!$S1025,'Xlookup set'!$A$1:$R$1200,8,FALSE)),"")</f>
        <v/>
      </c>
      <c r="H1025" s="93" t="str">
        <f>IFERROR(IF(VLOOKUP('Xlookup set'!$S1025,'Xlookup set'!$A$1:$R$1200,9,FALSE)=0,"",VLOOKUP('Xlookup set'!$S1025,'Xlookup set'!$A$1:$R$1200,9,FALSE)),"")</f>
        <v/>
      </c>
      <c r="I1025" t="str">
        <f>IFERROR(IF(VLOOKUP('Xlookup set'!$S1025,'Xlookup set'!$A$1:$R$1200,10,FALSE)=0,"",VLOOKUP('Xlookup set'!$S1025,'Xlookup set'!$A$1:$R$1200,10,FALSE)),"")</f>
        <v/>
      </c>
    </row>
    <row r="1026" spans="1:9">
      <c r="A1026" t="str">
        <f>IFERROR(VLOOKUP('Xlookup set'!$S1026,'Xlookup set'!$A$1:$R$1200,2,FALSE),"")</f>
        <v/>
      </c>
      <c r="B1026" t="str">
        <f>IF(I1026&lt;&gt;"",ドッグキャリー!$I$2,"")</f>
        <v/>
      </c>
      <c r="C1026" t="str">
        <f t="shared" si="34"/>
        <v/>
      </c>
      <c r="D1026" t="str">
        <f t="shared" si="35"/>
        <v/>
      </c>
      <c r="E1026" t="str">
        <f>IFERROR(IF(VLOOKUP('Xlookup set'!$S1026,'Xlookup set'!$A$1:$R$1200,6,FALSE)=0,"",VLOOKUP('Xlookup set'!$S1026,'Xlookup set'!$A$1:$R$1200,6,FALSE)),"")</f>
        <v/>
      </c>
      <c r="F1026" t="str">
        <f t="array" aca="1" ref="F1026" ca="1">IFERROR(F(VLOOKUP('Xlookup set'!$S1026,'Xlookup set'!$A$1:$R$1200,7,FALSE)=0,"",VLOOKUP('Xlookup set'!$S1026,'Xlookup set'!$A$1:$R$1200,7,FALSE)),"")</f>
        <v/>
      </c>
      <c r="G1026" t="str">
        <f>IFERROR(IF(VLOOKUP('Xlookup set'!$S1026,'Xlookup set'!$A$1:$R$1200,8,FALSE)=0,"",VLOOKUP('Xlookup set'!$S1026,'Xlookup set'!$A$1:$R$1200,8,FALSE)),"")</f>
        <v/>
      </c>
      <c r="H1026" s="93" t="str">
        <f>IFERROR(IF(VLOOKUP('Xlookup set'!$S1026,'Xlookup set'!$A$1:$R$1200,9,FALSE)=0,"",VLOOKUP('Xlookup set'!$S1026,'Xlookup set'!$A$1:$R$1200,9,FALSE)),"")</f>
        <v/>
      </c>
      <c r="I1026" t="str">
        <f>IFERROR(IF(VLOOKUP('Xlookup set'!$S1026,'Xlookup set'!$A$1:$R$1200,10,FALSE)=0,"",VLOOKUP('Xlookup set'!$S1026,'Xlookup set'!$A$1:$R$1200,10,FALSE)),"")</f>
        <v/>
      </c>
    </row>
    <row r="1027" spans="1:9">
      <c r="A1027" t="str">
        <f>IFERROR(VLOOKUP('Xlookup set'!$S1027,'Xlookup set'!$A$1:$R$1200,2,FALSE),"")</f>
        <v/>
      </c>
      <c r="B1027" t="str">
        <f>IF(I1027&lt;&gt;"",ドッグキャリー!$I$2,"")</f>
        <v/>
      </c>
      <c r="C1027" t="str">
        <f t="shared" si="34"/>
        <v/>
      </c>
      <c r="D1027" t="str">
        <f t="shared" si="35"/>
        <v/>
      </c>
      <c r="E1027" t="str">
        <f>IFERROR(IF(VLOOKUP('Xlookup set'!$S1027,'Xlookup set'!$A$1:$R$1200,6,FALSE)=0,"",VLOOKUP('Xlookup set'!$S1027,'Xlookup set'!$A$1:$R$1200,6,FALSE)),"")</f>
        <v/>
      </c>
      <c r="F1027" t="str">
        <f t="array" aca="1" ref="F1027" ca="1">IFERROR(F(VLOOKUP('Xlookup set'!$S1027,'Xlookup set'!$A$1:$R$1200,7,FALSE)=0,"",VLOOKUP('Xlookup set'!$S1027,'Xlookup set'!$A$1:$R$1200,7,FALSE)),"")</f>
        <v/>
      </c>
      <c r="G1027" t="str">
        <f>IFERROR(IF(VLOOKUP('Xlookup set'!$S1027,'Xlookup set'!$A$1:$R$1200,8,FALSE)=0,"",VLOOKUP('Xlookup set'!$S1027,'Xlookup set'!$A$1:$R$1200,8,FALSE)),"")</f>
        <v/>
      </c>
      <c r="H1027" s="93" t="str">
        <f>IFERROR(IF(VLOOKUP('Xlookup set'!$S1027,'Xlookup set'!$A$1:$R$1200,9,FALSE)=0,"",VLOOKUP('Xlookup set'!$S1027,'Xlookup set'!$A$1:$R$1200,9,FALSE)),"")</f>
        <v/>
      </c>
      <c r="I1027" t="str">
        <f>IFERROR(IF(VLOOKUP('Xlookup set'!$S1027,'Xlookup set'!$A$1:$R$1200,10,FALSE)=0,"",VLOOKUP('Xlookup set'!$S1027,'Xlookup set'!$A$1:$R$1200,10,FALSE)),"")</f>
        <v/>
      </c>
    </row>
    <row r="1028" spans="1:9">
      <c r="A1028" t="str">
        <f>IFERROR(VLOOKUP('Xlookup set'!$S1028,'Xlookup set'!$A$1:$R$1200,2,FALSE),"")</f>
        <v/>
      </c>
      <c r="B1028" t="str">
        <f>IF(I1028&lt;&gt;"",ドッグキャリー!$I$2,"")</f>
        <v/>
      </c>
      <c r="C1028" t="str">
        <f t="shared" si="34"/>
        <v/>
      </c>
      <c r="D1028" t="str">
        <f t="shared" si="35"/>
        <v/>
      </c>
      <c r="E1028" t="str">
        <f>IFERROR(IF(VLOOKUP('Xlookup set'!$S1028,'Xlookup set'!$A$1:$R$1200,6,FALSE)=0,"",VLOOKUP('Xlookup set'!$S1028,'Xlookup set'!$A$1:$R$1200,6,FALSE)),"")</f>
        <v/>
      </c>
      <c r="F1028" t="str">
        <f t="array" aca="1" ref="F1028" ca="1">IFERROR(F(VLOOKUP('Xlookup set'!$S1028,'Xlookup set'!$A$1:$R$1200,7,FALSE)=0,"",VLOOKUP('Xlookup set'!$S1028,'Xlookup set'!$A$1:$R$1200,7,FALSE)),"")</f>
        <v/>
      </c>
      <c r="G1028" t="str">
        <f>IFERROR(IF(VLOOKUP('Xlookup set'!$S1028,'Xlookup set'!$A$1:$R$1200,8,FALSE)=0,"",VLOOKUP('Xlookup set'!$S1028,'Xlookup set'!$A$1:$R$1200,8,FALSE)),"")</f>
        <v/>
      </c>
      <c r="H1028" s="93" t="str">
        <f>IFERROR(IF(VLOOKUP('Xlookup set'!$S1028,'Xlookup set'!$A$1:$R$1200,9,FALSE)=0,"",VLOOKUP('Xlookup set'!$S1028,'Xlookup set'!$A$1:$R$1200,9,FALSE)),"")</f>
        <v/>
      </c>
      <c r="I1028" t="str">
        <f>IFERROR(IF(VLOOKUP('Xlookup set'!$S1028,'Xlookup set'!$A$1:$R$1200,10,FALSE)=0,"",VLOOKUP('Xlookup set'!$S1028,'Xlookup set'!$A$1:$R$1200,10,FALSE)),"")</f>
        <v/>
      </c>
    </row>
    <row r="1029" spans="1:9">
      <c r="A1029" t="str">
        <f>IFERROR(VLOOKUP('Xlookup set'!$S1029,'Xlookup set'!$A$1:$R$1200,2,FALSE),"")</f>
        <v/>
      </c>
      <c r="B1029" t="str">
        <f>IF(I1029&lt;&gt;"",ドッグキャリー!$I$2,"")</f>
        <v/>
      </c>
      <c r="C1029" t="str">
        <f t="shared" si="34"/>
        <v/>
      </c>
      <c r="D1029" t="str">
        <f t="shared" si="35"/>
        <v/>
      </c>
      <c r="E1029" t="str">
        <f>IFERROR(IF(VLOOKUP('Xlookup set'!$S1029,'Xlookup set'!$A$1:$R$1200,6,FALSE)=0,"",VLOOKUP('Xlookup set'!$S1029,'Xlookup set'!$A$1:$R$1200,6,FALSE)),"")</f>
        <v/>
      </c>
      <c r="F1029" t="str">
        <f t="array" aca="1" ref="F1029" ca="1">IFERROR(F(VLOOKUP('Xlookup set'!$S1029,'Xlookup set'!$A$1:$R$1200,7,FALSE)=0,"",VLOOKUP('Xlookup set'!$S1029,'Xlookup set'!$A$1:$R$1200,7,FALSE)),"")</f>
        <v/>
      </c>
      <c r="G1029" t="str">
        <f>IFERROR(IF(VLOOKUP('Xlookup set'!$S1029,'Xlookup set'!$A$1:$R$1200,8,FALSE)=0,"",VLOOKUP('Xlookup set'!$S1029,'Xlookup set'!$A$1:$R$1200,8,FALSE)),"")</f>
        <v/>
      </c>
      <c r="H1029" s="93" t="str">
        <f>IFERROR(IF(VLOOKUP('Xlookup set'!$S1029,'Xlookup set'!$A$1:$R$1200,9,FALSE)=0,"",VLOOKUP('Xlookup set'!$S1029,'Xlookup set'!$A$1:$R$1200,9,FALSE)),"")</f>
        <v/>
      </c>
      <c r="I1029" t="str">
        <f>IFERROR(IF(VLOOKUP('Xlookup set'!$S1029,'Xlookup set'!$A$1:$R$1200,10,FALSE)=0,"",VLOOKUP('Xlookup set'!$S1029,'Xlookup set'!$A$1:$R$1200,10,FALSE)),"")</f>
        <v/>
      </c>
    </row>
    <row r="1030" spans="1:9">
      <c r="A1030" t="str">
        <f>IFERROR(VLOOKUP('Xlookup set'!$S1030,'Xlookup set'!$A$1:$R$1200,2,FALSE),"")</f>
        <v/>
      </c>
      <c r="B1030" t="str">
        <f>IF(I1030&lt;&gt;"",ドッグキャリー!$I$2,"")</f>
        <v/>
      </c>
      <c r="C1030" t="str">
        <f t="shared" si="34"/>
        <v/>
      </c>
      <c r="D1030" t="str">
        <f t="shared" si="35"/>
        <v/>
      </c>
      <c r="E1030" t="str">
        <f>IFERROR(IF(VLOOKUP('Xlookup set'!$S1030,'Xlookup set'!$A$1:$R$1200,6,FALSE)=0,"",VLOOKUP('Xlookup set'!$S1030,'Xlookup set'!$A$1:$R$1200,6,FALSE)),"")</f>
        <v/>
      </c>
      <c r="F1030" t="str">
        <f t="array" aca="1" ref="F1030" ca="1">IFERROR(F(VLOOKUP('Xlookup set'!$S1030,'Xlookup set'!$A$1:$R$1200,7,FALSE)=0,"",VLOOKUP('Xlookup set'!$S1030,'Xlookup set'!$A$1:$R$1200,7,FALSE)),"")</f>
        <v/>
      </c>
      <c r="G1030" t="str">
        <f>IFERROR(IF(VLOOKUP('Xlookup set'!$S1030,'Xlookup set'!$A$1:$R$1200,8,FALSE)=0,"",VLOOKUP('Xlookup set'!$S1030,'Xlookup set'!$A$1:$R$1200,8,FALSE)),"")</f>
        <v/>
      </c>
      <c r="H1030" s="93" t="str">
        <f>IFERROR(IF(VLOOKUP('Xlookup set'!$S1030,'Xlookup set'!$A$1:$R$1200,9,FALSE)=0,"",VLOOKUP('Xlookup set'!$S1030,'Xlookup set'!$A$1:$R$1200,9,FALSE)),"")</f>
        <v/>
      </c>
      <c r="I1030" t="str">
        <f>IFERROR(IF(VLOOKUP('Xlookup set'!$S1030,'Xlookup set'!$A$1:$R$1200,10,FALSE)=0,"",VLOOKUP('Xlookup set'!$S1030,'Xlookup set'!$A$1:$R$1200,10,FALSE)),"")</f>
        <v/>
      </c>
    </row>
    <row r="1031" spans="1:9">
      <c r="A1031" t="str">
        <f>IFERROR(VLOOKUP('Xlookup set'!$S1031,'Xlookup set'!$A$1:$R$1200,2,FALSE),"")</f>
        <v/>
      </c>
      <c r="B1031" t="str">
        <f>IF(I1031&lt;&gt;"",ドッグキャリー!$I$2,"")</f>
        <v/>
      </c>
      <c r="C1031" t="str">
        <f t="shared" si="34"/>
        <v/>
      </c>
      <c r="D1031" t="str">
        <f t="shared" si="35"/>
        <v/>
      </c>
      <c r="E1031" t="str">
        <f>IFERROR(IF(VLOOKUP('Xlookup set'!$S1031,'Xlookup set'!$A$1:$R$1200,6,FALSE)=0,"",VLOOKUP('Xlookup set'!$S1031,'Xlookup set'!$A$1:$R$1200,6,FALSE)),"")</f>
        <v/>
      </c>
      <c r="F1031" t="str">
        <f t="array" aca="1" ref="F1031" ca="1">IFERROR(F(VLOOKUP('Xlookup set'!$S1031,'Xlookup set'!$A$1:$R$1200,7,FALSE)=0,"",VLOOKUP('Xlookup set'!$S1031,'Xlookup set'!$A$1:$R$1200,7,FALSE)),"")</f>
        <v/>
      </c>
      <c r="G1031" t="str">
        <f>IFERROR(IF(VLOOKUP('Xlookup set'!$S1031,'Xlookup set'!$A$1:$R$1200,8,FALSE)=0,"",VLOOKUP('Xlookup set'!$S1031,'Xlookup set'!$A$1:$R$1200,8,FALSE)),"")</f>
        <v/>
      </c>
      <c r="H1031" s="93" t="str">
        <f>IFERROR(IF(VLOOKUP('Xlookup set'!$S1031,'Xlookup set'!$A$1:$R$1200,9,FALSE)=0,"",VLOOKUP('Xlookup set'!$S1031,'Xlookup set'!$A$1:$R$1200,9,FALSE)),"")</f>
        <v/>
      </c>
      <c r="I1031" t="str">
        <f>IFERROR(IF(VLOOKUP('Xlookup set'!$S1031,'Xlookup set'!$A$1:$R$1200,10,FALSE)=0,"",VLOOKUP('Xlookup set'!$S1031,'Xlookup set'!$A$1:$R$1200,10,FALSE)),"")</f>
        <v/>
      </c>
    </row>
    <row r="1032" spans="1:9">
      <c r="A1032" t="str">
        <f>IFERROR(VLOOKUP('Xlookup set'!$S1032,'Xlookup set'!$A$1:$R$1200,2,FALSE),"")</f>
        <v/>
      </c>
      <c r="B1032" t="str">
        <f>IF(I1032&lt;&gt;"",ドッグキャリー!$I$2,"")</f>
        <v/>
      </c>
      <c r="C1032" t="str">
        <f t="shared" si="34"/>
        <v/>
      </c>
      <c r="D1032" t="str">
        <f t="shared" si="35"/>
        <v/>
      </c>
      <c r="E1032" t="str">
        <f>IFERROR(IF(VLOOKUP('Xlookup set'!$S1032,'Xlookup set'!$A$1:$R$1200,6,FALSE)=0,"",VLOOKUP('Xlookup set'!$S1032,'Xlookup set'!$A$1:$R$1200,6,FALSE)),"")</f>
        <v/>
      </c>
      <c r="F1032" t="str">
        <f t="array" aca="1" ref="F1032" ca="1">IFERROR(F(VLOOKUP('Xlookup set'!$S1032,'Xlookup set'!$A$1:$R$1200,7,FALSE)=0,"",VLOOKUP('Xlookup set'!$S1032,'Xlookup set'!$A$1:$R$1200,7,FALSE)),"")</f>
        <v/>
      </c>
      <c r="G1032" t="str">
        <f>IFERROR(IF(VLOOKUP('Xlookup set'!$S1032,'Xlookup set'!$A$1:$R$1200,8,FALSE)=0,"",VLOOKUP('Xlookup set'!$S1032,'Xlookup set'!$A$1:$R$1200,8,FALSE)),"")</f>
        <v/>
      </c>
      <c r="H1032" s="93" t="str">
        <f>IFERROR(IF(VLOOKUP('Xlookup set'!$S1032,'Xlookup set'!$A$1:$R$1200,9,FALSE)=0,"",VLOOKUP('Xlookup set'!$S1032,'Xlookup set'!$A$1:$R$1200,9,FALSE)),"")</f>
        <v/>
      </c>
      <c r="I1032" t="str">
        <f>IFERROR(IF(VLOOKUP('Xlookup set'!$S1032,'Xlookup set'!$A$1:$R$1200,10,FALSE)=0,"",VLOOKUP('Xlookup set'!$S1032,'Xlookup set'!$A$1:$R$1200,10,FALSE)),"")</f>
        <v/>
      </c>
    </row>
    <row r="1033" spans="1:9">
      <c r="A1033" t="str">
        <f>IFERROR(VLOOKUP('Xlookup set'!$S1033,'Xlookup set'!$A$1:$R$1200,2,FALSE),"")</f>
        <v/>
      </c>
      <c r="B1033" t="str">
        <f>IF(I1033&lt;&gt;"",ドッグキャリー!$I$2,"")</f>
        <v/>
      </c>
      <c r="C1033" t="str">
        <f t="shared" si="34"/>
        <v/>
      </c>
      <c r="D1033" t="str">
        <f t="shared" si="35"/>
        <v/>
      </c>
      <c r="E1033" t="str">
        <f>IFERROR(IF(VLOOKUP('Xlookup set'!$S1033,'Xlookup set'!$A$1:$R$1200,6,FALSE)=0,"",VLOOKUP('Xlookup set'!$S1033,'Xlookup set'!$A$1:$R$1200,6,FALSE)),"")</f>
        <v/>
      </c>
      <c r="F1033" t="str">
        <f t="array" aca="1" ref="F1033" ca="1">IFERROR(F(VLOOKUP('Xlookup set'!$S1033,'Xlookup set'!$A$1:$R$1200,7,FALSE)=0,"",VLOOKUP('Xlookup set'!$S1033,'Xlookup set'!$A$1:$R$1200,7,FALSE)),"")</f>
        <v/>
      </c>
      <c r="G1033" t="str">
        <f>IFERROR(IF(VLOOKUP('Xlookup set'!$S1033,'Xlookup set'!$A$1:$R$1200,8,FALSE)=0,"",VLOOKUP('Xlookup set'!$S1033,'Xlookup set'!$A$1:$R$1200,8,FALSE)),"")</f>
        <v/>
      </c>
      <c r="H1033" s="93" t="str">
        <f>IFERROR(IF(VLOOKUP('Xlookup set'!$S1033,'Xlookup set'!$A$1:$R$1200,9,FALSE)=0,"",VLOOKUP('Xlookup set'!$S1033,'Xlookup set'!$A$1:$R$1200,9,FALSE)),"")</f>
        <v/>
      </c>
      <c r="I1033" t="str">
        <f>IFERROR(IF(VLOOKUP('Xlookup set'!$S1033,'Xlookup set'!$A$1:$R$1200,10,FALSE)=0,"",VLOOKUP('Xlookup set'!$S1033,'Xlookup set'!$A$1:$R$1200,10,FALSE)),"")</f>
        <v/>
      </c>
    </row>
    <row r="1034" spans="1:9">
      <c r="A1034" t="str">
        <f>IFERROR(VLOOKUP('Xlookup set'!$S1034,'Xlookup set'!$A$1:$R$1200,2,FALSE),"")</f>
        <v/>
      </c>
      <c r="B1034" t="str">
        <f>IF(I1034&lt;&gt;"",ドッグキャリー!$I$2,"")</f>
        <v/>
      </c>
      <c r="C1034" t="str">
        <f t="shared" si="34"/>
        <v/>
      </c>
      <c r="D1034" t="str">
        <f t="shared" si="35"/>
        <v/>
      </c>
      <c r="E1034" t="str">
        <f>IFERROR(IF(VLOOKUP('Xlookup set'!$S1034,'Xlookup set'!$A$1:$R$1200,6,FALSE)=0,"",VLOOKUP('Xlookup set'!$S1034,'Xlookup set'!$A$1:$R$1200,6,FALSE)),"")</f>
        <v/>
      </c>
      <c r="F1034" t="str">
        <f t="array" aca="1" ref="F1034" ca="1">IFERROR(F(VLOOKUP('Xlookup set'!$S1034,'Xlookup set'!$A$1:$R$1200,7,FALSE)=0,"",VLOOKUP('Xlookup set'!$S1034,'Xlookup set'!$A$1:$R$1200,7,FALSE)),"")</f>
        <v/>
      </c>
      <c r="G1034" t="str">
        <f>IFERROR(IF(VLOOKUP('Xlookup set'!$S1034,'Xlookup set'!$A$1:$R$1200,8,FALSE)=0,"",VLOOKUP('Xlookup set'!$S1034,'Xlookup set'!$A$1:$R$1200,8,FALSE)),"")</f>
        <v/>
      </c>
      <c r="H1034" s="93" t="str">
        <f>IFERROR(IF(VLOOKUP('Xlookup set'!$S1034,'Xlookup set'!$A$1:$R$1200,9,FALSE)=0,"",VLOOKUP('Xlookup set'!$S1034,'Xlookup set'!$A$1:$R$1200,9,FALSE)),"")</f>
        <v/>
      </c>
      <c r="I1034" t="str">
        <f>IFERROR(IF(VLOOKUP('Xlookup set'!$S1034,'Xlookup set'!$A$1:$R$1200,10,FALSE)=0,"",VLOOKUP('Xlookup set'!$S1034,'Xlookup set'!$A$1:$R$1200,10,FALSE)),"")</f>
        <v/>
      </c>
    </row>
    <row r="1035" spans="1:9">
      <c r="A1035" t="str">
        <f>IFERROR(VLOOKUP('Xlookup set'!$S1035,'Xlookup set'!$A$1:$R$1200,2,FALSE),"")</f>
        <v/>
      </c>
      <c r="B1035" t="str">
        <f>IF(I1035&lt;&gt;"",ドッグキャリー!$I$2,"")</f>
        <v/>
      </c>
      <c r="C1035" t="str">
        <f t="shared" si="34"/>
        <v/>
      </c>
      <c r="D1035" t="str">
        <f t="shared" si="35"/>
        <v/>
      </c>
      <c r="E1035" t="str">
        <f>IFERROR(IF(VLOOKUP('Xlookup set'!$S1035,'Xlookup set'!$A$1:$R$1200,6,FALSE)=0,"",VLOOKUP('Xlookup set'!$S1035,'Xlookup set'!$A$1:$R$1200,6,FALSE)),"")</f>
        <v/>
      </c>
      <c r="F1035" t="str">
        <f t="array" aca="1" ref="F1035" ca="1">IFERROR(F(VLOOKUP('Xlookup set'!$S1035,'Xlookup set'!$A$1:$R$1200,7,FALSE)=0,"",VLOOKUP('Xlookup set'!$S1035,'Xlookup set'!$A$1:$R$1200,7,FALSE)),"")</f>
        <v/>
      </c>
      <c r="G1035" t="str">
        <f>IFERROR(IF(VLOOKUP('Xlookup set'!$S1035,'Xlookup set'!$A$1:$R$1200,8,FALSE)=0,"",VLOOKUP('Xlookup set'!$S1035,'Xlookup set'!$A$1:$R$1200,8,FALSE)),"")</f>
        <v/>
      </c>
      <c r="H1035" s="93" t="str">
        <f>IFERROR(IF(VLOOKUP('Xlookup set'!$S1035,'Xlookup set'!$A$1:$R$1200,9,FALSE)=0,"",VLOOKUP('Xlookup set'!$S1035,'Xlookup set'!$A$1:$R$1200,9,FALSE)),"")</f>
        <v/>
      </c>
      <c r="I1035" t="str">
        <f>IFERROR(IF(VLOOKUP('Xlookup set'!$S1035,'Xlookup set'!$A$1:$R$1200,10,FALSE)=0,"",VLOOKUP('Xlookup set'!$S1035,'Xlookup set'!$A$1:$R$1200,10,FALSE)),"")</f>
        <v/>
      </c>
    </row>
    <row r="1036" spans="1:9">
      <c r="A1036" t="str">
        <f>IFERROR(VLOOKUP('Xlookup set'!$S1036,'Xlookup set'!$A$1:$R$1200,2,FALSE),"")</f>
        <v/>
      </c>
      <c r="B1036" t="str">
        <f>IF(I1036&lt;&gt;"",ドッグキャリー!$I$2,"")</f>
        <v/>
      </c>
      <c r="C1036" t="str">
        <f t="shared" si="34"/>
        <v/>
      </c>
      <c r="D1036" t="str">
        <f t="shared" si="35"/>
        <v/>
      </c>
      <c r="E1036" t="str">
        <f>IFERROR(IF(VLOOKUP('Xlookup set'!$S1036,'Xlookup set'!$A$1:$R$1200,6,FALSE)=0,"",VLOOKUP('Xlookup set'!$S1036,'Xlookup set'!$A$1:$R$1200,6,FALSE)),"")</f>
        <v/>
      </c>
      <c r="F1036" t="str">
        <f t="array" aca="1" ref="F1036" ca="1">IFERROR(F(VLOOKUP('Xlookup set'!$S1036,'Xlookup set'!$A$1:$R$1200,7,FALSE)=0,"",VLOOKUP('Xlookup set'!$S1036,'Xlookup set'!$A$1:$R$1200,7,FALSE)),"")</f>
        <v/>
      </c>
      <c r="G1036" t="str">
        <f>IFERROR(IF(VLOOKUP('Xlookup set'!$S1036,'Xlookup set'!$A$1:$R$1200,8,FALSE)=0,"",VLOOKUP('Xlookup set'!$S1036,'Xlookup set'!$A$1:$R$1200,8,FALSE)),"")</f>
        <v/>
      </c>
      <c r="H1036" s="93" t="str">
        <f>IFERROR(IF(VLOOKUP('Xlookup set'!$S1036,'Xlookup set'!$A$1:$R$1200,9,FALSE)=0,"",VLOOKUP('Xlookup set'!$S1036,'Xlookup set'!$A$1:$R$1200,9,FALSE)),"")</f>
        <v/>
      </c>
      <c r="I1036" t="str">
        <f>IFERROR(IF(VLOOKUP('Xlookup set'!$S1036,'Xlookup set'!$A$1:$R$1200,10,FALSE)=0,"",VLOOKUP('Xlookup set'!$S1036,'Xlookup set'!$A$1:$R$1200,10,FALSE)),"")</f>
        <v/>
      </c>
    </row>
    <row r="1037" spans="1:9">
      <c r="A1037" t="str">
        <f>IFERROR(VLOOKUP('Xlookup set'!$S1037,'Xlookup set'!$A$1:$R$1200,2,FALSE),"")</f>
        <v/>
      </c>
      <c r="B1037" t="str">
        <f>IF(I1037&lt;&gt;"",ドッグキャリー!$I$2,"")</f>
        <v/>
      </c>
      <c r="C1037" t="str">
        <f t="shared" si="34"/>
        <v/>
      </c>
      <c r="D1037" t="str">
        <f t="shared" si="35"/>
        <v/>
      </c>
      <c r="E1037" t="str">
        <f>IFERROR(IF(VLOOKUP('Xlookup set'!$S1037,'Xlookup set'!$A$1:$R$1200,6,FALSE)=0,"",VLOOKUP('Xlookup set'!$S1037,'Xlookup set'!$A$1:$R$1200,6,FALSE)),"")</f>
        <v/>
      </c>
      <c r="F1037" t="str">
        <f t="array" aca="1" ref="F1037" ca="1">IFERROR(F(VLOOKUP('Xlookup set'!$S1037,'Xlookup set'!$A$1:$R$1200,7,FALSE)=0,"",VLOOKUP('Xlookup set'!$S1037,'Xlookup set'!$A$1:$R$1200,7,FALSE)),"")</f>
        <v/>
      </c>
      <c r="G1037" t="str">
        <f>IFERROR(IF(VLOOKUP('Xlookup set'!$S1037,'Xlookup set'!$A$1:$R$1200,8,FALSE)=0,"",VLOOKUP('Xlookup set'!$S1037,'Xlookup set'!$A$1:$R$1200,8,FALSE)),"")</f>
        <v/>
      </c>
      <c r="H1037" s="93" t="str">
        <f>IFERROR(IF(VLOOKUP('Xlookup set'!$S1037,'Xlookup set'!$A$1:$R$1200,9,FALSE)=0,"",VLOOKUP('Xlookup set'!$S1037,'Xlookup set'!$A$1:$R$1200,9,FALSE)),"")</f>
        <v/>
      </c>
      <c r="I1037" t="str">
        <f>IFERROR(IF(VLOOKUP('Xlookup set'!$S1037,'Xlookup set'!$A$1:$R$1200,10,FALSE)=0,"",VLOOKUP('Xlookup set'!$S1037,'Xlookup set'!$A$1:$R$1200,10,FALSE)),"")</f>
        <v/>
      </c>
    </row>
    <row r="1038" spans="1:9">
      <c r="A1038" t="str">
        <f>IFERROR(VLOOKUP('Xlookup set'!$S1038,'Xlookup set'!$A$1:$R$1200,2,FALSE),"")</f>
        <v/>
      </c>
      <c r="B1038" t="str">
        <f>IF(I1038&lt;&gt;"",ドッグキャリー!$I$2,"")</f>
        <v/>
      </c>
      <c r="C1038" t="str">
        <f t="shared" si="34"/>
        <v/>
      </c>
      <c r="D1038" t="str">
        <f t="shared" si="35"/>
        <v/>
      </c>
      <c r="E1038" t="str">
        <f>IFERROR(IF(VLOOKUP('Xlookup set'!$S1038,'Xlookup set'!$A$1:$R$1200,6,FALSE)=0,"",VLOOKUP('Xlookup set'!$S1038,'Xlookup set'!$A$1:$R$1200,6,FALSE)),"")</f>
        <v/>
      </c>
      <c r="F1038" t="str">
        <f t="array" aca="1" ref="F1038" ca="1">IFERROR(F(VLOOKUP('Xlookup set'!$S1038,'Xlookup set'!$A$1:$R$1200,7,FALSE)=0,"",VLOOKUP('Xlookup set'!$S1038,'Xlookup set'!$A$1:$R$1200,7,FALSE)),"")</f>
        <v/>
      </c>
      <c r="G1038" t="str">
        <f>IFERROR(IF(VLOOKUP('Xlookup set'!$S1038,'Xlookup set'!$A$1:$R$1200,8,FALSE)=0,"",VLOOKUP('Xlookup set'!$S1038,'Xlookup set'!$A$1:$R$1200,8,FALSE)),"")</f>
        <v/>
      </c>
      <c r="H1038" s="93" t="str">
        <f>IFERROR(IF(VLOOKUP('Xlookup set'!$S1038,'Xlookup set'!$A$1:$R$1200,9,FALSE)=0,"",VLOOKUP('Xlookup set'!$S1038,'Xlookup set'!$A$1:$R$1200,9,FALSE)),"")</f>
        <v/>
      </c>
      <c r="I1038" t="str">
        <f>IFERROR(IF(VLOOKUP('Xlookup set'!$S1038,'Xlookup set'!$A$1:$R$1200,10,FALSE)=0,"",VLOOKUP('Xlookup set'!$S1038,'Xlookup set'!$A$1:$R$1200,10,FALSE)),"")</f>
        <v/>
      </c>
    </row>
    <row r="1039" spans="1:9">
      <c r="A1039" t="str">
        <f>IFERROR(VLOOKUP('Xlookup set'!$S1039,'Xlookup set'!$A$1:$R$1200,2,FALSE),"")</f>
        <v/>
      </c>
      <c r="B1039" t="str">
        <f>IF(I1039&lt;&gt;"",ドッグキャリー!$I$2,"")</f>
        <v/>
      </c>
      <c r="C1039" t="str">
        <f t="shared" si="34"/>
        <v/>
      </c>
      <c r="D1039" t="str">
        <f t="shared" si="35"/>
        <v/>
      </c>
      <c r="E1039" t="str">
        <f>IFERROR(IF(VLOOKUP('Xlookup set'!$S1039,'Xlookup set'!$A$1:$R$1200,6,FALSE)=0,"",VLOOKUP('Xlookup set'!$S1039,'Xlookup set'!$A$1:$R$1200,6,FALSE)),"")</f>
        <v/>
      </c>
      <c r="F1039" t="str">
        <f t="array" aca="1" ref="F1039" ca="1">IFERROR(F(VLOOKUP('Xlookup set'!$S1039,'Xlookup set'!$A$1:$R$1200,7,FALSE)=0,"",VLOOKUP('Xlookup set'!$S1039,'Xlookup set'!$A$1:$R$1200,7,FALSE)),"")</f>
        <v/>
      </c>
      <c r="G1039" t="str">
        <f>IFERROR(IF(VLOOKUP('Xlookup set'!$S1039,'Xlookup set'!$A$1:$R$1200,8,FALSE)=0,"",VLOOKUP('Xlookup set'!$S1039,'Xlookup set'!$A$1:$R$1200,8,FALSE)),"")</f>
        <v/>
      </c>
      <c r="H1039" s="93" t="str">
        <f>IFERROR(IF(VLOOKUP('Xlookup set'!$S1039,'Xlookup set'!$A$1:$R$1200,9,FALSE)=0,"",VLOOKUP('Xlookup set'!$S1039,'Xlookup set'!$A$1:$R$1200,9,FALSE)),"")</f>
        <v/>
      </c>
      <c r="I1039" t="str">
        <f>IFERROR(IF(VLOOKUP('Xlookup set'!$S1039,'Xlookup set'!$A$1:$R$1200,10,FALSE)=0,"",VLOOKUP('Xlookup set'!$S1039,'Xlookup set'!$A$1:$R$1200,10,FALSE)),"")</f>
        <v/>
      </c>
    </row>
    <row r="1040" spans="1:9">
      <c r="A1040" t="str">
        <f>IFERROR(VLOOKUP('Xlookup set'!$S1040,'Xlookup set'!$A$1:$R$1200,2,FALSE),"")</f>
        <v/>
      </c>
      <c r="B1040" t="str">
        <f>IF(I1040&lt;&gt;"",ドッグキャリー!$I$2,"")</f>
        <v/>
      </c>
      <c r="C1040" t="str">
        <f t="shared" si="34"/>
        <v/>
      </c>
      <c r="D1040" t="str">
        <f t="shared" si="35"/>
        <v/>
      </c>
      <c r="E1040" t="str">
        <f>IFERROR(IF(VLOOKUP('Xlookup set'!$S1040,'Xlookup set'!$A$1:$R$1200,6,FALSE)=0,"",VLOOKUP('Xlookup set'!$S1040,'Xlookup set'!$A$1:$R$1200,6,FALSE)),"")</f>
        <v/>
      </c>
      <c r="F1040" t="str">
        <f t="array" aca="1" ref="F1040" ca="1">IFERROR(F(VLOOKUP('Xlookup set'!$S1040,'Xlookup set'!$A$1:$R$1200,7,FALSE)=0,"",VLOOKUP('Xlookup set'!$S1040,'Xlookup set'!$A$1:$R$1200,7,FALSE)),"")</f>
        <v/>
      </c>
      <c r="G1040" t="str">
        <f>IFERROR(IF(VLOOKUP('Xlookup set'!$S1040,'Xlookup set'!$A$1:$R$1200,8,FALSE)=0,"",VLOOKUP('Xlookup set'!$S1040,'Xlookup set'!$A$1:$R$1200,8,FALSE)),"")</f>
        <v/>
      </c>
      <c r="H1040" s="93" t="str">
        <f>IFERROR(IF(VLOOKUP('Xlookup set'!$S1040,'Xlookup set'!$A$1:$R$1200,9,FALSE)=0,"",VLOOKUP('Xlookup set'!$S1040,'Xlookup set'!$A$1:$R$1200,9,FALSE)),"")</f>
        <v/>
      </c>
      <c r="I1040" t="str">
        <f>IFERROR(IF(VLOOKUP('Xlookup set'!$S1040,'Xlookup set'!$A$1:$R$1200,10,FALSE)=0,"",VLOOKUP('Xlookup set'!$S1040,'Xlookup set'!$A$1:$R$1200,10,FALSE)),"")</f>
        <v/>
      </c>
    </row>
    <row r="1041" spans="1:9">
      <c r="A1041" t="str">
        <f>IFERROR(VLOOKUP('Xlookup set'!$S1041,'Xlookup set'!$A$1:$R$1200,2,FALSE),"")</f>
        <v/>
      </c>
      <c r="B1041" t="str">
        <f>IF(I1041&lt;&gt;"",ドッグキャリー!$I$2,"")</f>
        <v/>
      </c>
      <c r="C1041" t="str">
        <f t="shared" si="34"/>
        <v/>
      </c>
      <c r="D1041" t="str">
        <f t="shared" si="35"/>
        <v/>
      </c>
      <c r="E1041" t="str">
        <f>IFERROR(IF(VLOOKUP('Xlookup set'!$S1041,'Xlookup set'!$A$1:$R$1200,6,FALSE)=0,"",VLOOKUP('Xlookup set'!$S1041,'Xlookup set'!$A$1:$R$1200,6,FALSE)),"")</f>
        <v/>
      </c>
      <c r="F1041" t="str">
        <f t="array" aca="1" ref="F1041" ca="1">IFERROR(F(VLOOKUP('Xlookup set'!$S1041,'Xlookup set'!$A$1:$R$1200,7,FALSE)=0,"",VLOOKUP('Xlookup set'!$S1041,'Xlookup set'!$A$1:$R$1200,7,FALSE)),"")</f>
        <v/>
      </c>
      <c r="G1041" t="str">
        <f>IFERROR(IF(VLOOKUP('Xlookup set'!$S1041,'Xlookup set'!$A$1:$R$1200,8,FALSE)=0,"",VLOOKUP('Xlookup set'!$S1041,'Xlookup set'!$A$1:$R$1200,8,FALSE)),"")</f>
        <v/>
      </c>
      <c r="H1041" s="93" t="str">
        <f>IFERROR(IF(VLOOKUP('Xlookup set'!$S1041,'Xlookup set'!$A$1:$R$1200,9,FALSE)=0,"",VLOOKUP('Xlookup set'!$S1041,'Xlookup set'!$A$1:$R$1200,9,FALSE)),"")</f>
        <v/>
      </c>
      <c r="I1041" t="str">
        <f>IFERROR(IF(VLOOKUP('Xlookup set'!$S1041,'Xlookup set'!$A$1:$R$1200,10,FALSE)=0,"",VLOOKUP('Xlookup set'!$S1041,'Xlookup set'!$A$1:$R$1200,10,FALSE)),"")</f>
        <v/>
      </c>
    </row>
    <row r="1042" spans="1:9">
      <c r="A1042" t="str">
        <f>IFERROR(VLOOKUP('Xlookup set'!$S1042,'Xlookup set'!$A$1:$R$1200,2,FALSE),"")</f>
        <v/>
      </c>
      <c r="B1042" t="str">
        <f>IF(I1042&lt;&gt;"",ドッグキャリー!$I$2,"")</f>
        <v/>
      </c>
      <c r="C1042" t="str">
        <f t="shared" si="34"/>
        <v/>
      </c>
      <c r="D1042" t="str">
        <f t="shared" si="35"/>
        <v/>
      </c>
      <c r="E1042" t="str">
        <f>IFERROR(IF(VLOOKUP('Xlookup set'!$S1042,'Xlookup set'!$A$1:$R$1200,6,FALSE)=0,"",VLOOKUP('Xlookup set'!$S1042,'Xlookup set'!$A$1:$R$1200,6,FALSE)),"")</f>
        <v/>
      </c>
      <c r="F1042" t="str">
        <f t="array" aca="1" ref="F1042" ca="1">IFERROR(F(VLOOKUP('Xlookup set'!$S1042,'Xlookup set'!$A$1:$R$1200,7,FALSE)=0,"",VLOOKUP('Xlookup set'!$S1042,'Xlookup set'!$A$1:$R$1200,7,FALSE)),"")</f>
        <v/>
      </c>
      <c r="G1042" t="str">
        <f>IFERROR(IF(VLOOKUP('Xlookup set'!$S1042,'Xlookup set'!$A$1:$R$1200,8,FALSE)=0,"",VLOOKUP('Xlookup set'!$S1042,'Xlookup set'!$A$1:$R$1200,8,FALSE)),"")</f>
        <v/>
      </c>
      <c r="H1042" s="93" t="str">
        <f>IFERROR(IF(VLOOKUP('Xlookup set'!$S1042,'Xlookup set'!$A$1:$R$1200,9,FALSE)=0,"",VLOOKUP('Xlookup set'!$S1042,'Xlookup set'!$A$1:$R$1200,9,FALSE)),"")</f>
        <v/>
      </c>
      <c r="I1042" t="str">
        <f>IFERROR(IF(VLOOKUP('Xlookup set'!$S1042,'Xlookup set'!$A$1:$R$1200,10,FALSE)=0,"",VLOOKUP('Xlookup set'!$S1042,'Xlookup set'!$A$1:$R$1200,10,FALSE)),"")</f>
        <v/>
      </c>
    </row>
    <row r="1043" spans="1:9">
      <c r="A1043" t="str">
        <f>IFERROR(VLOOKUP('Xlookup set'!$S1043,'Xlookup set'!$A$1:$R$1200,2,FALSE),"")</f>
        <v/>
      </c>
      <c r="B1043" t="str">
        <f>IF(I1043&lt;&gt;"",ドッグキャリー!$I$2,"")</f>
        <v/>
      </c>
      <c r="C1043" t="str">
        <f t="shared" si="34"/>
        <v/>
      </c>
      <c r="D1043" t="str">
        <f t="shared" si="35"/>
        <v/>
      </c>
      <c r="E1043" t="str">
        <f>IFERROR(IF(VLOOKUP('Xlookup set'!$S1043,'Xlookup set'!$A$1:$R$1200,6,FALSE)=0,"",VLOOKUP('Xlookup set'!$S1043,'Xlookup set'!$A$1:$R$1200,6,FALSE)),"")</f>
        <v/>
      </c>
      <c r="F1043" t="str">
        <f t="array" aca="1" ref="F1043" ca="1">IFERROR(F(VLOOKUP('Xlookup set'!$S1043,'Xlookup set'!$A$1:$R$1200,7,FALSE)=0,"",VLOOKUP('Xlookup set'!$S1043,'Xlookup set'!$A$1:$R$1200,7,FALSE)),"")</f>
        <v/>
      </c>
      <c r="G1043" t="str">
        <f>IFERROR(IF(VLOOKUP('Xlookup set'!$S1043,'Xlookup set'!$A$1:$R$1200,8,FALSE)=0,"",VLOOKUP('Xlookup set'!$S1043,'Xlookup set'!$A$1:$R$1200,8,FALSE)),"")</f>
        <v/>
      </c>
      <c r="H1043" s="93" t="str">
        <f>IFERROR(IF(VLOOKUP('Xlookup set'!$S1043,'Xlookup set'!$A$1:$R$1200,9,FALSE)=0,"",VLOOKUP('Xlookup set'!$S1043,'Xlookup set'!$A$1:$R$1200,9,FALSE)),"")</f>
        <v/>
      </c>
      <c r="I1043" t="str">
        <f>IFERROR(IF(VLOOKUP('Xlookup set'!$S1043,'Xlookup set'!$A$1:$R$1200,10,FALSE)=0,"",VLOOKUP('Xlookup set'!$S1043,'Xlookup set'!$A$1:$R$1200,10,FALSE)),"")</f>
        <v/>
      </c>
    </row>
    <row r="1044" spans="1:9">
      <c r="A1044" t="str">
        <f>IFERROR(VLOOKUP('Xlookup set'!$S1044,'Xlookup set'!$A$1:$R$1200,2,FALSE),"")</f>
        <v/>
      </c>
      <c r="B1044" t="str">
        <f>IF(I1044&lt;&gt;"",ドッグキャリー!$I$2,"")</f>
        <v/>
      </c>
      <c r="C1044" t="str">
        <f t="shared" si="34"/>
        <v/>
      </c>
      <c r="D1044" t="str">
        <f t="shared" si="35"/>
        <v/>
      </c>
      <c r="E1044" t="str">
        <f>IFERROR(IF(VLOOKUP('Xlookup set'!$S1044,'Xlookup set'!$A$1:$R$1200,6,FALSE)=0,"",VLOOKUP('Xlookup set'!$S1044,'Xlookup set'!$A$1:$R$1200,6,FALSE)),"")</f>
        <v/>
      </c>
      <c r="F1044" t="str">
        <f t="array" aca="1" ref="F1044" ca="1">IFERROR(F(VLOOKUP('Xlookup set'!$S1044,'Xlookup set'!$A$1:$R$1200,7,FALSE)=0,"",VLOOKUP('Xlookup set'!$S1044,'Xlookup set'!$A$1:$R$1200,7,FALSE)),"")</f>
        <v/>
      </c>
      <c r="G1044" t="str">
        <f>IFERROR(IF(VLOOKUP('Xlookup set'!$S1044,'Xlookup set'!$A$1:$R$1200,8,FALSE)=0,"",VLOOKUP('Xlookup set'!$S1044,'Xlookup set'!$A$1:$R$1200,8,FALSE)),"")</f>
        <v/>
      </c>
      <c r="H1044" s="93" t="str">
        <f>IFERROR(IF(VLOOKUP('Xlookup set'!$S1044,'Xlookup set'!$A$1:$R$1200,9,FALSE)=0,"",VLOOKUP('Xlookup set'!$S1044,'Xlookup set'!$A$1:$R$1200,9,FALSE)),"")</f>
        <v/>
      </c>
      <c r="I1044" t="str">
        <f>IFERROR(IF(VLOOKUP('Xlookup set'!$S1044,'Xlookup set'!$A$1:$R$1200,10,FALSE)=0,"",VLOOKUP('Xlookup set'!$S1044,'Xlookup set'!$A$1:$R$1200,10,FALSE)),"")</f>
        <v/>
      </c>
    </row>
    <row r="1045" spans="1:9">
      <c r="A1045" t="str">
        <f>IFERROR(VLOOKUP('Xlookup set'!$S1045,'Xlookup set'!$A$1:$R$1200,2,FALSE),"")</f>
        <v/>
      </c>
      <c r="B1045" t="str">
        <f>IF(I1045&lt;&gt;"",ドッグキャリー!$I$2,"")</f>
        <v/>
      </c>
      <c r="C1045" t="str">
        <f t="shared" si="34"/>
        <v/>
      </c>
      <c r="D1045" t="str">
        <f t="shared" si="35"/>
        <v/>
      </c>
      <c r="E1045" t="str">
        <f>IFERROR(IF(VLOOKUP('Xlookup set'!$S1045,'Xlookup set'!$A$1:$R$1200,6,FALSE)=0,"",VLOOKUP('Xlookup set'!$S1045,'Xlookup set'!$A$1:$R$1200,6,FALSE)),"")</f>
        <v/>
      </c>
      <c r="F1045" t="str">
        <f t="array" aca="1" ref="F1045" ca="1">IFERROR(F(VLOOKUP('Xlookup set'!$S1045,'Xlookup set'!$A$1:$R$1200,7,FALSE)=0,"",VLOOKUP('Xlookup set'!$S1045,'Xlookup set'!$A$1:$R$1200,7,FALSE)),"")</f>
        <v/>
      </c>
      <c r="G1045" t="str">
        <f>IFERROR(IF(VLOOKUP('Xlookup set'!$S1045,'Xlookup set'!$A$1:$R$1200,8,FALSE)=0,"",VLOOKUP('Xlookup set'!$S1045,'Xlookup set'!$A$1:$R$1200,8,FALSE)),"")</f>
        <v/>
      </c>
      <c r="H1045" s="93" t="str">
        <f>IFERROR(IF(VLOOKUP('Xlookup set'!$S1045,'Xlookup set'!$A$1:$R$1200,9,FALSE)=0,"",VLOOKUP('Xlookup set'!$S1045,'Xlookup set'!$A$1:$R$1200,9,FALSE)),"")</f>
        <v/>
      </c>
      <c r="I1045" t="str">
        <f>IFERROR(IF(VLOOKUP('Xlookup set'!$S1045,'Xlookup set'!$A$1:$R$1200,10,FALSE)=0,"",VLOOKUP('Xlookup set'!$S1045,'Xlookup set'!$A$1:$R$1200,10,FALSE)),"")</f>
        <v/>
      </c>
    </row>
    <row r="1046" spans="1:9">
      <c r="A1046" t="str">
        <f>IFERROR(VLOOKUP('Xlookup set'!$S1046,'Xlookup set'!$A$1:$R$1200,2,FALSE),"")</f>
        <v/>
      </c>
      <c r="B1046" t="str">
        <f>IF(I1046&lt;&gt;"",ドッグキャリー!$I$2,"")</f>
        <v/>
      </c>
      <c r="C1046" t="str">
        <f t="shared" si="34"/>
        <v/>
      </c>
      <c r="D1046" t="str">
        <f t="shared" si="35"/>
        <v/>
      </c>
      <c r="E1046" t="str">
        <f>IFERROR(IF(VLOOKUP('Xlookup set'!$S1046,'Xlookup set'!$A$1:$R$1200,6,FALSE)=0,"",VLOOKUP('Xlookup set'!$S1046,'Xlookup set'!$A$1:$R$1200,6,FALSE)),"")</f>
        <v/>
      </c>
      <c r="F1046" t="str">
        <f t="array" aca="1" ref="F1046" ca="1">IFERROR(F(VLOOKUP('Xlookup set'!$S1046,'Xlookup set'!$A$1:$R$1200,7,FALSE)=0,"",VLOOKUP('Xlookup set'!$S1046,'Xlookup set'!$A$1:$R$1200,7,FALSE)),"")</f>
        <v/>
      </c>
      <c r="G1046" t="str">
        <f>IFERROR(IF(VLOOKUP('Xlookup set'!$S1046,'Xlookup set'!$A$1:$R$1200,8,FALSE)=0,"",VLOOKUP('Xlookup set'!$S1046,'Xlookup set'!$A$1:$R$1200,8,FALSE)),"")</f>
        <v/>
      </c>
      <c r="H1046" s="93" t="str">
        <f>IFERROR(IF(VLOOKUP('Xlookup set'!$S1046,'Xlookup set'!$A$1:$R$1200,9,FALSE)=0,"",VLOOKUP('Xlookup set'!$S1046,'Xlookup set'!$A$1:$R$1200,9,FALSE)),"")</f>
        <v/>
      </c>
      <c r="I1046" t="str">
        <f>IFERROR(IF(VLOOKUP('Xlookup set'!$S1046,'Xlookup set'!$A$1:$R$1200,10,FALSE)=0,"",VLOOKUP('Xlookup set'!$S1046,'Xlookup set'!$A$1:$R$1200,10,FALSE)),"")</f>
        <v/>
      </c>
    </row>
    <row r="1047" spans="1:9">
      <c r="A1047" t="str">
        <f>IFERROR(VLOOKUP('Xlookup set'!$S1047,'Xlookup set'!$A$1:$R$1200,2,FALSE),"")</f>
        <v/>
      </c>
      <c r="B1047" t="str">
        <f>IF(I1047&lt;&gt;"",ドッグキャリー!$I$2,"")</f>
        <v/>
      </c>
      <c r="C1047" t="str">
        <f t="shared" si="34"/>
        <v/>
      </c>
      <c r="D1047" t="str">
        <f t="shared" si="35"/>
        <v/>
      </c>
      <c r="E1047" t="str">
        <f>IFERROR(IF(VLOOKUP('Xlookup set'!$S1047,'Xlookup set'!$A$1:$R$1200,6,FALSE)=0,"",VLOOKUP('Xlookup set'!$S1047,'Xlookup set'!$A$1:$R$1200,6,FALSE)),"")</f>
        <v/>
      </c>
      <c r="F1047" t="str">
        <f t="array" aca="1" ref="F1047" ca="1">IFERROR(F(VLOOKUP('Xlookup set'!$S1047,'Xlookup set'!$A$1:$R$1200,7,FALSE)=0,"",VLOOKUP('Xlookup set'!$S1047,'Xlookup set'!$A$1:$R$1200,7,FALSE)),"")</f>
        <v/>
      </c>
      <c r="G1047" t="str">
        <f>IFERROR(IF(VLOOKUP('Xlookup set'!$S1047,'Xlookup set'!$A$1:$R$1200,8,FALSE)=0,"",VLOOKUP('Xlookup set'!$S1047,'Xlookup set'!$A$1:$R$1200,8,FALSE)),"")</f>
        <v/>
      </c>
      <c r="H1047" s="93" t="str">
        <f>IFERROR(IF(VLOOKUP('Xlookup set'!$S1047,'Xlookup set'!$A$1:$R$1200,9,FALSE)=0,"",VLOOKUP('Xlookup set'!$S1047,'Xlookup set'!$A$1:$R$1200,9,FALSE)),"")</f>
        <v/>
      </c>
      <c r="I1047" t="str">
        <f>IFERROR(IF(VLOOKUP('Xlookup set'!$S1047,'Xlookup set'!$A$1:$R$1200,10,FALSE)=0,"",VLOOKUP('Xlookup set'!$S1047,'Xlookup set'!$A$1:$R$1200,10,FALSE)),"")</f>
        <v/>
      </c>
    </row>
    <row r="1048" spans="1:9">
      <c r="A1048" t="str">
        <f>IFERROR(VLOOKUP('Xlookup set'!$S1048,'Xlookup set'!$A$1:$R$1200,2,FALSE),"")</f>
        <v/>
      </c>
      <c r="B1048" t="str">
        <f>IF(I1048&lt;&gt;"",ドッグキャリー!$I$2,"")</f>
        <v/>
      </c>
      <c r="C1048" t="str">
        <f t="shared" si="34"/>
        <v/>
      </c>
      <c r="D1048" t="str">
        <f t="shared" si="35"/>
        <v/>
      </c>
      <c r="E1048" t="str">
        <f>IFERROR(IF(VLOOKUP('Xlookup set'!$S1048,'Xlookup set'!$A$1:$R$1200,6,FALSE)=0,"",VLOOKUP('Xlookup set'!$S1048,'Xlookup set'!$A$1:$R$1200,6,FALSE)),"")</f>
        <v/>
      </c>
      <c r="F1048" t="str">
        <f t="array" aca="1" ref="F1048" ca="1">IFERROR(F(VLOOKUP('Xlookup set'!$S1048,'Xlookup set'!$A$1:$R$1200,7,FALSE)=0,"",VLOOKUP('Xlookup set'!$S1048,'Xlookup set'!$A$1:$R$1200,7,FALSE)),"")</f>
        <v/>
      </c>
      <c r="G1048" t="str">
        <f>IFERROR(IF(VLOOKUP('Xlookup set'!$S1048,'Xlookup set'!$A$1:$R$1200,8,FALSE)=0,"",VLOOKUP('Xlookup set'!$S1048,'Xlookup set'!$A$1:$R$1200,8,FALSE)),"")</f>
        <v/>
      </c>
      <c r="H1048" s="93" t="str">
        <f>IFERROR(IF(VLOOKUP('Xlookup set'!$S1048,'Xlookup set'!$A$1:$R$1200,9,FALSE)=0,"",VLOOKUP('Xlookup set'!$S1048,'Xlookup set'!$A$1:$R$1200,9,FALSE)),"")</f>
        <v/>
      </c>
      <c r="I1048" t="str">
        <f>IFERROR(IF(VLOOKUP('Xlookup set'!$S1048,'Xlookup set'!$A$1:$R$1200,10,FALSE)=0,"",VLOOKUP('Xlookup set'!$S1048,'Xlookup set'!$A$1:$R$1200,10,FALSE)),"")</f>
        <v/>
      </c>
    </row>
    <row r="1049" spans="1:9">
      <c r="A1049" t="str">
        <f>IFERROR(VLOOKUP('Xlookup set'!$S1049,'Xlookup set'!$A$1:$R$1200,2,FALSE),"")</f>
        <v/>
      </c>
      <c r="B1049" t="str">
        <f>IF(I1049&lt;&gt;"",ドッグキャリー!$I$2,"")</f>
        <v/>
      </c>
      <c r="C1049" t="str">
        <f t="shared" si="34"/>
        <v/>
      </c>
      <c r="D1049" t="str">
        <f t="shared" si="35"/>
        <v/>
      </c>
      <c r="E1049" t="str">
        <f>IFERROR(IF(VLOOKUP('Xlookup set'!$S1049,'Xlookup set'!$A$1:$R$1200,6,FALSE)=0,"",VLOOKUP('Xlookup set'!$S1049,'Xlookup set'!$A$1:$R$1200,6,FALSE)),"")</f>
        <v/>
      </c>
      <c r="F1049" t="str">
        <f t="array" aca="1" ref="F1049" ca="1">IFERROR(F(VLOOKUP('Xlookup set'!$S1049,'Xlookup set'!$A$1:$R$1200,7,FALSE)=0,"",VLOOKUP('Xlookup set'!$S1049,'Xlookup set'!$A$1:$R$1200,7,FALSE)),"")</f>
        <v/>
      </c>
      <c r="G1049" t="str">
        <f>IFERROR(IF(VLOOKUP('Xlookup set'!$S1049,'Xlookup set'!$A$1:$R$1200,8,FALSE)=0,"",VLOOKUP('Xlookup set'!$S1049,'Xlookup set'!$A$1:$R$1200,8,FALSE)),"")</f>
        <v/>
      </c>
      <c r="H1049" s="93" t="str">
        <f>IFERROR(IF(VLOOKUP('Xlookup set'!$S1049,'Xlookup set'!$A$1:$R$1200,9,FALSE)=0,"",VLOOKUP('Xlookup set'!$S1049,'Xlookup set'!$A$1:$R$1200,9,FALSE)),"")</f>
        <v/>
      </c>
      <c r="I1049" t="str">
        <f>IFERROR(IF(VLOOKUP('Xlookup set'!$S1049,'Xlookup set'!$A$1:$R$1200,10,FALSE)=0,"",VLOOKUP('Xlookup set'!$S1049,'Xlookup set'!$A$1:$R$1200,10,FALSE)),"")</f>
        <v/>
      </c>
    </row>
    <row r="1050" spans="1:9">
      <c r="A1050" t="str">
        <f>IFERROR(VLOOKUP('Xlookup set'!$S1050,'Xlookup set'!$A$1:$R$1200,2,FALSE),"")</f>
        <v/>
      </c>
      <c r="B1050" t="str">
        <f>IF(I1050&lt;&gt;"",ドッグキャリー!$I$2,"")</f>
        <v/>
      </c>
      <c r="C1050" t="str">
        <f t="shared" si="34"/>
        <v/>
      </c>
      <c r="D1050" t="str">
        <f t="shared" si="35"/>
        <v/>
      </c>
      <c r="E1050" t="str">
        <f>IFERROR(IF(VLOOKUP('Xlookup set'!$S1050,'Xlookup set'!$A$1:$R$1200,6,FALSE)=0,"",VLOOKUP('Xlookup set'!$S1050,'Xlookup set'!$A$1:$R$1200,6,FALSE)),"")</f>
        <v/>
      </c>
      <c r="F1050" t="str">
        <f t="array" aca="1" ref="F1050" ca="1">IFERROR(F(VLOOKUP('Xlookup set'!$S1050,'Xlookup set'!$A$1:$R$1200,7,FALSE)=0,"",VLOOKUP('Xlookup set'!$S1050,'Xlookup set'!$A$1:$R$1200,7,FALSE)),"")</f>
        <v/>
      </c>
      <c r="G1050" t="str">
        <f>IFERROR(IF(VLOOKUP('Xlookup set'!$S1050,'Xlookup set'!$A$1:$R$1200,8,FALSE)=0,"",VLOOKUP('Xlookup set'!$S1050,'Xlookup set'!$A$1:$R$1200,8,FALSE)),"")</f>
        <v/>
      </c>
      <c r="H1050" s="93" t="str">
        <f>IFERROR(IF(VLOOKUP('Xlookup set'!$S1050,'Xlookup set'!$A$1:$R$1200,9,FALSE)=0,"",VLOOKUP('Xlookup set'!$S1050,'Xlookup set'!$A$1:$R$1200,9,FALSE)),"")</f>
        <v/>
      </c>
      <c r="I1050" t="str">
        <f>IFERROR(IF(VLOOKUP('Xlookup set'!$S1050,'Xlookup set'!$A$1:$R$1200,10,FALSE)=0,"",VLOOKUP('Xlookup set'!$S1050,'Xlookup set'!$A$1:$R$1200,10,FALSE)),"")</f>
        <v/>
      </c>
    </row>
    <row r="1051" spans="1:9">
      <c r="A1051" t="str">
        <f>IFERROR(VLOOKUP('Xlookup set'!$S1051,'Xlookup set'!$A$1:$R$1200,2,FALSE),"")</f>
        <v/>
      </c>
      <c r="B1051" t="str">
        <f>IF(I1051&lt;&gt;"",ドッグキャリー!$I$2,"")</f>
        <v/>
      </c>
      <c r="C1051" t="str">
        <f t="shared" si="34"/>
        <v/>
      </c>
      <c r="D1051" t="str">
        <f t="shared" si="35"/>
        <v/>
      </c>
      <c r="E1051" t="str">
        <f>IFERROR(IF(VLOOKUP('Xlookup set'!$S1051,'Xlookup set'!$A$1:$R$1200,6,FALSE)=0,"",VLOOKUP('Xlookup set'!$S1051,'Xlookup set'!$A$1:$R$1200,6,FALSE)),"")</f>
        <v/>
      </c>
      <c r="F1051" t="str">
        <f t="array" aca="1" ref="F1051" ca="1">IFERROR(F(VLOOKUP('Xlookup set'!$S1051,'Xlookup set'!$A$1:$R$1200,7,FALSE)=0,"",VLOOKUP('Xlookup set'!$S1051,'Xlookup set'!$A$1:$R$1200,7,FALSE)),"")</f>
        <v/>
      </c>
      <c r="G1051" t="str">
        <f>IFERROR(IF(VLOOKUP('Xlookup set'!$S1051,'Xlookup set'!$A$1:$R$1200,8,FALSE)=0,"",VLOOKUP('Xlookup set'!$S1051,'Xlookup set'!$A$1:$R$1200,8,FALSE)),"")</f>
        <v/>
      </c>
      <c r="H1051" s="93" t="str">
        <f>IFERROR(IF(VLOOKUP('Xlookup set'!$S1051,'Xlookup set'!$A$1:$R$1200,9,FALSE)=0,"",VLOOKUP('Xlookup set'!$S1051,'Xlookup set'!$A$1:$R$1200,9,FALSE)),"")</f>
        <v/>
      </c>
      <c r="I1051" t="str">
        <f>IFERROR(IF(VLOOKUP('Xlookup set'!$S1051,'Xlookup set'!$A$1:$R$1200,10,FALSE)=0,"",VLOOKUP('Xlookup set'!$S1051,'Xlookup set'!$A$1:$R$1200,10,FALSE)),"")</f>
        <v/>
      </c>
    </row>
    <row r="1052" spans="1:9">
      <c r="A1052" t="str">
        <f>IFERROR(VLOOKUP('Xlookup set'!$S1052,'Xlookup set'!$A$1:$R$1200,2,FALSE),"")</f>
        <v/>
      </c>
      <c r="B1052" t="str">
        <f>IF(I1052&lt;&gt;"",ドッグキャリー!$I$2,"")</f>
        <v/>
      </c>
      <c r="C1052" t="str">
        <f t="shared" si="34"/>
        <v/>
      </c>
      <c r="D1052" t="str">
        <f t="shared" si="35"/>
        <v/>
      </c>
      <c r="E1052" t="str">
        <f>IFERROR(IF(VLOOKUP('Xlookup set'!$S1052,'Xlookup set'!$A$1:$R$1200,6,FALSE)=0,"",VLOOKUP('Xlookup set'!$S1052,'Xlookup set'!$A$1:$R$1200,6,FALSE)),"")</f>
        <v/>
      </c>
      <c r="F1052" t="str">
        <f t="array" aca="1" ref="F1052" ca="1">IFERROR(F(VLOOKUP('Xlookup set'!$S1052,'Xlookup set'!$A$1:$R$1200,7,FALSE)=0,"",VLOOKUP('Xlookup set'!$S1052,'Xlookup set'!$A$1:$R$1200,7,FALSE)),"")</f>
        <v/>
      </c>
      <c r="G1052" t="str">
        <f>IFERROR(IF(VLOOKUP('Xlookup set'!$S1052,'Xlookup set'!$A$1:$R$1200,8,FALSE)=0,"",VLOOKUP('Xlookup set'!$S1052,'Xlookup set'!$A$1:$R$1200,8,FALSE)),"")</f>
        <v/>
      </c>
      <c r="H1052" s="93" t="str">
        <f>IFERROR(IF(VLOOKUP('Xlookup set'!$S1052,'Xlookup set'!$A$1:$R$1200,9,FALSE)=0,"",VLOOKUP('Xlookup set'!$S1052,'Xlookup set'!$A$1:$R$1200,9,FALSE)),"")</f>
        <v/>
      </c>
      <c r="I1052" t="str">
        <f>IFERROR(IF(VLOOKUP('Xlookup set'!$S1052,'Xlookup set'!$A$1:$R$1200,10,FALSE)=0,"",VLOOKUP('Xlookup set'!$S1052,'Xlookup set'!$A$1:$R$1200,10,FALSE)),"")</f>
        <v/>
      </c>
    </row>
    <row r="1053" spans="1:9">
      <c r="A1053" t="str">
        <f>IFERROR(VLOOKUP('Xlookup set'!$S1053,'Xlookup set'!$A$1:$R$1200,2,FALSE),"")</f>
        <v/>
      </c>
      <c r="B1053" t="str">
        <f>IF(I1053&lt;&gt;"",ドッグキャリー!$I$2,"")</f>
        <v/>
      </c>
      <c r="C1053" t="str">
        <f t="shared" si="34"/>
        <v/>
      </c>
      <c r="D1053" t="str">
        <f t="shared" si="35"/>
        <v/>
      </c>
      <c r="E1053" t="str">
        <f>IFERROR(IF(VLOOKUP('Xlookup set'!$S1053,'Xlookup set'!$A$1:$R$1200,6,FALSE)=0,"",VLOOKUP('Xlookup set'!$S1053,'Xlookup set'!$A$1:$R$1200,6,FALSE)),"")</f>
        <v/>
      </c>
      <c r="F1053" t="str">
        <f t="array" aca="1" ref="F1053" ca="1">IFERROR(F(VLOOKUP('Xlookup set'!$S1053,'Xlookup set'!$A$1:$R$1200,7,FALSE)=0,"",VLOOKUP('Xlookup set'!$S1053,'Xlookup set'!$A$1:$R$1200,7,FALSE)),"")</f>
        <v/>
      </c>
      <c r="G1053" t="str">
        <f>IFERROR(IF(VLOOKUP('Xlookup set'!$S1053,'Xlookup set'!$A$1:$R$1200,8,FALSE)=0,"",VLOOKUP('Xlookup set'!$S1053,'Xlookup set'!$A$1:$R$1200,8,FALSE)),"")</f>
        <v/>
      </c>
      <c r="H1053" s="93" t="str">
        <f>IFERROR(IF(VLOOKUP('Xlookup set'!$S1053,'Xlookup set'!$A$1:$R$1200,9,FALSE)=0,"",VLOOKUP('Xlookup set'!$S1053,'Xlookup set'!$A$1:$R$1200,9,FALSE)),"")</f>
        <v/>
      </c>
      <c r="I1053" t="str">
        <f>IFERROR(IF(VLOOKUP('Xlookup set'!$S1053,'Xlookup set'!$A$1:$R$1200,10,FALSE)=0,"",VLOOKUP('Xlookup set'!$S1053,'Xlookup set'!$A$1:$R$1200,10,FALSE)),"")</f>
        <v/>
      </c>
    </row>
    <row r="1054" spans="1:9">
      <c r="A1054" t="str">
        <f>IFERROR(VLOOKUP('Xlookup set'!$S1054,'Xlookup set'!$A$1:$R$1200,2,FALSE),"")</f>
        <v/>
      </c>
      <c r="B1054" t="str">
        <f>IF(I1054&lt;&gt;"",ドッグキャリー!$I$2,"")</f>
        <v/>
      </c>
      <c r="C1054" t="str">
        <f t="shared" si="34"/>
        <v/>
      </c>
      <c r="D1054" t="str">
        <f t="shared" si="35"/>
        <v/>
      </c>
      <c r="E1054" t="str">
        <f>IFERROR(IF(VLOOKUP('Xlookup set'!$S1054,'Xlookup set'!$A$1:$R$1200,6,FALSE)=0,"",VLOOKUP('Xlookup set'!$S1054,'Xlookup set'!$A$1:$R$1200,6,FALSE)),"")</f>
        <v/>
      </c>
      <c r="F1054" t="str">
        <f t="array" aca="1" ref="F1054" ca="1">IFERROR(F(VLOOKUP('Xlookup set'!$S1054,'Xlookup set'!$A$1:$R$1200,7,FALSE)=0,"",VLOOKUP('Xlookup set'!$S1054,'Xlookup set'!$A$1:$R$1200,7,FALSE)),"")</f>
        <v/>
      </c>
      <c r="G1054" t="str">
        <f>IFERROR(IF(VLOOKUP('Xlookup set'!$S1054,'Xlookup set'!$A$1:$R$1200,8,FALSE)=0,"",VLOOKUP('Xlookup set'!$S1054,'Xlookup set'!$A$1:$R$1200,8,FALSE)),"")</f>
        <v/>
      </c>
      <c r="H1054" s="93" t="str">
        <f>IFERROR(IF(VLOOKUP('Xlookup set'!$S1054,'Xlookup set'!$A$1:$R$1200,9,FALSE)=0,"",VLOOKUP('Xlookup set'!$S1054,'Xlookup set'!$A$1:$R$1200,9,FALSE)),"")</f>
        <v/>
      </c>
      <c r="I1054" t="str">
        <f>IFERROR(IF(VLOOKUP('Xlookup set'!$S1054,'Xlookup set'!$A$1:$R$1200,10,FALSE)=0,"",VLOOKUP('Xlookup set'!$S1054,'Xlookup set'!$A$1:$R$1200,10,FALSE)),"")</f>
        <v/>
      </c>
    </row>
    <row r="1055" spans="1:9">
      <c r="A1055" t="str">
        <f>IFERROR(VLOOKUP('Xlookup set'!$S1055,'Xlookup set'!$A$1:$R$1200,2,FALSE),"")</f>
        <v/>
      </c>
      <c r="B1055" t="str">
        <f>IF(I1055&lt;&gt;"",ドッグキャリー!$I$2,"")</f>
        <v/>
      </c>
      <c r="C1055" t="str">
        <f t="shared" si="34"/>
        <v/>
      </c>
      <c r="D1055" t="str">
        <f t="shared" si="35"/>
        <v/>
      </c>
      <c r="E1055" t="str">
        <f>IFERROR(IF(VLOOKUP('Xlookup set'!$S1055,'Xlookup set'!$A$1:$R$1200,6,FALSE)=0,"",VLOOKUP('Xlookup set'!$S1055,'Xlookup set'!$A$1:$R$1200,6,FALSE)),"")</f>
        <v/>
      </c>
      <c r="F1055" t="str">
        <f t="array" aca="1" ref="F1055" ca="1">IFERROR(F(VLOOKUP('Xlookup set'!$S1055,'Xlookup set'!$A$1:$R$1200,7,FALSE)=0,"",VLOOKUP('Xlookup set'!$S1055,'Xlookup set'!$A$1:$R$1200,7,FALSE)),"")</f>
        <v/>
      </c>
      <c r="G1055" t="str">
        <f>IFERROR(IF(VLOOKUP('Xlookup set'!$S1055,'Xlookup set'!$A$1:$R$1200,8,FALSE)=0,"",VLOOKUP('Xlookup set'!$S1055,'Xlookup set'!$A$1:$R$1200,8,FALSE)),"")</f>
        <v/>
      </c>
      <c r="H1055" s="93" t="str">
        <f>IFERROR(IF(VLOOKUP('Xlookup set'!$S1055,'Xlookup set'!$A$1:$R$1200,9,FALSE)=0,"",VLOOKUP('Xlookup set'!$S1055,'Xlookup set'!$A$1:$R$1200,9,FALSE)),"")</f>
        <v/>
      </c>
      <c r="I1055" t="str">
        <f>IFERROR(IF(VLOOKUP('Xlookup set'!$S1055,'Xlookup set'!$A$1:$R$1200,10,FALSE)=0,"",VLOOKUP('Xlookup set'!$S1055,'Xlookup set'!$A$1:$R$1200,10,FALSE)),"")</f>
        <v/>
      </c>
    </row>
    <row r="1056" spans="1:9">
      <c r="A1056" t="str">
        <f>IFERROR(VLOOKUP('Xlookup set'!$S1056,'Xlookup set'!$A$1:$R$1200,2,FALSE),"")</f>
        <v/>
      </c>
      <c r="B1056" t="str">
        <f>IF(I1056&lt;&gt;"",ドッグキャリー!$I$2,"")</f>
        <v/>
      </c>
      <c r="C1056" t="str">
        <f t="shared" si="34"/>
        <v/>
      </c>
      <c r="D1056" t="str">
        <f t="shared" si="35"/>
        <v/>
      </c>
      <c r="E1056" t="str">
        <f>IFERROR(IF(VLOOKUP('Xlookup set'!$S1056,'Xlookup set'!$A$1:$R$1200,6,FALSE)=0,"",VLOOKUP('Xlookup set'!$S1056,'Xlookup set'!$A$1:$R$1200,6,FALSE)),"")</f>
        <v/>
      </c>
      <c r="F1056" t="str">
        <f t="array" aca="1" ref="F1056" ca="1">IFERROR(F(VLOOKUP('Xlookup set'!$S1056,'Xlookup set'!$A$1:$R$1200,7,FALSE)=0,"",VLOOKUP('Xlookup set'!$S1056,'Xlookup set'!$A$1:$R$1200,7,FALSE)),"")</f>
        <v/>
      </c>
      <c r="G1056" t="str">
        <f>IFERROR(IF(VLOOKUP('Xlookup set'!$S1056,'Xlookup set'!$A$1:$R$1200,8,FALSE)=0,"",VLOOKUP('Xlookup set'!$S1056,'Xlookup set'!$A$1:$R$1200,8,FALSE)),"")</f>
        <v/>
      </c>
      <c r="H1056" s="93" t="str">
        <f>IFERROR(IF(VLOOKUP('Xlookup set'!$S1056,'Xlookup set'!$A$1:$R$1200,9,FALSE)=0,"",VLOOKUP('Xlookup set'!$S1056,'Xlookup set'!$A$1:$R$1200,9,FALSE)),"")</f>
        <v/>
      </c>
      <c r="I1056" t="str">
        <f>IFERROR(IF(VLOOKUP('Xlookup set'!$S1056,'Xlookup set'!$A$1:$R$1200,10,FALSE)=0,"",VLOOKUP('Xlookup set'!$S1056,'Xlookup set'!$A$1:$R$1200,10,FALSE)),"")</f>
        <v/>
      </c>
    </row>
    <row r="1057" spans="1:9">
      <c r="A1057" t="str">
        <f>IFERROR(VLOOKUP('Xlookup set'!$S1057,'Xlookup set'!$A$1:$R$1200,2,FALSE),"")</f>
        <v/>
      </c>
      <c r="B1057" t="str">
        <f>IF(I1057&lt;&gt;"",ドッグキャリー!$I$2,"")</f>
        <v/>
      </c>
      <c r="C1057" t="str">
        <f t="shared" si="34"/>
        <v/>
      </c>
      <c r="D1057" t="str">
        <f t="shared" si="35"/>
        <v/>
      </c>
      <c r="E1057" t="str">
        <f>IFERROR(IF(VLOOKUP('Xlookup set'!$S1057,'Xlookup set'!$A$1:$R$1200,6,FALSE)=0,"",VLOOKUP('Xlookup set'!$S1057,'Xlookup set'!$A$1:$R$1200,6,FALSE)),"")</f>
        <v/>
      </c>
      <c r="F1057" t="str">
        <f t="array" aca="1" ref="F1057" ca="1">IFERROR(F(VLOOKUP('Xlookup set'!$S1057,'Xlookup set'!$A$1:$R$1200,7,FALSE)=0,"",VLOOKUP('Xlookup set'!$S1057,'Xlookup set'!$A$1:$R$1200,7,FALSE)),"")</f>
        <v/>
      </c>
      <c r="G1057" t="str">
        <f>IFERROR(IF(VLOOKUP('Xlookup set'!$S1057,'Xlookup set'!$A$1:$R$1200,8,FALSE)=0,"",VLOOKUP('Xlookup set'!$S1057,'Xlookup set'!$A$1:$R$1200,8,FALSE)),"")</f>
        <v/>
      </c>
      <c r="H1057" s="93" t="str">
        <f>IFERROR(IF(VLOOKUP('Xlookup set'!$S1057,'Xlookup set'!$A$1:$R$1200,9,FALSE)=0,"",VLOOKUP('Xlookup set'!$S1057,'Xlookup set'!$A$1:$R$1200,9,FALSE)),"")</f>
        <v/>
      </c>
      <c r="I1057" t="str">
        <f>IFERROR(IF(VLOOKUP('Xlookup set'!$S1057,'Xlookup set'!$A$1:$R$1200,10,FALSE)=0,"",VLOOKUP('Xlookup set'!$S1057,'Xlookup set'!$A$1:$R$1200,10,FALSE)),"")</f>
        <v/>
      </c>
    </row>
    <row r="1058" spans="1:9">
      <c r="A1058" t="str">
        <f>IFERROR(VLOOKUP('Xlookup set'!$S1058,'Xlookup set'!$A$1:$R$1200,2,FALSE),"")</f>
        <v/>
      </c>
      <c r="B1058" t="str">
        <f>IF(I1058&lt;&gt;"",ドッグキャリー!$I$2,"")</f>
        <v/>
      </c>
      <c r="C1058" t="str">
        <f t="shared" si="34"/>
        <v/>
      </c>
      <c r="D1058" t="str">
        <f t="shared" si="35"/>
        <v/>
      </c>
      <c r="E1058" t="str">
        <f>IFERROR(IF(VLOOKUP('Xlookup set'!$S1058,'Xlookup set'!$A$1:$R$1200,6,FALSE)=0,"",VLOOKUP('Xlookup set'!$S1058,'Xlookup set'!$A$1:$R$1200,6,FALSE)),"")</f>
        <v/>
      </c>
      <c r="F1058" t="str">
        <f t="array" aca="1" ref="F1058" ca="1">IFERROR(F(VLOOKUP('Xlookup set'!$S1058,'Xlookup set'!$A$1:$R$1200,7,FALSE)=0,"",VLOOKUP('Xlookup set'!$S1058,'Xlookup set'!$A$1:$R$1200,7,FALSE)),"")</f>
        <v/>
      </c>
      <c r="G1058" t="str">
        <f>IFERROR(IF(VLOOKUP('Xlookup set'!$S1058,'Xlookup set'!$A$1:$R$1200,8,FALSE)=0,"",VLOOKUP('Xlookup set'!$S1058,'Xlookup set'!$A$1:$R$1200,8,FALSE)),"")</f>
        <v/>
      </c>
      <c r="H1058" s="93" t="str">
        <f>IFERROR(IF(VLOOKUP('Xlookup set'!$S1058,'Xlookup set'!$A$1:$R$1200,9,FALSE)=0,"",VLOOKUP('Xlookup set'!$S1058,'Xlookup set'!$A$1:$R$1200,9,FALSE)),"")</f>
        <v/>
      </c>
      <c r="I1058" t="str">
        <f>IFERROR(IF(VLOOKUP('Xlookup set'!$S1058,'Xlookup set'!$A$1:$R$1200,10,FALSE)=0,"",VLOOKUP('Xlookup set'!$S1058,'Xlookup set'!$A$1:$R$1200,10,FALSE)),"")</f>
        <v/>
      </c>
    </row>
    <row r="1059" spans="1:9">
      <c r="A1059" t="str">
        <f>IFERROR(VLOOKUP('Xlookup set'!$S1059,'Xlookup set'!$A$1:$R$1200,2,FALSE),"")</f>
        <v/>
      </c>
      <c r="B1059" t="str">
        <f>IF(I1059&lt;&gt;"",ドッグキャリー!$I$2,"")</f>
        <v/>
      </c>
      <c r="C1059" t="str">
        <f t="shared" si="34"/>
        <v/>
      </c>
      <c r="D1059" t="str">
        <f t="shared" si="35"/>
        <v/>
      </c>
      <c r="E1059" t="str">
        <f>IFERROR(IF(VLOOKUP('Xlookup set'!$S1059,'Xlookup set'!$A$1:$R$1200,6,FALSE)=0,"",VLOOKUP('Xlookup set'!$S1059,'Xlookup set'!$A$1:$R$1200,6,FALSE)),"")</f>
        <v/>
      </c>
      <c r="F1059" t="str">
        <f t="array" aca="1" ref="F1059" ca="1">IFERROR(F(VLOOKUP('Xlookup set'!$S1059,'Xlookup set'!$A$1:$R$1200,7,FALSE)=0,"",VLOOKUP('Xlookup set'!$S1059,'Xlookup set'!$A$1:$R$1200,7,FALSE)),"")</f>
        <v/>
      </c>
      <c r="G1059" t="str">
        <f>IFERROR(IF(VLOOKUP('Xlookup set'!$S1059,'Xlookup set'!$A$1:$R$1200,8,FALSE)=0,"",VLOOKUP('Xlookup set'!$S1059,'Xlookup set'!$A$1:$R$1200,8,FALSE)),"")</f>
        <v/>
      </c>
      <c r="H1059" s="93" t="str">
        <f>IFERROR(IF(VLOOKUP('Xlookup set'!$S1059,'Xlookup set'!$A$1:$R$1200,9,FALSE)=0,"",VLOOKUP('Xlookup set'!$S1059,'Xlookup set'!$A$1:$R$1200,9,FALSE)),"")</f>
        <v/>
      </c>
      <c r="I1059" t="str">
        <f>IFERROR(IF(VLOOKUP('Xlookup set'!$S1059,'Xlookup set'!$A$1:$R$1200,10,FALSE)=0,"",VLOOKUP('Xlookup set'!$S1059,'Xlookup set'!$A$1:$R$1200,10,FALSE)),"")</f>
        <v/>
      </c>
    </row>
    <row r="1060" spans="1:9">
      <c r="A1060" t="str">
        <f>IFERROR(VLOOKUP('Xlookup set'!$S1060,'Xlookup set'!$A$1:$R$1200,2,FALSE),"")</f>
        <v/>
      </c>
      <c r="B1060" t="str">
        <f>IF(I1060&lt;&gt;"",ドッグキャリー!$I$2,"")</f>
        <v/>
      </c>
      <c r="C1060" t="str">
        <f t="shared" si="34"/>
        <v/>
      </c>
      <c r="D1060" t="str">
        <f t="shared" si="35"/>
        <v/>
      </c>
      <c r="E1060" t="str">
        <f>IFERROR(IF(VLOOKUP('Xlookup set'!$S1060,'Xlookup set'!$A$1:$R$1200,6,FALSE)=0,"",VLOOKUP('Xlookup set'!$S1060,'Xlookup set'!$A$1:$R$1200,6,FALSE)),"")</f>
        <v/>
      </c>
      <c r="F1060" t="str">
        <f t="array" aca="1" ref="F1060" ca="1">IFERROR(F(VLOOKUP('Xlookup set'!$S1060,'Xlookup set'!$A$1:$R$1200,7,FALSE)=0,"",VLOOKUP('Xlookup set'!$S1060,'Xlookup set'!$A$1:$R$1200,7,FALSE)),"")</f>
        <v/>
      </c>
      <c r="G1060" t="str">
        <f>IFERROR(IF(VLOOKUP('Xlookup set'!$S1060,'Xlookup set'!$A$1:$R$1200,8,FALSE)=0,"",VLOOKUP('Xlookup set'!$S1060,'Xlookup set'!$A$1:$R$1200,8,FALSE)),"")</f>
        <v/>
      </c>
      <c r="H1060" s="93" t="str">
        <f>IFERROR(IF(VLOOKUP('Xlookup set'!$S1060,'Xlookup set'!$A$1:$R$1200,9,FALSE)=0,"",VLOOKUP('Xlookup set'!$S1060,'Xlookup set'!$A$1:$R$1200,9,FALSE)),"")</f>
        <v/>
      </c>
      <c r="I1060" t="str">
        <f>IFERROR(IF(VLOOKUP('Xlookup set'!$S1060,'Xlookup set'!$A$1:$R$1200,10,FALSE)=0,"",VLOOKUP('Xlookup set'!$S1060,'Xlookup set'!$A$1:$R$1200,10,FALSE)),"")</f>
        <v/>
      </c>
    </row>
    <row r="1061" spans="1:9">
      <c r="A1061" t="str">
        <f>IFERROR(VLOOKUP('Xlookup set'!$S1061,'Xlookup set'!$A$1:$R$1200,2,FALSE),"")</f>
        <v/>
      </c>
      <c r="B1061" t="str">
        <f>IF(I1061&lt;&gt;"",ドッグキャリー!$I$2,"")</f>
        <v/>
      </c>
      <c r="C1061" t="str">
        <f t="shared" si="34"/>
        <v/>
      </c>
      <c r="D1061" t="str">
        <f t="shared" si="35"/>
        <v/>
      </c>
      <c r="E1061" t="str">
        <f>IFERROR(IF(VLOOKUP('Xlookup set'!$S1061,'Xlookup set'!$A$1:$R$1200,6,FALSE)=0,"",VLOOKUP('Xlookup set'!$S1061,'Xlookup set'!$A$1:$R$1200,6,FALSE)),"")</f>
        <v/>
      </c>
      <c r="F1061" t="str">
        <f t="array" aca="1" ref="F1061" ca="1">IFERROR(F(VLOOKUP('Xlookup set'!$S1061,'Xlookup set'!$A$1:$R$1200,7,FALSE)=0,"",VLOOKUP('Xlookup set'!$S1061,'Xlookup set'!$A$1:$R$1200,7,FALSE)),"")</f>
        <v/>
      </c>
      <c r="G1061" t="str">
        <f>IFERROR(IF(VLOOKUP('Xlookup set'!$S1061,'Xlookup set'!$A$1:$R$1200,8,FALSE)=0,"",VLOOKUP('Xlookup set'!$S1061,'Xlookup set'!$A$1:$R$1200,8,FALSE)),"")</f>
        <v/>
      </c>
      <c r="H1061" s="93" t="str">
        <f>IFERROR(IF(VLOOKUP('Xlookup set'!$S1061,'Xlookup set'!$A$1:$R$1200,9,FALSE)=0,"",VLOOKUP('Xlookup set'!$S1061,'Xlookup set'!$A$1:$R$1200,9,FALSE)),"")</f>
        <v/>
      </c>
      <c r="I1061" t="str">
        <f>IFERROR(IF(VLOOKUP('Xlookup set'!$S1061,'Xlookup set'!$A$1:$R$1200,10,FALSE)=0,"",VLOOKUP('Xlookup set'!$S1061,'Xlookup set'!$A$1:$R$1200,10,FALSE)),"")</f>
        <v/>
      </c>
    </row>
    <row r="1062" spans="1:9">
      <c r="A1062" t="str">
        <f>IFERROR(VLOOKUP('Xlookup set'!$S1062,'Xlookup set'!$A$1:$R$1200,2,FALSE),"")</f>
        <v/>
      </c>
      <c r="B1062" t="str">
        <f>IF(I1062&lt;&gt;"",ドッグキャリー!$I$2,"")</f>
        <v/>
      </c>
      <c r="C1062" t="str">
        <f t="shared" si="34"/>
        <v/>
      </c>
      <c r="D1062" t="str">
        <f t="shared" si="35"/>
        <v/>
      </c>
      <c r="E1062" t="str">
        <f>IFERROR(IF(VLOOKUP('Xlookup set'!$S1062,'Xlookup set'!$A$1:$R$1200,6,FALSE)=0,"",VLOOKUP('Xlookup set'!$S1062,'Xlookup set'!$A$1:$R$1200,6,FALSE)),"")</f>
        <v/>
      </c>
      <c r="F1062" t="str">
        <f t="array" aca="1" ref="F1062" ca="1">IFERROR(F(VLOOKUP('Xlookup set'!$S1062,'Xlookup set'!$A$1:$R$1200,7,FALSE)=0,"",VLOOKUP('Xlookup set'!$S1062,'Xlookup set'!$A$1:$R$1200,7,FALSE)),"")</f>
        <v/>
      </c>
      <c r="G1062" t="str">
        <f>IFERROR(IF(VLOOKUP('Xlookup set'!$S1062,'Xlookup set'!$A$1:$R$1200,8,FALSE)=0,"",VLOOKUP('Xlookup set'!$S1062,'Xlookup set'!$A$1:$R$1200,8,FALSE)),"")</f>
        <v/>
      </c>
      <c r="H1062" s="93" t="str">
        <f>IFERROR(IF(VLOOKUP('Xlookup set'!$S1062,'Xlookup set'!$A$1:$R$1200,9,FALSE)=0,"",VLOOKUP('Xlookup set'!$S1062,'Xlookup set'!$A$1:$R$1200,9,FALSE)),"")</f>
        <v/>
      </c>
      <c r="I1062" t="str">
        <f>IFERROR(IF(VLOOKUP('Xlookup set'!$S1062,'Xlookup set'!$A$1:$R$1200,10,FALSE)=0,"",VLOOKUP('Xlookup set'!$S1062,'Xlookup set'!$A$1:$R$1200,10,FALSE)),"")</f>
        <v/>
      </c>
    </row>
    <row r="1063" spans="1:9">
      <c r="A1063" t="str">
        <f>IFERROR(VLOOKUP('Xlookup set'!$S1063,'Xlookup set'!$A$1:$R$1200,2,FALSE),"")</f>
        <v/>
      </c>
      <c r="B1063" t="str">
        <f>IF(I1063&lt;&gt;"",ドッグキャリー!$I$2,"")</f>
        <v/>
      </c>
      <c r="C1063" t="str">
        <f t="shared" si="34"/>
        <v/>
      </c>
      <c r="D1063" t="str">
        <f t="shared" si="35"/>
        <v/>
      </c>
      <c r="E1063" t="str">
        <f>IFERROR(IF(VLOOKUP('Xlookup set'!$S1063,'Xlookup set'!$A$1:$R$1200,6,FALSE)=0,"",VLOOKUP('Xlookup set'!$S1063,'Xlookup set'!$A$1:$R$1200,6,FALSE)),"")</f>
        <v/>
      </c>
      <c r="F1063" t="str">
        <f t="array" aca="1" ref="F1063" ca="1">IFERROR(F(VLOOKUP('Xlookup set'!$S1063,'Xlookup set'!$A$1:$R$1200,7,FALSE)=0,"",VLOOKUP('Xlookup set'!$S1063,'Xlookup set'!$A$1:$R$1200,7,FALSE)),"")</f>
        <v/>
      </c>
      <c r="G1063" t="str">
        <f>IFERROR(IF(VLOOKUP('Xlookup set'!$S1063,'Xlookup set'!$A$1:$R$1200,8,FALSE)=0,"",VLOOKUP('Xlookup set'!$S1063,'Xlookup set'!$A$1:$R$1200,8,FALSE)),"")</f>
        <v/>
      </c>
      <c r="H1063" s="93" t="str">
        <f>IFERROR(IF(VLOOKUP('Xlookup set'!$S1063,'Xlookup set'!$A$1:$R$1200,9,FALSE)=0,"",VLOOKUP('Xlookup set'!$S1063,'Xlookup set'!$A$1:$R$1200,9,FALSE)),"")</f>
        <v/>
      </c>
      <c r="I1063" t="str">
        <f>IFERROR(IF(VLOOKUP('Xlookup set'!$S1063,'Xlookup set'!$A$1:$R$1200,10,FALSE)=0,"",VLOOKUP('Xlookup set'!$S1063,'Xlookup set'!$A$1:$R$1200,10,FALSE)),"")</f>
        <v/>
      </c>
    </row>
    <row r="1064" spans="1:9">
      <c r="A1064" t="str">
        <f>IFERROR(VLOOKUP('Xlookup set'!$S1064,'Xlookup set'!$A$1:$R$1200,2,FALSE),"")</f>
        <v/>
      </c>
      <c r="B1064" t="str">
        <f>IF(I1064&lt;&gt;"",ドッグキャリー!$I$2,"")</f>
        <v/>
      </c>
      <c r="C1064" t="str">
        <f t="shared" si="34"/>
        <v/>
      </c>
      <c r="D1064" t="str">
        <f t="shared" si="35"/>
        <v/>
      </c>
      <c r="E1064" t="str">
        <f>IFERROR(IF(VLOOKUP('Xlookup set'!$S1064,'Xlookup set'!$A$1:$R$1200,6,FALSE)=0,"",VLOOKUP('Xlookup set'!$S1064,'Xlookup set'!$A$1:$R$1200,6,FALSE)),"")</f>
        <v/>
      </c>
      <c r="F1064" t="str">
        <f t="array" aca="1" ref="F1064" ca="1">IFERROR(F(VLOOKUP('Xlookup set'!$S1064,'Xlookup set'!$A$1:$R$1200,7,FALSE)=0,"",VLOOKUP('Xlookup set'!$S1064,'Xlookup set'!$A$1:$R$1200,7,FALSE)),"")</f>
        <v/>
      </c>
      <c r="G1064" t="str">
        <f>IFERROR(IF(VLOOKUP('Xlookup set'!$S1064,'Xlookup set'!$A$1:$R$1200,8,FALSE)=0,"",VLOOKUP('Xlookup set'!$S1064,'Xlookup set'!$A$1:$R$1200,8,FALSE)),"")</f>
        <v/>
      </c>
      <c r="H1064" s="93" t="str">
        <f>IFERROR(IF(VLOOKUP('Xlookup set'!$S1064,'Xlookup set'!$A$1:$R$1200,9,FALSE)=0,"",VLOOKUP('Xlookup set'!$S1064,'Xlookup set'!$A$1:$R$1200,9,FALSE)),"")</f>
        <v/>
      </c>
      <c r="I1064" t="str">
        <f>IFERROR(IF(VLOOKUP('Xlookup set'!$S1064,'Xlookup set'!$A$1:$R$1200,10,FALSE)=0,"",VLOOKUP('Xlookup set'!$S1064,'Xlookup set'!$A$1:$R$1200,10,FALSE)),"")</f>
        <v/>
      </c>
    </row>
    <row r="1065" spans="1:9">
      <c r="A1065" t="str">
        <f>IFERROR(VLOOKUP('Xlookup set'!$S1065,'Xlookup set'!$A$1:$R$1200,2,FALSE),"")</f>
        <v/>
      </c>
      <c r="B1065" t="str">
        <f>IF(I1065&lt;&gt;"",ドッグキャリー!$I$2,"")</f>
        <v/>
      </c>
      <c r="C1065" t="str">
        <f t="shared" si="34"/>
        <v/>
      </c>
      <c r="D1065" t="str">
        <f t="shared" si="35"/>
        <v/>
      </c>
      <c r="E1065" t="str">
        <f>IFERROR(IF(VLOOKUP('Xlookup set'!$S1065,'Xlookup set'!$A$1:$R$1200,6,FALSE)=0,"",VLOOKUP('Xlookup set'!$S1065,'Xlookup set'!$A$1:$R$1200,6,FALSE)),"")</f>
        <v/>
      </c>
      <c r="F1065" t="str">
        <f t="array" aca="1" ref="F1065" ca="1">IFERROR(F(VLOOKUP('Xlookup set'!$S1065,'Xlookup set'!$A$1:$R$1200,7,FALSE)=0,"",VLOOKUP('Xlookup set'!$S1065,'Xlookup set'!$A$1:$R$1200,7,FALSE)),"")</f>
        <v/>
      </c>
      <c r="G1065" t="str">
        <f>IFERROR(IF(VLOOKUP('Xlookup set'!$S1065,'Xlookup set'!$A$1:$R$1200,8,FALSE)=0,"",VLOOKUP('Xlookup set'!$S1065,'Xlookup set'!$A$1:$R$1200,8,FALSE)),"")</f>
        <v/>
      </c>
      <c r="H1065" s="93" t="str">
        <f>IFERROR(IF(VLOOKUP('Xlookup set'!$S1065,'Xlookup set'!$A$1:$R$1200,9,FALSE)=0,"",VLOOKUP('Xlookup set'!$S1065,'Xlookup set'!$A$1:$R$1200,9,FALSE)),"")</f>
        <v/>
      </c>
      <c r="I1065" t="str">
        <f>IFERROR(IF(VLOOKUP('Xlookup set'!$S1065,'Xlookup set'!$A$1:$R$1200,10,FALSE)=0,"",VLOOKUP('Xlookup set'!$S1065,'Xlookup set'!$A$1:$R$1200,10,FALSE)),"")</f>
        <v/>
      </c>
    </row>
    <row r="1066" spans="1:9">
      <c r="A1066" t="str">
        <f>IFERROR(VLOOKUP('Xlookup set'!$S1066,'Xlookup set'!$A$1:$R$1200,2,FALSE),"")</f>
        <v/>
      </c>
      <c r="B1066" t="str">
        <f>IF(I1066&lt;&gt;"",ドッグキャリー!$I$2,"")</f>
        <v/>
      </c>
      <c r="C1066" t="str">
        <f t="shared" si="34"/>
        <v/>
      </c>
      <c r="D1066" t="str">
        <f t="shared" si="35"/>
        <v/>
      </c>
      <c r="E1066" t="str">
        <f>IFERROR(IF(VLOOKUP('Xlookup set'!$S1066,'Xlookup set'!$A$1:$R$1200,6,FALSE)=0,"",VLOOKUP('Xlookup set'!$S1066,'Xlookup set'!$A$1:$R$1200,6,FALSE)),"")</f>
        <v/>
      </c>
      <c r="F1066" t="str">
        <f t="array" aca="1" ref="F1066" ca="1">IFERROR(F(VLOOKUP('Xlookup set'!$S1066,'Xlookup set'!$A$1:$R$1200,7,FALSE)=0,"",VLOOKUP('Xlookup set'!$S1066,'Xlookup set'!$A$1:$R$1200,7,FALSE)),"")</f>
        <v/>
      </c>
      <c r="G1066" t="str">
        <f>IFERROR(IF(VLOOKUP('Xlookup set'!$S1066,'Xlookup set'!$A$1:$R$1200,8,FALSE)=0,"",VLOOKUP('Xlookup set'!$S1066,'Xlookup set'!$A$1:$R$1200,8,FALSE)),"")</f>
        <v/>
      </c>
      <c r="H1066" s="93" t="str">
        <f>IFERROR(IF(VLOOKUP('Xlookup set'!$S1066,'Xlookup set'!$A$1:$R$1200,9,FALSE)=0,"",VLOOKUP('Xlookup set'!$S1066,'Xlookup set'!$A$1:$R$1200,9,FALSE)),"")</f>
        <v/>
      </c>
      <c r="I1066" t="str">
        <f>IFERROR(IF(VLOOKUP('Xlookup set'!$S1066,'Xlookup set'!$A$1:$R$1200,10,FALSE)=0,"",VLOOKUP('Xlookup set'!$S1066,'Xlookup set'!$A$1:$R$1200,10,FALSE)),"")</f>
        <v/>
      </c>
    </row>
    <row r="1067" spans="1:9">
      <c r="A1067" t="str">
        <f>IFERROR(VLOOKUP('Xlookup set'!$S1067,'Xlookup set'!$A$1:$R$1200,2,FALSE),"")</f>
        <v/>
      </c>
      <c r="B1067" t="str">
        <f>IF(I1067&lt;&gt;"",ドッグキャリー!$I$2,"")</f>
        <v/>
      </c>
      <c r="C1067" t="str">
        <f t="shared" si="34"/>
        <v/>
      </c>
      <c r="D1067" t="str">
        <f t="shared" si="35"/>
        <v/>
      </c>
      <c r="E1067" t="str">
        <f>IFERROR(IF(VLOOKUP('Xlookup set'!$S1067,'Xlookup set'!$A$1:$R$1200,6,FALSE)=0,"",VLOOKUP('Xlookup set'!$S1067,'Xlookup set'!$A$1:$R$1200,6,FALSE)),"")</f>
        <v/>
      </c>
      <c r="F1067" t="str">
        <f t="array" aca="1" ref="F1067" ca="1">IFERROR(F(VLOOKUP('Xlookup set'!$S1067,'Xlookup set'!$A$1:$R$1200,7,FALSE)=0,"",VLOOKUP('Xlookup set'!$S1067,'Xlookup set'!$A$1:$R$1200,7,FALSE)),"")</f>
        <v/>
      </c>
      <c r="G1067" t="str">
        <f>IFERROR(IF(VLOOKUP('Xlookup set'!$S1067,'Xlookup set'!$A$1:$R$1200,8,FALSE)=0,"",VLOOKUP('Xlookup set'!$S1067,'Xlookup set'!$A$1:$R$1200,8,FALSE)),"")</f>
        <v/>
      </c>
      <c r="H1067" s="93" t="str">
        <f>IFERROR(IF(VLOOKUP('Xlookup set'!$S1067,'Xlookup set'!$A$1:$R$1200,9,FALSE)=0,"",VLOOKUP('Xlookup set'!$S1067,'Xlookup set'!$A$1:$R$1200,9,FALSE)),"")</f>
        <v/>
      </c>
      <c r="I1067" t="str">
        <f>IFERROR(IF(VLOOKUP('Xlookup set'!$S1067,'Xlookup set'!$A$1:$R$1200,10,FALSE)=0,"",VLOOKUP('Xlookup set'!$S1067,'Xlookup set'!$A$1:$R$1200,10,FALSE)),"")</f>
        <v/>
      </c>
    </row>
    <row r="1068" spans="1:9">
      <c r="A1068" t="str">
        <f>IFERROR(VLOOKUP('Xlookup set'!$S1068,'Xlookup set'!$A$1:$R$1200,2,FALSE),"")</f>
        <v/>
      </c>
      <c r="B1068" t="str">
        <f>IF(I1068&lt;&gt;"",ドッグキャリー!$I$2,"")</f>
        <v/>
      </c>
      <c r="C1068" t="str">
        <f t="shared" si="34"/>
        <v/>
      </c>
      <c r="D1068" t="str">
        <f t="shared" si="35"/>
        <v/>
      </c>
      <c r="E1068" t="str">
        <f>IFERROR(IF(VLOOKUP('Xlookup set'!$S1068,'Xlookup set'!$A$1:$R$1200,6,FALSE)=0,"",VLOOKUP('Xlookup set'!$S1068,'Xlookup set'!$A$1:$R$1200,6,FALSE)),"")</f>
        <v/>
      </c>
      <c r="F1068" t="str">
        <f t="array" aca="1" ref="F1068" ca="1">IFERROR(F(VLOOKUP('Xlookup set'!$S1068,'Xlookup set'!$A$1:$R$1200,7,FALSE)=0,"",VLOOKUP('Xlookup set'!$S1068,'Xlookup set'!$A$1:$R$1200,7,FALSE)),"")</f>
        <v/>
      </c>
      <c r="G1068" t="str">
        <f>IFERROR(IF(VLOOKUP('Xlookup set'!$S1068,'Xlookup set'!$A$1:$R$1200,8,FALSE)=0,"",VLOOKUP('Xlookup set'!$S1068,'Xlookup set'!$A$1:$R$1200,8,FALSE)),"")</f>
        <v/>
      </c>
      <c r="H1068" s="93" t="str">
        <f>IFERROR(IF(VLOOKUP('Xlookup set'!$S1068,'Xlookup set'!$A$1:$R$1200,9,FALSE)=0,"",VLOOKUP('Xlookup set'!$S1068,'Xlookup set'!$A$1:$R$1200,9,FALSE)),"")</f>
        <v/>
      </c>
      <c r="I1068" t="str">
        <f>IFERROR(IF(VLOOKUP('Xlookup set'!$S1068,'Xlookup set'!$A$1:$R$1200,10,FALSE)=0,"",VLOOKUP('Xlookup set'!$S1068,'Xlookup set'!$A$1:$R$1200,10,FALSE)),"")</f>
        <v/>
      </c>
    </row>
    <row r="1069" spans="1:9">
      <c r="A1069" t="str">
        <f>IFERROR(VLOOKUP('Xlookup set'!$S1069,'Xlookup set'!$A$1:$R$1200,2,FALSE),"")</f>
        <v/>
      </c>
      <c r="B1069" t="str">
        <f>IF(I1069&lt;&gt;"",ドッグキャリー!$I$2,"")</f>
        <v/>
      </c>
      <c r="C1069" t="str">
        <f t="shared" si="34"/>
        <v/>
      </c>
      <c r="D1069" t="str">
        <f t="shared" si="35"/>
        <v/>
      </c>
      <c r="E1069" t="str">
        <f>IFERROR(IF(VLOOKUP('Xlookup set'!$S1069,'Xlookup set'!$A$1:$R$1200,6,FALSE)=0,"",VLOOKUP('Xlookup set'!$S1069,'Xlookup set'!$A$1:$R$1200,6,FALSE)),"")</f>
        <v/>
      </c>
      <c r="F1069" t="str">
        <f t="array" aca="1" ref="F1069" ca="1">IFERROR(F(VLOOKUP('Xlookup set'!$S1069,'Xlookup set'!$A$1:$R$1200,7,FALSE)=0,"",VLOOKUP('Xlookup set'!$S1069,'Xlookup set'!$A$1:$R$1200,7,FALSE)),"")</f>
        <v/>
      </c>
      <c r="G1069" t="str">
        <f>IFERROR(IF(VLOOKUP('Xlookup set'!$S1069,'Xlookup set'!$A$1:$R$1200,8,FALSE)=0,"",VLOOKUP('Xlookup set'!$S1069,'Xlookup set'!$A$1:$R$1200,8,FALSE)),"")</f>
        <v/>
      </c>
      <c r="H1069" s="93" t="str">
        <f>IFERROR(IF(VLOOKUP('Xlookup set'!$S1069,'Xlookup set'!$A$1:$R$1200,9,FALSE)=0,"",VLOOKUP('Xlookup set'!$S1069,'Xlookup set'!$A$1:$R$1200,9,FALSE)),"")</f>
        <v/>
      </c>
      <c r="I1069" t="str">
        <f>IFERROR(IF(VLOOKUP('Xlookup set'!$S1069,'Xlookup set'!$A$1:$R$1200,10,FALSE)=0,"",VLOOKUP('Xlookup set'!$S1069,'Xlookup set'!$A$1:$R$1200,10,FALSE)),"")</f>
        <v/>
      </c>
    </row>
    <row r="1070" spans="1:9">
      <c r="A1070" t="str">
        <f>IFERROR(VLOOKUP('Xlookup set'!$S1070,'Xlookup set'!$A$1:$R$1200,2,FALSE),"")</f>
        <v/>
      </c>
      <c r="B1070" t="str">
        <f>IF(I1070&lt;&gt;"",ドッグキャリー!$I$2,"")</f>
        <v/>
      </c>
      <c r="C1070" t="str">
        <f t="shared" si="34"/>
        <v/>
      </c>
      <c r="D1070" t="str">
        <f t="shared" si="35"/>
        <v/>
      </c>
      <c r="E1070" t="str">
        <f>IFERROR(IF(VLOOKUP('Xlookup set'!$S1070,'Xlookup set'!$A$1:$R$1200,6,FALSE)=0,"",VLOOKUP('Xlookup set'!$S1070,'Xlookup set'!$A$1:$R$1200,6,FALSE)),"")</f>
        <v/>
      </c>
      <c r="F1070" t="str">
        <f t="array" aca="1" ref="F1070" ca="1">IFERROR(F(VLOOKUP('Xlookup set'!$S1070,'Xlookup set'!$A$1:$R$1200,7,FALSE)=0,"",VLOOKUP('Xlookup set'!$S1070,'Xlookup set'!$A$1:$R$1200,7,FALSE)),"")</f>
        <v/>
      </c>
      <c r="G1070" t="str">
        <f>IFERROR(IF(VLOOKUP('Xlookup set'!$S1070,'Xlookup set'!$A$1:$R$1200,8,FALSE)=0,"",VLOOKUP('Xlookup set'!$S1070,'Xlookup set'!$A$1:$R$1200,8,FALSE)),"")</f>
        <v/>
      </c>
      <c r="H1070" s="93" t="str">
        <f>IFERROR(IF(VLOOKUP('Xlookup set'!$S1070,'Xlookup set'!$A$1:$R$1200,9,FALSE)=0,"",VLOOKUP('Xlookup set'!$S1070,'Xlookup set'!$A$1:$R$1200,9,FALSE)),"")</f>
        <v/>
      </c>
      <c r="I1070" t="str">
        <f>IFERROR(IF(VLOOKUP('Xlookup set'!$S1070,'Xlookup set'!$A$1:$R$1200,10,FALSE)=0,"",VLOOKUP('Xlookup set'!$S1070,'Xlookup set'!$A$1:$R$1200,10,FALSE)),"")</f>
        <v/>
      </c>
    </row>
    <row r="1071" spans="1:9">
      <c r="A1071" t="str">
        <f>IFERROR(VLOOKUP('Xlookup set'!$S1071,'Xlookup set'!$A$1:$R$1200,2,FALSE),"")</f>
        <v/>
      </c>
      <c r="B1071" t="str">
        <f>IF(I1071&lt;&gt;"",ドッグキャリー!$I$2,"")</f>
        <v/>
      </c>
      <c r="C1071" t="str">
        <f t="shared" si="34"/>
        <v/>
      </c>
      <c r="D1071" t="str">
        <f t="shared" si="35"/>
        <v/>
      </c>
      <c r="E1071" t="str">
        <f>IFERROR(IF(VLOOKUP('Xlookup set'!$S1071,'Xlookup set'!$A$1:$R$1200,6,FALSE)=0,"",VLOOKUP('Xlookup set'!$S1071,'Xlookup set'!$A$1:$R$1200,6,FALSE)),"")</f>
        <v/>
      </c>
      <c r="F1071" t="str">
        <f t="array" aca="1" ref="F1071" ca="1">IFERROR(F(VLOOKUP('Xlookup set'!$S1071,'Xlookup set'!$A$1:$R$1200,7,FALSE)=0,"",VLOOKUP('Xlookup set'!$S1071,'Xlookup set'!$A$1:$R$1200,7,FALSE)),"")</f>
        <v/>
      </c>
      <c r="G1071" t="str">
        <f>IFERROR(IF(VLOOKUP('Xlookup set'!$S1071,'Xlookup set'!$A$1:$R$1200,8,FALSE)=0,"",VLOOKUP('Xlookup set'!$S1071,'Xlookup set'!$A$1:$R$1200,8,FALSE)),"")</f>
        <v/>
      </c>
      <c r="H1071" s="93" t="str">
        <f>IFERROR(IF(VLOOKUP('Xlookup set'!$S1071,'Xlookup set'!$A$1:$R$1200,9,FALSE)=0,"",VLOOKUP('Xlookup set'!$S1071,'Xlookup set'!$A$1:$R$1200,9,FALSE)),"")</f>
        <v/>
      </c>
      <c r="I1071" t="str">
        <f>IFERROR(IF(VLOOKUP('Xlookup set'!$S1071,'Xlookup set'!$A$1:$R$1200,10,FALSE)=0,"",VLOOKUP('Xlookup set'!$S1071,'Xlookup set'!$A$1:$R$1200,10,FALSE)),"")</f>
        <v/>
      </c>
    </row>
    <row r="1072" spans="1:9">
      <c r="A1072" t="str">
        <f>IFERROR(VLOOKUP('Xlookup set'!$S1072,'Xlookup set'!$A$1:$R$1200,2,FALSE),"")</f>
        <v/>
      </c>
      <c r="B1072" t="str">
        <f>IF(I1072&lt;&gt;"",ドッグキャリー!$I$2,"")</f>
        <v/>
      </c>
      <c r="C1072" t="str">
        <f t="shared" si="34"/>
        <v/>
      </c>
      <c r="D1072" t="str">
        <f t="shared" si="35"/>
        <v/>
      </c>
      <c r="E1072" t="str">
        <f>IFERROR(IF(VLOOKUP('Xlookup set'!$S1072,'Xlookup set'!$A$1:$R$1200,6,FALSE)=0,"",VLOOKUP('Xlookup set'!$S1072,'Xlookup set'!$A$1:$R$1200,6,FALSE)),"")</f>
        <v/>
      </c>
      <c r="F1072" t="str">
        <f t="array" aca="1" ref="F1072" ca="1">IFERROR(F(VLOOKUP('Xlookup set'!$S1072,'Xlookup set'!$A$1:$R$1200,7,FALSE)=0,"",VLOOKUP('Xlookup set'!$S1072,'Xlookup set'!$A$1:$R$1200,7,FALSE)),"")</f>
        <v/>
      </c>
      <c r="G1072" t="str">
        <f>IFERROR(IF(VLOOKUP('Xlookup set'!$S1072,'Xlookup set'!$A$1:$R$1200,8,FALSE)=0,"",VLOOKUP('Xlookup set'!$S1072,'Xlookup set'!$A$1:$R$1200,8,FALSE)),"")</f>
        <v/>
      </c>
      <c r="H1072" s="93" t="str">
        <f>IFERROR(IF(VLOOKUP('Xlookup set'!$S1072,'Xlookup set'!$A$1:$R$1200,9,FALSE)=0,"",VLOOKUP('Xlookup set'!$S1072,'Xlookup set'!$A$1:$R$1200,9,FALSE)),"")</f>
        <v/>
      </c>
      <c r="I1072" t="str">
        <f>IFERROR(IF(VLOOKUP('Xlookup set'!$S1072,'Xlookup set'!$A$1:$R$1200,10,FALSE)=0,"",VLOOKUP('Xlookup set'!$S1072,'Xlookup set'!$A$1:$R$1200,10,FALSE)),"")</f>
        <v/>
      </c>
    </row>
    <row r="1073" spans="1:9">
      <c r="A1073" t="str">
        <f>IFERROR(VLOOKUP('Xlookup set'!$S1073,'Xlookup set'!$A$1:$R$1200,2,FALSE),"")</f>
        <v/>
      </c>
      <c r="B1073" t="str">
        <f>IF(I1073&lt;&gt;"",ドッグキャリー!$I$2,"")</f>
        <v/>
      </c>
      <c r="C1073" t="str">
        <f t="shared" si="34"/>
        <v/>
      </c>
      <c r="D1073" t="str">
        <f t="shared" si="35"/>
        <v/>
      </c>
      <c r="E1073" t="str">
        <f>IFERROR(IF(VLOOKUP('Xlookup set'!$S1073,'Xlookup set'!$A$1:$R$1200,6,FALSE)=0,"",VLOOKUP('Xlookup set'!$S1073,'Xlookup set'!$A$1:$R$1200,6,FALSE)),"")</f>
        <v/>
      </c>
      <c r="F1073" t="str">
        <f t="array" aca="1" ref="F1073" ca="1">IFERROR(F(VLOOKUP('Xlookup set'!$S1073,'Xlookup set'!$A$1:$R$1200,7,FALSE)=0,"",VLOOKUP('Xlookup set'!$S1073,'Xlookup set'!$A$1:$R$1200,7,FALSE)),"")</f>
        <v/>
      </c>
      <c r="G1073" t="str">
        <f>IFERROR(IF(VLOOKUP('Xlookup set'!$S1073,'Xlookup set'!$A$1:$R$1200,8,FALSE)=0,"",VLOOKUP('Xlookup set'!$S1073,'Xlookup set'!$A$1:$R$1200,8,FALSE)),"")</f>
        <v/>
      </c>
      <c r="H1073" s="93" t="str">
        <f>IFERROR(IF(VLOOKUP('Xlookup set'!$S1073,'Xlookup set'!$A$1:$R$1200,9,FALSE)=0,"",VLOOKUP('Xlookup set'!$S1073,'Xlookup set'!$A$1:$R$1200,9,FALSE)),"")</f>
        <v/>
      </c>
      <c r="I1073" t="str">
        <f>IFERROR(IF(VLOOKUP('Xlookup set'!$S1073,'Xlookup set'!$A$1:$R$1200,10,FALSE)=0,"",VLOOKUP('Xlookup set'!$S1073,'Xlookup set'!$A$1:$R$1200,10,FALSE)),"")</f>
        <v/>
      </c>
    </row>
    <row r="1074" spans="1:9">
      <c r="A1074" t="str">
        <f>IFERROR(VLOOKUP('Xlookup set'!$S1074,'Xlookup set'!$A$1:$R$1200,2,FALSE),"")</f>
        <v/>
      </c>
      <c r="B1074" t="str">
        <f>IF(I1074&lt;&gt;"",ドッグキャリー!$I$2,"")</f>
        <v/>
      </c>
      <c r="C1074" t="str">
        <f t="shared" si="34"/>
        <v/>
      </c>
      <c r="D1074" t="str">
        <f t="shared" si="35"/>
        <v/>
      </c>
      <c r="E1074" t="str">
        <f>IFERROR(IF(VLOOKUP('Xlookup set'!$S1074,'Xlookup set'!$A$1:$R$1200,6,FALSE)=0,"",VLOOKUP('Xlookup set'!$S1074,'Xlookup set'!$A$1:$R$1200,6,FALSE)),"")</f>
        <v/>
      </c>
      <c r="F1074" t="str">
        <f t="array" aca="1" ref="F1074" ca="1">IFERROR(F(VLOOKUP('Xlookup set'!$S1074,'Xlookup set'!$A$1:$R$1200,7,FALSE)=0,"",VLOOKUP('Xlookup set'!$S1074,'Xlookup set'!$A$1:$R$1200,7,FALSE)),"")</f>
        <v/>
      </c>
      <c r="G1074" t="str">
        <f>IFERROR(IF(VLOOKUP('Xlookup set'!$S1074,'Xlookup set'!$A$1:$R$1200,8,FALSE)=0,"",VLOOKUP('Xlookup set'!$S1074,'Xlookup set'!$A$1:$R$1200,8,FALSE)),"")</f>
        <v/>
      </c>
      <c r="H1074" s="93" t="str">
        <f>IFERROR(IF(VLOOKUP('Xlookup set'!$S1074,'Xlookup set'!$A$1:$R$1200,9,FALSE)=0,"",VLOOKUP('Xlookup set'!$S1074,'Xlookup set'!$A$1:$R$1200,9,FALSE)),"")</f>
        <v/>
      </c>
      <c r="I1074" t="str">
        <f>IFERROR(IF(VLOOKUP('Xlookup set'!$S1074,'Xlookup set'!$A$1:$R$1200,10,FALSE)=0,"",VLOOKUP('Xlookup set'!$S1074,'Xlookup set'!$A$1:$R$1200,10,FALSE)),"")</f>
        <v/>
      </c>
    </row>
    <row r="1075" spans="1:9">
      <c r="A1075" t="str">
        <f>IFERROR(VLOOKUP('Xlookup set'!$S1075,'Xlookup set'!$A$1:$R$1200,2,FALSE),"")</f>
        <v/>
      </c>
      <c r="B1075" t="str">
        <f>IF(I1075&lt;&gt;"",ドッグキャリー!$I$2,"")</f>
        <v/>
      </c>
      <c r="C1075" t="str">
        <f t="shared" si="34"/>
        <v/>
      </c>
      <c r="D1075" t="str">
        <f t="shared" si="35"/>
        <v/>
      </c>
      <c r="E1075" t="str">
        <f>IFERROR(IF(VLOOKUP('Xlookup set'!$S1075,'Xlookup set'!$A$1:$R$1200,6,FALSE)=0,"",VLOOKUP('Xlookup set'!$S1075,'Xlookup set'!$A$1:$R$1200,6,FALSE)),"")</f>
        <v/>
      </c>
      <c r="F1075" t="str">
        <f t="array" aca="1" ref="F1075" ca="1">IFERROR(F(VLOOKUP('Xlookup set'!$S1075,'Xlookup set'!$A$1:$R$1200,7,FALSE)=0,"",VLOOKUP('Xlookup set'!$S1075,'Xlookup set'!$A$1:$R$1200,7,FALSE)),"")</f>
        <v/>
      </c>
      <c r="G1075" t="str">
        <f>IFERROR(IF(VLOOKUP('Xlookup set'!$S1075,'Xlookup set'!$A$1:$R$1200,8,FALSE)=0,"",VLOOKUP('Xlookup set'!$S1075,'Xlookup set'!$A$1:$R$1200,8,FALSE)),"")</f>
        <v/>
      </c>
      <c r="H1075" s="93" t="str">
        <f>IFERROR(IF(VLOOKUP('Xlookup set'!$S1075,'Xlookup set'!$A$1:$R$1200,9,FALSE)=0,"",VLOOKUP('Xlookup set'!$S1075,'Xlookup set'!$A$1:$R$1200,9,FALSE)),"")</f>
        <v/>
      </c>
      <c r="I1075" t="str">
        <f>IFERROR(IF(VLOOKUP('Xlookup set'!$S1075,'Xlookup set'!$A$1:$R$1200,10,FALSE)=0,"",VLOOKUP('Xlookup set'!$S1075,'Xlookup set'!$A$1:$R$1200,10,FALSE)),"")</f>
        <v/>
      </c>
    </row>
    <row r="1076" spans="1:9">
      <c r="A1076" t="str">
        <f>IFERROR(VLOOKUP('Xlookup set'!$S1076,'Xlookup set'!$A$1:$R$1200,2,FALSE),"")</f>
        <v/>
      </c>
      <c r="B1076" t="str">
        <f>IF(I1076&lt;&gt;"",ドッグキャリー!$I$2,"")</f>
        <v/>
      </c>
      <c r="C1076" t="str">
        <f t="shared" si="34"/>
        <v/>
      </c>
      <c r="D1076" t="str">
        <f t="shared" si="35"/>
        <v/>
      </c>
      <c r="E1076" t="str">
        <f>IFERROR(IF(VLOOKUP('Xlookup set'!$S1076,'Xlookup set'!$A$1:$R$1200,6,FALSE)=0,"",VLOOKUP('Xlookup set'!$S1076,'Xlookup set'!$A$1:$R$1200,6,FALSE)),"")</f>
        <v/>
      </c>
      <c r="F1076" t="str">
        <f t="array" aca="1" ref="F1076" ca="1">IFERROR(F(VLOOKUP('Xlookup set'!$S1076,'Xlookup set'!$A$1:$R$1200,7,FALSE)=0,"",VLOOKUP('Xlookup set'!$S1076,'Xlookup set'!$A$1:$R$1200,7,FALSE)),"")</f>
        <v/>
      </c>
      <c r="G1076" t="str">
        <f>IFERROR(IF(VLOOKUP('Xlookup set'!$S1076,'Xlookup set'!$A$1:$R$1200,8,FALSE)=0,"",VLOOKUP('Xlookup set'!$S1076,'Xlookup set'!$A$1:$R$1200,8,FALSE)),"")</f>
        <v/>
      </c>
      <c r="H1076" s="93" t="str">
        <f>IFERROR(IF(VLOOKUP('Xlookup set'!$S1076,'Xlookup set'!$A$1:$R$1200,9,FALSE)=0,"",VLOOKUP('Xlookup set'!$S1076,'Xlookup set'!$A$1:$R$1200,9,FALSE)),"")</f>
        <v/>
      </c>
      <c r="I1076" t="str">
        <f>IFERROR(IF(VLOOKUP('Xlookup set'!$S1076,'Xlookup set'!$A$1:$R$1200,10,FALSE)=0,"",VLOOKUP('Xlookup set'!$S1076,'Xlookup set'!$A$1:$R$1200,10,FALSE)),"")</f>
        <v/>
      </c>
    </row>
    <row r="1077" spans="1:9">
      <c r="A1077" t="str">
        <f>IFERROR(VLOOKUP('Xlookup set'!$S1077,'Xlookup set'!$A$1:$R$1200,2,FALSE),"")</f>
        <v/>
      </c>
      <c r="B1077" t="str">
        <f>IF(I1077&lt;&gt;"",ドッグキャリー!$I$2,"")</f>
        <v/>
      </c>
      <c r="C1077" t="str">
        <f t="shared" si="34"/>
        <v/>
      </c>
      <c r="D1077" t="str">
        <f t="shared" si="35"/>
        <v/>
      </c>
      <c r="E1077" t="str">
        <f>IFERROR(IF(VLOOKUP('Xlookup set'!$S1077,'Xlookup set'!$A$1:$R$1200,6,FALSE)=0,"",VLOOKUP('Xlookup set'!$S1077,'Xlookup set'!$A$1:$R$1200,6,FALSE)),"")</f>
        <v/>
      </c>
      <c r="F1077" t="str">
        <f t="array" aca="1" ref="F1077" ca="1">IFERROR(F(VLOOKUP('Xlookup set'!$S1077,'Xlookup set'!$A$1:$R$1200,7,FALSE)=0,"",VLOOKUP('Xlookup set'!$S1077,'Xlookup set'!$A$1:$R$1200,7,FALSE)),"")</f>
        <v/>
      </c>
      <c r="G1077" t="str">
        <f>IFERROR(IF(VLOOKUP('Xlookup set'!$S1077,'Xlookup set'!$A$1:$R$1200,8,FALSE)=0,"",VLOOKUP('Xlookup set'!$S1077,'Xlookup set'!$A$1:$R$1200,8,FALSE)),"")</f>
        <v/>
      </c>
      <c r="H1077" s="93" t="str">
        <f>IFERROR(IF(VLOOKUP('Xlookup set'!$S1077,'Xlookup set'!$A$1:$R$1200,9,FALSE)=0,"",VLOOKUP('Xlookup set'!$S1077,'Xlookup set'!$A$1:$R$1200,9,FALSE)),"")</f>
        <v/>
      </c>
      <c r="I1077" t="str">
        <f>IFERROR(IF(VLOOKUP('Xlookup set'!$S1077,'Xlookup set'!$A$1:$R$1200,10,FALSE)=0,"",VLOOKUP('Xlookup set'!$S1077,'Xlookup set'!$A$1:$R$1200,10,FALSE)),"")</f>
        <v/>
      </c>
    </row>
    <row r="1078" spans="1:9">
      <c r="A1078" t="str">
        <f>IFERROR(VLOOKUP('Xlookup set'!$S1078,'Xlookup set'!$A$1:$R$1200,2,FALSE),"")</f>
        <v/>
      </c>
      <c r="B1078" t="str">
        <f>IF(I1078&lt;&gt;"",ドッグキャリー!$I$2,"")</f>
        <v/>
      </c>
      <c r="C1078" t="str">
        <f t="shared" si="34"/>
        <v/>
      </c>
      <c r="D1078" t="str">
        <f t="shared" si="35"/>
        <v/>
      </c>
      <c r="E1078" t="str">
        <f>IFERROR(IF(VLOOKUP('Xlookup set'!$S1078,'Xlookup set'!$A$1:$R$1200,6,FALSE)=0,"",VLOOKUP('Xlookup set'!$S1078,'Xlookup set'!$A$1:$R$1200,6,FALSE)),"")</f>
        <v/>
      </c>
      <c r="F1078" t="str">
        <f t="array" aca="1" ref="F1078" ca="1">IFERROR(F(VLOOKUP('Xlookup set'!$S1078,'Xlookup set'!$A$1:$R$1200,7,FALSE)=0,"",VLOOKUP('Xlookup set'!$S1078,'Xlookup set'!$A$1:$R$1200,7,FALSE)),"")</f>
        <v/>
      </c>
      <c r="G1078" t="str">
        <f>IFERROR(IF(VLOOKUP('Xlookup set'!$S1078,'Xlookup set'!$A$1:$R$1200,8,FALSE)=0,"",VLOOKUP('Xlookup set'!$S1078,'Xlookup set'!$A$1:$R$1200,8,FALSE)),"")</f>
        <v/>
      </c>
      <c r="H1078" s="93" t="str">
        <f>IFERROR(IF(VLOOKUP('Xlookup set'!$S1078,'Xlookup set'!$A$1:$R$1200,9,FALSE)=0,"",VLOOKUP('Xlookup set'!$S1078,'Xlookup set'!$A$1:$R$1200,9,FALSE)),"")</f>
        <v/>
      </c>
      <c r="I1078" t="str">
        <f>IFERROR(IF(VLOOKUP('Xlookup set'!$S1078,'Xlookup set'!$A$1:$R$1200,10,FALSE)=0,"",VLOOKUP('Xlookup set'!$S1078,'Xlookup set'!$A$1:$R$1200,10,FALSE)),"")</f>
        <v/>
      </c>
    </row>
    <row r="1079" spans="1:9">
      <c r="A1079" t="str">
        <f>IFERROR(VLOOKUP('Xlookup set'!$S1079,'Xlookup set'!$A$1:$R$1200,2,FALSE),"")</f>
        <v/>
      </c>
      <c r="B1079" t="str">
        <f>IF(I1079&lt;&gt;"",ドッグキャリー!$I$2,"")</f>
        <v/>
      </c>
      <c r="C1079" t="str">
        <f t="shared" si="34"/>
        <v/>
      </c>
      <c r="D1079" t="str">
        <f t="shared" si="35"/>
        <v/>
      </c>
      <c r="E1079" t="str">
        <f>IFERROR(IF(VLOOKUP('Xlookup set'!$S1079,'Xlookup set'!$A$1:$R$1200,6,FALSE)=0,"",VLOOKUP('Xlookup set'!$S1079,'Xlookup set'!$A$1:$R$1200,6,FALSE)),"")</f>
        <v/>
      </c>
      <c r="F1079" t="str">
        <f t="array" aca="1" ref="F1079" ca="1">IFERROR(F(VLOOKUP('Xlookup set'!$S1079,'Xlookup set'!$A$1:$R$1200,7,FALSE)=0,"",VLOOKUP('Xlookup set'!$S1079,'Xlookup set'!$A$1:$R$1200,7,FALSE)),"")</f>
        <v/>
      </c>
      <c r="G1079" t="str">
        <f>IFERROR(IF(VLOOKUP('Xlookup set'!$S1079,'Xlookup set'!$A$1:$R$1200,8,FALSE)=0,"",VLOOKUP('Xlookup set'!$S1079,'Xlookup set'!$A$1:$R$1200,8,FALSE)),"")</f>
        <v/>
      </c>
      <c r="H1079" s="93" t="str">
        <f>IFERROR(IF(VLOOKUP('Xlookup set'!$S1079,'Xlookup set'!$A$1:$R$1200,9,FALSE)=0,"",VLOOKUP('Xlookup set'!$S1079,'Xlookup set'!$A$1:$R$1200,9,FALSE)),"")</f>
        <v/>
      </c>
      <c r="I1079" t="str">
        <f>IFERROR(IF(VLOOKUP('Xlookup set'!$S1079,'Xlookup set'!$A$1:$R$1200,10,FALSE)=0,"",VLOOKUP('Xlookup set'!$S1079,'Xlookup set'!$A$1:$R$1200,10,FALSE)),"")</f>
        <v/>
      </c>
    </row>
    <row r="1080" spans="1:9">
      <c r="A1080" t="str">
        <f>IFERROR(VLOOKUP('Xlookup set'!$S1080,'Xlookup set'!$A$1:$R$1200,2,FALSE),"")</f>
        <v/>
      </c>
      <c r="B1080" t="str">
        <f>IF(I1080&lt;&gt;"",ドッグキャリー!$I$2,"")</f>
        <v/>
      </c>
      <c r="C1080" t="str">
        <f t="shared" si="34"/>
        <v/>
      </c>
      <c r="D1080" t="str">
        <f t="shared" si="35"/>
        <v/>
      </c>
      <c r="E1080" t="str">
        <f>IFERROR(IF(VLOOKUP('Xlookup set'!$S1080,'Xlookup set'!$A$1:$R$1200,6,FALSE)=0,"",VLOOKUP('Xlookup set'!$S1080,'Xlookup set'!$A$1:$R$1200,6,FALSE)),"")</f>
        <v/>
      </c>
      <c r="F1080" t="str">
        <f t="array" aca="1" ref="F1080" ca="1">IFERROR(F(VLOOKUP('Xlookup set'!$S1080,'Xlookup set'!$A$1:$R$1200,7,FALSE)=0,"",VLOOKUP('Xlookup set'!$S1080,'Xlookup set'!$A$1:$R$1200,7,FALSE)),"")</f>
        <v/>
      </c>
      <c r="G1080" t="str">
        <f>IFERROR(IF(VLOOKUP('Xlookup set'!$S1080,'Xlookup set'!$A$1:$R$1200,8,FALSE)=0,"",VLOOKUP('Xlookup set'!$S1080,'Xlookup set'!$A$1:$R$1200,8,FALSE)),"")</f>
        <v/>
      </c>
      <c r="H1080" s="93" t="str">
        <f>IFERROR(IF(VLOOKUP('Xlookup set'!$S1080,'Xlookup set'!$A$1:$R$1200,9,FALSE)=0,"",VLOOKUP('Xlookup set'!$S1080,'Xlookup set'!$A$1:$R$1200,9,FALSE)),"")</f>
        <v/>
      </c>
      <c r="I1080" t="str">
        <f>IFERROR(IF(VLOOKUP('Xlookup set'!$S1080,'Xlookup set'!$A$1:$R$1200,10,FALSE)=0,"",VLOOKUP('Xlookup set'!$S1080,'Xlookup set'!$A$1:$R$1200,10,FALSE)),"")</f>
        <v/>
      </c>
    </row>
    <row r="1081" spans="1:9">
      <c r="A1081" t="str">
        <f>IFERROR(VLOOKUP('Xlookup set'!$S1081,'Xlookup set'!$A$1:$R$1200,2,FALSE),"")</f>
        <v/>
      </c>
      <c r="B1081" t="str">
        <f>IF(I1081&lt;&gt;"",ドッグキャリー!$I$2,"")</f>
        <v/>
      </c>
      <c r="C1081" t="str">
        <f t="shared" si="34"/>
        <v/>
      </c>
      <c r="D1081" t="str">
        <f t="shared" si="35"/>
        <v/>
      </c>
      <c r="E1081" t="str">
        <f>IFERROR(IF(VLOOKUP('Xlookup set'!$S1081,'Xlookup set'!$A$1:$R$1200,6,FALSE)=0,"",VLOOKUP('Xlookup set'!$S1081,'Xlookup set'!$A$1:$R$1200,6,FALSE)),"")</f>
        <v/>
      </c>
      <c r="F1081" t="str">
        <f t="array" aca="1" ref="F1081" ca="1">IFERROR(F(VLOOKUP('Xlookup set'!$S1081,'Xlookup set'!$A$1:$R$1200,7,FALSE)=0,"",VLOOKUP('Xlookup set'!$S1081,'Xlookup set'!$A$1:$R$1200,7,FALSE)),"")</f>
        <v/>
      </c>
      <c r="G1081" t="str">
        <f>IFERROR(IF(VLOOKUP('Xlookup set'!$S1081,'Xlookup set'!$A$1:$R$1200,8,FALSE)=0,"",VLOOKUP('Xlookup set'!$S1081,'Xlookup set'!$A$1:$R$1200,8,FALSE)),"")</f>
        <v/>
      </c>
      <c r="H1081" s="93" t="str">
        <f>IFERROR(IF(VLOOKUP('Xlookup set'!$S1081,'Xlookup set'!$A$1:$R$1200,9,FALSE)=0,"",VLOOKUP('Xlookup set'!$S1081,'Xlookup set'!$A$1:$R$1200,9,FALSE)),"")</f>
        <v/>
      </c>
      <c r="I1081" t="str">
        <f>IFERROR(IF(VLOOKUP('Xlookup set'!$S1081,'Xlookup set'!$A$1:$R$1200,10,FALSE)=0,"",VLOOKUP('Xlookup set'!$S1081,'Xlookup set'!$A$1:$R$1200,10,FALSE)),"")</f>
        <v/>
      </c>
    </row>
    <row r="1082" spans="1:9">
      <c r="A1082" t="str">
        <f>IFERROR(VLOOKUP('Xlookup set'!$S1082,'Xlookup set'!$A$1:$R$1200,2,FALSE),"")</f>
        <v/>
      </c>
      <c r="B1082" t="str">
        <f>IF(I1082&lt;&gt;"",ドッグキャリー!$I$2,"")</f>
        <v/>
      </c>
      <c r="C1082" t="str">
        <f t="shared" si="34"/>
        <v/>
      </c>
      <c r="D1082" t="str">
        <f t="shared" si="35"/>
        <v/>
      </c>
      <c r="E1082" t="str">
        <f>IFERROR(IF(VLOOKUP('Xlookup set'!$S1082,'Xlookup set'!$A$1:$R$1200,6,FALSE)=0,"",VLOOKUP('Xlookup set'!$S1082,'Xlookup set'!$A$1:$R$1200,6,FALSE)),"")</f>
        <v/>
      </c>
      <c r="F1082" t="str">
        <f t="array" aca="1" ref="F1082" ca="1">IFERROR(F(VLOOKUP('Xlookup set'!$S1082,'Xlookup set'!$A$1:$R$1200,7,FALSE)=0,"",VLOOKUP('Xlookup set'!$S1082,'Xlookup set'!$A$1:$R$1200,7,FALSE)),"")</f>
        <v/>
      </c>
      <c r="G1082" t="str">
        <f>IFERROR(IF(VLOOKUP('Xlookup set'!$S1082,'Xlookup set'!$A$1:$R$1200,8,FALSE)=0,"",VLOOKUP('Xlookup set'!$S1082,'Xlookup set'!$A$1:$R$1200,8,FALSE)),"")</f>
        <v/>
      </c>
      <c r="H1082" s="93" t="str">
        <f>IFERROR(IF(VLOOKUP('Xlookup set'!$S1082,'Xlookup set'!$A$1:$R$1200,9,FALSE)=0,"",VLOOKUP('Xlookup set'!$S1082,'Xlookup set'!$A$1:$R$1200,9,FALSE)),"")</f>
        <v/>
      </c>
      <c r="I1082" t="str">
        <f>IFERROR(IF(VLOOKUP('Xlookup set'!$S1082,'Xlookup set'!$A$1:$R$1200,10,FALSE)=0,"",VLOOKUP('Xlookup set'!$S1082,'Xlookup set'!$A$1:$R$1200,10,FALSE)),"")</f>
        <v/>
      </c>
    </row>
    <row r="1083" spans="1:9">
      <c r="A1083" t="str">
        <f>IFERROR(VLOOKUP('Xlookup set'!$S1083,'Xlookup set'!$A$1:$R$1200,2,FALSE),"")</f>
        <v/>
      </c>
      <c r="B1083" t="str">
        <f>IF(I1083&lt;&gt;"",ドッグキャリー!$I$2,"")</f>
        <v/>
      </c>
      <c r="C1083" t="str">
        <f t="shared" ref="C1083:C1088" si="36">IF(I1083&lt;&gt;"",1,"")</f>
        <v/>
      </c>
      <c r="D1083" t="str">
        <f t="shared" ref="D1083:D1088" si="37">IF(I1083&lt;&gt;"",1,"")</f>
        <v/>
      </c>
      <c r="E1083" t="str">
        <f>IFERROR(IF(VLOOKUP('Xlookup set'!$S1083,'Xlookup set'!$A$1:$R$1200,6,FALSE)=0,"",VLOOKUP('Xlookup set'!$S1083,'Xlookup set'!$A$1:$R$1200,6,FALSE)),"")</f>
        <v/>
      </c>
      <c r="F1083" t="str">
        <f t="array" aca="1" ref="F1083" ca="1">IFERROR(F(VLOOKUP('Xlookup set'!$S1083,'Xlookup set'!$A$1:$R$1200,7,FALSE)=0,"",VLOOKUP('Xlookup set'!$S1083,'Xlookup set'!$A$1:$R$1200,7,FALSE)),"")</f>
        <v/>
      </c>
      <c r="G1083" t="str">
        <f>IFERROR(IF(VLOOKUP('Xlookup set'!$S1083,'Xlookup set'!$A$1:$R$1200,8,FALSE)=0,"",VLOOKUP('Xlookup set'!$S1083,'Xlookup set'!$A$1:$R$1200,8,FALSE)),"")</f>
        <v/>
      </c>
      <c r="H1083" s="93" t="str">
        <f>IFERROR(IF(VLOOKUP('Xlookup set'!$S1083,'Xlookup set'!$A$1:$R$1200,9,FALSE)=0,"",VLOOKUP('Xlookup set'!$S1083,'Xlookup set'!$A$1:$R$1200,9,FALSE)),"")</f>
        <v/>
      </c>
      <c r="I1083" t="str">
        <f>IFERROR(IF(VLOOKUP('Xlookup set'!$S1083,'Xlookup set'!$A$1:$R$1200,10,FALSE)=0,"",VLOOKUP('Xlookup set'!$S1083,'Xlookup set'!$A$1:$R$1200,10,FALSE)),"")</f>
        <v/>
      </c>
    </row>
    <row r="1084" spans="1:9">
      <c r="A1084" t="str">
        <f>IFERROR(VLOOKUP('Xlookup set'!$S1084,'Xlookup set'!$A$1:$R$1200,2,FALSE),"")</f>
        <v/>
      </c>
      <c r="B1084" t="str">
        <f>IF(I1084&lt;&gt;"",ドッグキャリー!$I$2,"")</f>
        <v/>
      </c>
      <c r="C1084" t="str">
        <f t="shared" si="36"/>
        <v/>
      </c>
      <c r="D1084" t="str">
        <f t="shared" si="37"/>
        <v/>
      </c>
      <c r="E1084" t="str">
        <f>IFERROR(IF(VLOOKUP('Xlookup set'!$S1084,'Xlookup set'!$A$1:$R$1200,6,FALSE)=0,"",VLOOKUP('Xlookup set'!$S1084,'Xlookup set'!$A$1:$R$1200,6,FALSE)),"")</f>
        <v/>
      </c>
      <c r="F1084" t="str">
        <f t="array" aca="1" ref="F1084" ca="1">IFERROR(F(VLOOKUP('Xlookup set'!$S1084,'Xlookup set'!$A$1:$R$1200,7,FALSE)=0,"",VLOOKUP('Xlookup set'!$S1084,'Xlookup set'!$A$1:$R$1200,7,FALSE)),"")</f>
        <v/>
      </c>
      <c r="G1084" t="str">
        <f>IFERROR(IF(VLOOKUP('Xlookup set'!$S1084,'Xlookup set'!$A$1:$R$1200,8,FALSE)=0,"",VLOOKUP('Xlookup set'!$S1084,'Xlookup set'!$A$1:$R$1200,8,FALSE)),"")</f>
        <v/>
      </c>
      <c r="H1084" s="93" t="str">
        <f>IFERROR(IF(VLOOKUP('Xlookup set'!$S1084,'Xlookup set'!$A$1:$R$1200,9,FALSE)=0,"",VLOOKUP('Xlookup set'!$S1084,'Xlookup set'!$A$1:$R$1200,9,FALSE)),"")</f>
        <v/>
      </c>
      <c r="I1084" t="str">
        <f>IFERROR(IF(VLOOKUP('Xlookup set'!$S1084,'Xlookup set'!$A$1:$R$1200,10,FALSE)=0,"",VLOOKUP('Xlookup set'!$S1084,'Xlookup set'!$A$1:$R$1200,10,FALSE)),"")</f>
        <v/>
      </c>
    </row>
    <row r="1085" spans="1:9">
      <c r="A1085" t="str">
        <f>IFERROR(VLOOKUP('Xlookup set'!$S1085,'Xlookup set'!$A$1:$R$1200,2,FALSE),"")</f>
        <v/>
      </c>
      <c r="B1085" t="str">
        <f>IF(I1085&lt;&gt;"",ドッグキャリー!$I$2,"")</f>
        <v/>
      </c>
      <c r="C1085" t="str">
        <f t="shared" si="36"/>
        <v/>
      </c>
      <c r="D1085" t="str">
        <f t="shared" si="37"/>
        <v/>
      </c>
      <c r="E1085" t="str">
        <f>IFERROR(IF(VLOOKUP('Xlookup set'!$S1085,'Xlookup set'!$A$1:$R$1200,6,FALSE)=0,"",VLOOKUP('Xlookup set'!$S1085,'Xlookup set'!$A$1:$R$1200,6,FALSE)),"")</f>
        <v/>
      </c>
      <c r="F1085" t="str">
        <f t="array" aca="1" ref="F1085" ca="1">IFERROR(F(VLOOKUP('Xlookup set'!$S1085,'Xlookup set'!$A$1:$R$1200,7,FALSE)=0,"",VLOOKUP('Xlookup set'!$S1085,'Xlookup set'!$A$1:$R$1200,7,FALSE)),"")</f>
        <v/>
      </c>
      <c r="G1085" t="str">
        <f>IFERROR(IF(VLOOKUP('Xlookup set'!$S1085,'Xlookup set'!$A$1:$R$1200,8,FALSE)=0,"",VLOOKUP('Xlookup set'!$S1085,'Xlookup set'!$A$1:$R$1200,8,FALSE)),"")</f>
        <v/>
      </c>
      <c r="H1085" s="93" t="str">
        <f>IFERROR(IF(VLOOKUP('Xlookup set'!$S1085,'Xlookup set'!$A$1:$R$1200,9,FALSE)=0,"",VLOOKUP('Xlookup set'!$S1085,'Xlookup set'!$A$1:$R$1200,9,FALSE)),"")</f>
        <v/>
      </c>
      <c r="I1085" t="str">
        <f>IFERROR(IF(VLOOKUP('Xlookup set'!$S1085,'Xlookup set'!$A$1:$R$1200,10,FALSE)=0,"",VLOOKUP('Xlookup set'!$S1085,'Xlookup set'!$A$1:$R$1200,10,FALSE)),"")</f>
        <v/>
      </c>
    </row>
    <row r="1086" spans="1:9">
      <c r="A1086" t="str">
        <f>IFERROR(VLOOKUP('Xlookup set'!$S1086,'Xlookup set'!$A$1:$R$1200,2,FALSE),"")</f>
        <v/>
      </c>
      <c r="B1086" t="str">
        <f>IF(I1086&lt;&gt;"",ドッグキャリー!$I$2,"")</f>
        <v/>
      </c>
      <c r="C1086" t="str">
        <f t="shared" si="36"/>
        <v/>
      </c>
      <c r="D1086" t="str">
        <f t="shared" si="37"/>
        <v/>
      </c>
      <c r="E1086" t="str">
        <f>IFERROR(IF(VLOOKUP('Xlookup set'!$S1086,'Xlookup set'!$A$1:$R$1200,6,FALSE)=0,"",VLOOKUP('Xlookup set'!$S1086,'Xlookup set'!$A$1:$R$1200,6,FALSE)),"")</f>
        <v/>
      </c>
      <c r="F1086" t="str">
        <f t="array" aca="1" ref="F1086" ca="1">IFERROR(F(VLOOKUP('Xlookup set'!$S1086,'Xlookup set'!$A$1:$R$1200,7,FALSE)=0,"",VLOOKUP('Xlookup set'!$S1086,'Xlookup set'!$A$1:$R$1200,7,FALSE)),"")</f>
        <v/>
      </c>
      <c r="G1086" t="str">
        <f>IFERROR(IF(VLOOKUP('Xlookup set'!$S1086,'Xlookup set'!$A$1:$R$1200,8,FALSE)=0,"",VLOOKUP('Xlookup set'!$S1086,'Xlookup set'!$A$1:$R$1200,8,FALSE)),"")</f>
        <v/>
      </c>
      <c r="H1086" s="93" t="str">
        <f>IFERROR(IF(VLOOKUP('Xlookup set'!$S1086,'Xlookup set'!$A$1:$R$1200,9,FALSE)=0,"",VLOOKUP('Xlookup set'!$S1086,'Xlookup set'!$A$1:$R$1200,9,FALSE)),"")</f>
        <v/>
      </c>
      <c r="I1086" t="str">
        <f>IFERROR(IF(VLOOKUP('Xlookup set'!$S1086,'Xlookup set'!$A$1:$R$1200,10,FALSE)=0,"",VLOOKUP('Xlookup set'!$S1086,'Xlookup set'!$A$1:$R$1200,10,FALSE)),"")</f>
        <v/>
      </c>
    </row>
    <row r="1087" spans="1:9">
      <c r="A1087" t="str">
        <f>IFERROR(VLOOKUP('Xlookup set'!$S1087,'Xlookup set'!$A$1:$R$1200,2,FALSE),"")</f>
        <v/>
      </c>
      <c r="B1087" t="str">
        <f>IF(I1087&lt;&gt;"",ドッグキャリー!$I$2,"")</f>
        <v/>
      </c>
      <c r="C1087" t="str">
        <f t="shared" si="36"/>
        <v/>
      </c>
      <c r="D1087" t="str">
        <f t="shared" si="37"/>
        <v/>
      </c>
      <c r="E1087" t="str">
        <f>IFERROR(IF(VLOOKUP('Xlookup set'!$S1087,'Xlookup set'!$A$1:$R$1200,6,FALSE)=0,"",VLOOKUP('Xlookup set'!$S1087,'Xlookup set'!$A$1:$R$1200,6,FALSE)),"")</f>
        <v/>
      </c>
      <c r="F1087" t="str">
        <f t="array" aca="1" ref="F1087" ca="1">IFERROR(F(VLOOKUP('Xlookup set'!$S1087,'Xlookup set'!$A$1:$R$1200,7,FALSE)=0,"",VLOOKUP('Xlookup set'!$S1087,'Xlookup set'!$A$1:$R$1200,7,FALSE)),"")</f>
        <v/>
      </c>
      <c r="G1087" t="str">
        <f>IFERROR(IF(VLOOKUP('Xlookup set'!$S1087,'Xlookup set'!$A$1:$R$1200,8,FALSE)=0,"",VLOOKUP('Xlookup set'!$S1087,'Xlookup set'!$A$1:$R$1200,8,FALSE)),"")</f>
        <v/>
      </c>
      <c r="H1087" s="93" t="str">
        <f>IFERROR(IF(VLOOKUP('Xlookup set'!$S1087,'Xlookup set'!$A$1:$R$1200,9,FALSE)=0,"",VLOOKUP('Xlookup set'!$S1087,'Xlookup set'!$A$1:$R$1200,9,FALSE)),"")</f>
        <v/>
      </c>
      <c r="I1087" t="str">
        <f>IFERROR(IF(VLOOKUP('Xlookup set'!$S1087,'Xlookup set'!$A$1:$R$1200,10,FALSE)=0,"",VLOOKUP('Xlookup set'!$S1087,'Xlookup set'!$A$1:$R$1200,10,FALSE)),"")</f>
        <v/>
      </c>
    </row>
    <row r="1088" spans="1:9">
      <c r="A1088" t="str">
        <f>IFERROR(VLOOKUP('Xlookup set'!$S1088,'Xlookup set'!$A$1:$R$1200,2,FALSE),"")</f>
        <v/>
      </c>
      <c r="B1088" t="str">
        <f>IF(I1088&lt;&gt;"",ドッグキャリー!$I$2,"")</f>
        <v/>
      </c>
      <c r="C1088" t="str">
        <f t="shared" si="36"/>
        <v/>
      </c>
      <c r="D1088" t="str">
        <f t="shared" si="37"/>
        <v/>
      </c>
      <c r="E1088" t="str">
        <f>IFERROR(IF(VLOOKUP('Xlookup set'!$S1088,'Xlookup set'!$A$1:$R$1200,6,FALSE)=0,"",VLOOKUP('Xlookup set'!$S1088,'Xlookup set'!$A$1:$R$1200,6,FALSE)),"")</f>
        <v/>
      </c>
      <c r="F1088" t="str">
        <f t="array" aca="1" ref="F1088" ca="1">IFERROR(F(VLOOKUP('Xlookup set'!$S1088,'Xlookup set'!$A$1:$R$1200,7,FALSE)=0,"",VLOOKUP('Xlookup set'!$S1088,'Xlookup set'!$A$1:$R$1200,7,FALSE)),"")</f>
        <v/>
      </c>
      <c r="G1088" t="str">
        <f>IFERROR(IF(VLOOKUP('Xlookup set'!$S1088,'Xlookup set'!$A$1:$R$1200,8,FALSE)=0,"",VLOOKUP('Xlookup set'!$S1088,'Xlookup set'!$A$1:$R$1200,8,FALSE)),"")</f>
        <v/>
      </c>
      <c r="H1088" s="93" t="str">
        <f>IFERROR(IF(VLOOKUP('Xlookup set'!$S1088,'Xlookup set'!$A$1:$R$1200,9,FALSE)=0,"",VLOOKUP('Xlookup set'!$S1088,'Xlookup set'!$A$1:$R$1200,9,FALSE)),"")</f>
        <v/>
      </c>
      <c r="I1088" t="str">
        <f>IFERROR(IF(VLOOKUP('Xlookup set'!$S1088,'Xlookup set'!$A$1:$R$1200,10,FALSE)=0,"",VLOOKUP('Xlookup set'!$S1088,'Xlookup set'!$A$1:$R$1200,10,FALSE)),"")</f>
        <v/>
      </c>
    </row>
  </sheetData>
  <phoneticPr fontId="33"/>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ドッグキャリー</vt:lpstr>
      <vt:lpstr>スキンタイト</vt:lpstr>
      <vt:lpstr>ベッド・マット</vt:lpstr>
      <vt:lpstr>ウエア</vt:lpstr>
      <vt:lpstr>リード・アクセサリー</vt:lpstr>
      <vt:lpstr>アイテム</vt:lpstr>
      <vt:lpstr>トイ・販促</vt:lpstr>
      <vt:lpstr>Xlookup set</vt:lpstr>
      <vt:lpstr>CSV Output</vt:lpstr>
      <vt:lpstr>アイテム!Print_Titles</vt:lpstr>
      <vt:lpstr>ウエア!Print_Titles</vt:lpstr>
      <vt:lpstr>スキンタイト!Print_Titles</vt:lpstr>
      <vt:lpstr>トイ・販促!Print_Titles</vt:lpstr>
      <vt:lpstr>ベッド・マット!Print_Titles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koga</dc:creator>
  <cp:keywords/>
  <dc:description/>
  <cp:lastModifiedBy>楠原</cp:lastModifiedBy>
  <cp:revision/>
  <dcterms:created xsi:type="dcterms:W3CDTF">2019-09-19T11:17:32Z</dcterms:created>
  <dcterms:modified xsi:type="dcterms:W3CDTF">2024-10-21T10:52:38Z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815a84-bb14-486b-9367-c1af54c95fa4_Enabled">
    <vt:lpwstr>true</vt:lpwstr>
  </property>
  <property fmtid="{D5CDD505-2E9C-101B-9397-08002B2CF9AE}" pid="3" name="MSIP_Label_0e815a84-bb14-486b-9367-c1af54c95fa4_SetDate">
    <vt:lpwstr>2024-01-10T10:10:11Z</vt:lpwstr>
  </property>
  <property fmtid="{D5CDD505-2E9C-101B-9397-08002B2CF9AE}" pid="4" name="MSIP_Label_0e815a84-bb14-486b-9367-c1af54c95fa4_Method">
    <vt:lpwstr>Standard</vt:lpwstr>
  </property>
  <property fmtid="{D5CDD505-2E9C-101B-9397-08002B2CF9AE}" pid="5" name="MSIP_Label_0e815a84-bb14-486b-9367-c1af54c95fa4_Name">
    <vt:lpwstr>Standard</vt:lpwstr>
  </property>
  <property fmtid="{D5CDD505-2E9C-101B-9397-08002B2CF9AE}" pid="6" name="MSIP_Label_0e815a84-bb14-486b-9367-c1af54c95fa4_SiteId">
    <vt:lpwstr>5dc645ed-297f-4dca-b0af-2339c71c5388</vt:lpwstr>
  </property>
  <property fmtid="{D5CDD505-2E9C-101B-9397-08002B2CF9AE}" pid="7" name="MSIP_Label_0e815a84-bb14-486b-9367-c1af54c95fa4_ActionId">
    <vt:lpwstr>d10cae7f-fe49-45c1-a600-d35768ef6770</vt:lpwstr>
  </property>
  <property fmtid="{D5CDD505-2E9C-101B-9397-08002B2CF9AE}" pid="8" name="MSIP_Label_0e815a84-bb14-486b-9367-c1af54c95fa4_ContentBits">
    <vt:lpwstr>0</vt:lpwstr>
  </property>
</Properties>
</file>